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05" windowWidth="13215" windowHeight="7005" tabRatio="814"/>
  </bookViews>
  <sheets>
    <sheet name="BuildingSummary" sheetId="8" r:id="rId1"/>
    <sheet name="ZoneSummary" sheetId="10" r:id="rId2"/>
    <sheet name="LocationSummary" sheetId="19" r:id="rId3"/>
    <sheet name="Miami" sheetId="35" state="veryHidden" r:id="rId4"/>
    <sheet name="Houston" sheetId="34" state="veryHidden" r:id="rId5"/>
    <sheet name="Phoenix" sheetId="33" state="veryHidden" r:id="rId6"/>
    <sheet name="Atlanta" sheetId="32" state="veryHidden" r:id="rId7"/>
    <sheet name="LosAngeles" sheetId="31" state="veryHidden" r:id="rId8"/>
    <sheet name="LasVegas" sheetId="30" state="veryHidden" r:id="rId9"/>
    <sheet name="SanFrancisco" sheetId="29" state="veryHidden" r:id="rId10"/>
    <sheet name="Baltimore" sheetId="28" state="veryHidden" r:id="rId11"/>
    <sheet name="Albuquerque" sheetId="27" state="veryHidden" r:id="rId12"/>
    <sheet name="Seattle" sheetId="26" state="veryHidden" r:id="rId13"/>
    <sheet name="Chicago" sheetId="25" state="veryHidden" r:id="rId14"/>
    <sheet name="Boulder" sheetId="24" state="veryHidden" r:id="rId15"/>
    <sheet name="Minneapolis" sheetId="23" state="veryHidden" r:id="rId16"/>
    <sheet name="Helena" sheetId="22" state="veryHidden" r:id="rId17"/>
    <sheet name="Duluth" sheetId="21" state="veryHidden" r:id="rId18"/>
    <sheet name="Fairbanks" sheetId="20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7" r:id="rId24"/>
    <sheet name="Carbon" sheetId="36" r:id="rId25"/>
    <sheet name="Schedules" sheetId="2" r:id="rId26"/>
    <sheet name="LghtSch" sheetId="12" r:id="rId27"/>
    <sheet name="EqpSch" sheetId="13" r:id="rId28"/>
    <sheet name="OccSch" sheetId="14" r:id="rId29"/>
    <sheet name="HeatSch" sheetId="15" r:id="rId30"/>
    <sheet name="CoolSch" sheetId="16" r:id="rId31"/>
  </sheets>
  <definedNames>
    <definedName name="_xlnm._FilterDatabase" localSheetId="2" hidden="1">LocationSummary!$C$33:$C$33</definedName>
    <definedName name="lgoff01miami" localSheetId="3">Miami!$A$1:$S$190</definedName>
    <definedName name="lgoff02houston" localSheetId="4">Houston!$A$1:$S$190</definedName>
    <definedName name="lgoff03phoenix" localSheetId="5">Phoenix!$A$1:$S$190</definedName>
    <definedName name="lgoff04atlanta" localSheetId="6">Atlanta!$A$1:$S$190</definedName>
    <definedName name="lgoff05losangeles" localSheetId="7">LosAngeles!$A$1:$S$190</definedName>
    <definedName name="lgoff06lasvegas" localSheetId="8">LasVegas!$A$1:$S$190</definedName>
    <definedName name="lgoff07sanfrancisco" localSheetId="9">SanFrancisco!$A$1:$S$190</definedName>
    <definedName name="lgoff08baltimore" localSheetId="10">Baltimore!$A$1:$S$190</definedName>
    <definedName name="lgoff09albuquerque" localSheetId="11">Albuquerque!$A$1:$S$190</definedName>
    <definedName name="lgoff10seattle" localSheetId="12">Seattle!$A$1:$S$190</definedName>
    <definedName name="lgoff11chicago" localSheetId="13">Chicago!$A$1:$S$190</definedName>
    <definedName name="lgoff12boulder" localSheetId="14">Boulder!$A$1:$S$190</definedName>
    <definedName name="lgoff13minneapolis" localSheetId="15">Minneapolis!$A$1:$S$190</definedName>
    <definedName name="lgoff14helena" localSheetId="16">Helena!$A$1:$S$190</definedName>
    <definedName name="lgoff15duluth" localSheetId="17">Duluth!$A$1:$S$190</definedName>
    <definedName name="lgoff16fairbanks" localSheetId="18">Fairbanks!$A$1:$S$190</definedName>
    <definedName name="_xlnm.Print_Area" localSheetId="25">Schedules!$A$1:$AB$83</definedName>
    <definedName name="_xlnm.Print_Titles" localSheetId="0">BuildingSummary!$A:$B,BuildingSummary!$1:$1</definedName>
    <definedName name="_xlnm.Print_Titles" localSheetId="2">LocationSummary!$A:$B,LocationSummary!$2:$2</definedName>
    <definedName name="_xlnm.Print_Titles" localSheetId="25">Schedules!$1:$1</definedName>
  </definedNames>
  <calcPr calcId="125725"/>
</workbook>
</file>

<file path=xl/calcChain.xml><?xml version="1.0" encoding="utf-8"?>
<calcChain xmlns="http://schemas.openxmlformats.org/spreadsheetml/2006/main">
  <c r="B37" i="19"/>
  <c r="B38"/>
  <c r="B39"/>
  <c r="B36"/>
  <c r="R219"/>
  <c r="Q219"/>
  <c r="P219"/>
  <c r="O219"/>
  <c r="N219"/>
  <c r="M219"/>
  <c r="L219"/>
  <c r="K219"/>
  <c r="J219"/>
  <c r="I219"/>
  <c r="H219"/>
  <c r="G219"/>
  <c r="F219"/>
  <c r="E219"/>
  <c r="D219"/>
  <c r="C219"/>
  <c r="R225"/>
  <c r="Q225"/>
  <c r="P225"/>
  <c r="O225"/>
  <c r="N225"/>
  <c r="M225"/>
  <c r="L225"/>
  <c r="K225"/>
  <c r="J225"/>
  <c r="I225"/>
  <c r="H225"/>
  <c r="G225"/>
  <c r="F225"/>
  <c r="E225"/>
  <c r="D225"/>
  <c r="C225"/>
  <c r="R224"/>
  <c r="Q224"/>
  <c r="P224"/>
  <c r="O224"/>
  <c r="N224"/>
  <c r="M224"/>
  <c r="L224"/>
  <c r="K224"/>
  <c r="J224"/>
  <c r="I224"/>
  <c r="H224"/>
  <c r="G224"/>
  <c r="F224"/>
  <c r="E224"/>
  <c r="D224"/>
  <c r="C224"/>
  <c r="R223"/>
  <c r="Q223"/>
  <c r="P223"/>
  <c r="O223"/>
  <c r="N223"/>
  <c r="M223"/>
  <c r="L223"/>
  <c r="K223"/>
  <c r="J223"/>
  <c r="I223"/>
  <c r="H223"/>
  <c r="G223"/>
  <c r="F223"/>
  <c r="E223"/>
  <c r="D223"/>
  <c r="C223"/>
  <c r="R222"/>
  <c r="Q222"/>
  <c r="P222"/>
  <c r="O222"/>
  <c r="N222"/>
  <c r="M222"/>
  <c r="L222"/>
  <c r="K222"/>
  <c r="J222"/>
  <c r="I222"/>
  <c r="H222"/>
  <c r="G222"/>
  <c r="F222"/>
  <c r="E222"/>
  <c r="D222"/>
  <c r="C222"/>
  <c r="R221"/>
  <c r="Q221"/>
  <c r="P221"/>
  <c r="O221"/>
  <c r="N221"/>
  <c r="M221"/>
  <c r="L221"/>
  <c r="K221"/>
  <c r="J221"/>
  <c r="I221"/>
  <c r="H221"/>
  <c r="G221"/>
  <c r="F221"/>
  <c r="E221"/>
  <c r="D221"/>
  <c r="C221"/>
  <c r="R220"/>
  <c r="Q220"/>
  <c r="P220"/>
  <c r="O220"/>
  <c r="N220"/>
  <c r="M220"/>
  <c r="L220"/>
  <c r="K220"/>
  <c r="J220"/>
  <c r="I220"/>
  <c r="H220"/>
  <c r="G220"/>
  <c r="F220"/>
  <c r="E220"/>
  <c r="D220"/>
  <c r="C220"/>
  <c r="R212"/>
  <c r="Q212"/>
  <c r="P212"/>
  <c r="O212"/>
  <c r="N212"/>
  <c r="M212"/>
  <c r="L212"/>
  <c r="K212"/>
  <c r="J212"/>
  <c r="I212"/>
  <c r="H212"/>
  <c r="G212"/>
  <c r="F212"/>
  <c r="E212"/>
  <c r="D212"/>
  <c r="C212"/>
  <c r="R211"/>
  <c r="Q211"/>
  <c r="P211"/>
  <c r="O211"/>
  <c r="N211"/>
  <c r="M211"/>
  <c r="L211"/>
  <c r="K211"/>
  <c r="J211"/>
  <c r="I211"/>
  <c r="H211"/>
  <c r="G211"/>
  <c r="F211"/>
  <c r="E211"/>
  <c r="D211"/>
  <c r="C211"/>
  <c r="R210"/>
  <c r="Q210"/>
  <c r="P210"/>
  <c r="O210"/>
  <c r="N210"/>
  <c r="M210"/>
  <c r="L210"/>
  <c r="K210"/>
  <c r="J210"/>
  <c r="I210"/>
  <c r="H210"/>
  <c r="G210"/>
  <c r="F210"/>
  <c r="E210"/>
  <c r="D210"/>
  <c r="C210"/>
  <c r="R209"/>
  <c r="Q209"/>
  <c r="P209"/>
  <c r="O209"/>
  <c r="N209"/>
  <c r="M209"/>
  <c r="L209"/>
  <c r="K209"/>
  <c r="J209"/>
  <c r="I209"/>
  <c r="H209"/>
  <c r="G209"/>
  <c r="F209"/>
  <c r="E209"/>
  <c r="D209"/>
  <c r="C209"/>
  <c r="R208"/>
  <c r="Q208"/>
  <c r="P208"/>
  <c r="O208"/>
  <c r="N208"/>
  <c r="M208"/>
  <c r="L208"/>
  <c r="K208"/>
  <c r="J208"/>
  <c r="I208"/>
  <c r="H208"/>
  <c r="G208"/>
  <c r="F208"/>
  <c r="E208"/>
  <c r="D208"/>
  <c r="C208"/>
  <c r="R207"/>
  <c r="Q207"/>
  <c r="P207"/>
  <c r="O207"/>
  <c r="N207"/>
  <c r="M207"/>
  <c r="L207"/>
  <c r="K207"/>
  <c r="J207"/>
  <c r="I207"/>
  <c r="H207"/>
  <c r="G207"/>
  <c r="F207"/>
  <c r="E207"/>
  <c r="D207"/>
  <c r="C207"/>
  <c r="R206"/>
  <c r="Q206"/>
  <c r="P206"/>
  <c r="O206"/>
  <c r="N206"/>
  <c r="M206"/>
  <c r="L206"/>
  <c r="K206"/>
  <c r="J206"/>
  <c r="I206"/>
  <c r="H206"/>
  <c r="G206"/>
  <c r="F206"/>
  <c r="E206"/>
  <c r="D206"/>
  <c r="C206"/>
  <c r="R205"/>
  <c r="Q205"/>
  <c r="P205"/>
  <c r="O205"/>
  <c r="N205"/>
  <c r="M205"/>
  <c r="L205"/>
  <c r="K205"/>
  <c r="J205"/>
  <c r="I205"/>
  <c r="H205"/>
  <c r="G205"/>
  <c r="F205"/>
  <c r="E205"/>
  <c r="D205"/>
  <c r="C205"/>
  <c r="R204"/>
  <c r="Q204"/>
  <c r="P204"/>
  <c r="O204"/>
  <c r="N204"/>
  <c r="M204"/>
  <c r="L204"/>
  <c r="K204"/>
  <c r="J204"/>
  <c r="I204"/>
  <c r="H204"/>
  <c r="G204"/>
  <c r="F204"/>
  <c r="E204"/>
  <c r="D204"/>
  <c r="C204"/>
  <c r="R203"/>
  <c r="Q203"/>
  <c r="P203"/>
  <c r="O203"/>
  <c r="N203"/>
  <c r="M203"/>
  <c r="L203"/>
  <c r="K203"/>
  <c r="J203"/>
  <c r="I203"/>
  <c r="H203"/>
  <c r="G203"/>
  <c r="F203"/>
  <c r="E203"/>
  <c r="D203"/>
  <c r="C203"/>
  <c r="R202"/>
  <c r="Q202"/>
  <c r="P202"/>
  <c r="O202"/>
  <c r="N202"/>
  <c r="M202"/>
  <c r="L202"/>
  <c r="K202"/>
  <c r="J202"/>
  <c r="I202"/>
  <c r="H202"/>
  <c r="G202"/>
  <c r="F202"/>
  <c r="E202"/>
  <c r="D202"/>
  <c r="C202"/>
  <c r="R199"/>
  <c r="Q199"/>
  <c r="P199"/>
  <c r="O199"/>
  <c r="N199"/>
  <c r="M199"/>
  <c r="L199"/>
  <c r="K199"/>
  <c r="J199"/>
  <c r="I199"/>
  <c r="H199"/>
  <c r="G199"/>
  <c r="F199"/>
  <c r="E199"/>
  <c r="D199"/>
  <c r="C199"/>
  <c r="R198"/>
  <c r="Q198"/>
  <c r="P198"/>
  <c r="O198"/>
  <c r="N198"/>
  <c r="M198"/>
  <c r="L198"/>
  <c r="K198"/>
  <c r="J198"/>
  <c r="I198"/>
  <c r="H198"/>
  <c r="G198"/>
  <c r="F198"/>
  <c r="E198"/>
  <c r="D198"/>
  <c r="C198"/>
  <c r="R197"/>
  <c r="Q197"/>
  <c r="P197"/>
  <c r="O197"/>
  <c r="N197"/>
  <c r="M197"/>
  <c r="L197"/>
  <c r="K197"/>
  <c r="J197"/>
  <c r="I197"/>
  <c r="H197"/>
  <c r="G197"/>
  <c r="F197"/>
  <c r="E197"/>
  <c r="D197"/>
  <c r="C197"/>
  <c r="R196"/>
  <c r="Q196"/>
  <c r="P196"/>
  <c r="O196"/>
  <c r="N196"/>
  <c r="M196"/>
  <c r="L196"/>
  <c r="K196"/>
  <c r="J196"/>
  <c r="I196"/>
  <c r="H196"/>
  <c r="G196"/>
  <c r="F196"/>
  <c r="E196"/>
  <c r="D196"/>
  <c r="C196"/>
  <c r="R195"/>
  <c r="Q195"/>
  <c r="P195"/>
  <c r="O195"/>
  <c r="N195"/>
  <c r="M195"/>
  <c r="L195"/>
  <c r="K195"/>
  <c r="J195"/>
  <c r="I195"/>
  <c r="H195"/>
  <c r="G195"/>
  <c r="F195"/>
  <c r="E195"/>
  <c r="D195"/>
  <c r="C195"/>
  <c r="R194"/>
  <c r="Q194"/>
  <c r="P194"/>
  <c r="O194"/>
  <c r="N194"/>
  <c r="M194"/>
  <c r="L194"/>
  <c r="K194"/>
  <c r="J194"/>
  <c r="I194"/>
  <c r="H194"/>
  <c r="G194"/>
  <c r="F194"/>
  <c r="E194"/>
  <c r="D194"/>
  <c r="C194"/>
  <c r="R193"/>
  <c r="Q193"/>
  <c r="P193"/>
  <c r="O193"/>
  <c r="N193"/>
  <c r="M193"/>
  <c r="L193"/>
  <c r="K193"/>
  <c r="J193"/>
  <c r="I193"/>
  <c r="H193"/>
  <c r="G193"/>
  <c r="F193"/>
  <c r="E193"/>
  <c r="D193"/>
  <c r="C193"/>
  <c r="R192"/>
  <c r="Q192"/>
  <c r="P192"/>
  <c r="O192"/>
  <c r="N192"/>
  <c r="M192"/>
  <c r="L192"/>
  <c r="K192"/>
  <c r="J192"/>
  <c r="I192"/>
  <c r="H192"/>
  <c r="G192"/>
  <c r="F192"/>
  <c r="E192"/>
  <c r="D192"/>
  <c r="C192"/>
  <c r="R191"/>
  <c r="Q191"/>
  <c r="P191"/>
  <c r="O191"/>
  <c r="N191"/>
  <c r="M191"/>
  <c r="L191"/>
  <c r="K191"/>
  <c r="J191"/>
  <c r="I191"/>
  <c r="H191"/>
  <c r="G191"/>
  <c r="F191"/>
  <c r="E191"/>
  <c r="D191"/>
  <c r="C191"/>
  <c r="R190"/>
  <c r="Q190"/>
  <c r="P190"/>
  <c r="O190"/>
  <c r="N190"/>
  <c r="M190"/>
  <c r="L190"/>
  <c r="K190"/>
  <c r="J190"/>
  <c r="I190"/>
  <c r="H190"/>
  <c r="G190"/>
  <c r="F190"/>
  <c r="E190"/>
  <c r="D190"/>
  <c r="C190"/>
  <c r="R189"/>
  <c r="Q189"/>
  <c r="P189"/>
  <c r="O189"/>
  <c r="N189"/>
  <c r="M189"/>
  <c r="L189"/>
  <c r="K189"/>
  <c r="J189"/>
  <c r="I189"/>
  <c r="H189"/>
  <c r="G189"/>
  <c r="F189"/>
  <c r="E189"/>
  <c r="D189"/>
  <c r="C189"/>
  <c r="R201"/>
  <c r="Q201"/>
  <c r="P201"/>
  <c r="O201"/>
  <c r="N201"/>
  <c r="M201"/>
  <c r="L201"/>
  <c r="K201"/>
  <c r="J201"/>
  <c r="I201"/>
  <c r="H201"/>
  <c r="G201"/>
  <c r="F201"/>
  <c r="E201"/>
  <c r="D201"/>
  <c r="C201"/>
  <c r="R188"/>
  <c r="Q188"/>
  <c r="P188"/>
  <c r="O188"/>
  <c r="N188"/>
  <c r="M188"/>
  <c r="L188"/>
  <c r="K188"/>
  <c r="J188"/>
  <c r="I188"/>
  <c r="H188"/>
  <c r="G188"/>
  <c r="F188"/>
  <c r="E188"/>
  <c r="D188"/>
  <c r="C188"/>
  <c r="R53"/>
  <c r="Q53"/>
  <c r="P53"/>
  <c r="O53"/>
  <c r="N53"/>
  <c r="M53"/>
  <c r="L53"/>
  <c r="K53"/>
  <c r="J53"/>
  <c r="I53"/>
  <c r="H53"/>
  <c r="G53"/>
  <c r="F53"/>
  <c r="E53"/>
  <c r="D53"/>
  <c r="C53"/>
  <c r="R50"/>
  <c r="Q50"/>
  <c r="P50"/>
  <c r="O50"/>
  <c r="N50"/>
  <c r="M50"/>
  <c r="L50"/>
  <c r="K50"/>
  <c r="J50"/>
  <c r="I50"/>
  <c r="H50"/>
  <c r="G50"/>
  <c r="F50"/>
  <c r="E50"/>
  <c r="D50"/>
  <c r="C50"/>
  <c r="R51"/>
  <c r="Q51"/>
  <c r="P51"/>
  <c r="O51"/>
  <c r="N51"/>
  <c r="M51"/>
  <c r="L51"/>
  <c r="K51"/>
  <c r="J51"/>
  <c r="I51"/>
  <c r="H51"/>
  <c r="G51"/>
  <c r="F51"/>
  <c r="E51"/>
  <c r="D51"/>
  <c r="C51"/>
  <c r="R48"/>
  <c r="Q48"/>
  <c r="P48"/>
  <c r="O48"/>
  <c r="N48"/>
  <c r="M48"/>
  <c r="L48"/>
  <c r="K48"/>
  <c r="J48"/>
  <c r="I48"/>
  <c r="H48"/>
  <c r="G48"/>
  <c r="F48"/>
  <c r="E48"/>
  <c r="D48"/>
  <c r="C48"/>
  <c r="R47"/>
  <c r="Q47"/>
  <c r="P47"/>
  <c r="O47"/>
  <c r="N47"/>
  <c r="M47"/>
  <c r="L47"/>
  <c r="K47"/>
  <c r="J47"/>
  <c r="I47"/>
  <c r="H47"/>
  <c r="G47"/>
  <c r="F47"/>
  <c r="E47"/>
  <c r="D47"/>
  <c r="C47"/>
  <c r="R217"/>
  <c r="R216"/>
  <c r="R215"/>
  <c r="R214"/>
  <c r="R185"/>
  <c r="R184"/>
  <c r="R183"/>
  <c r="R182"/>
  <c r="R181"/>
  <c r="R180"/>
  <c r="R179"/>
  <c r="R178"/>
  <c r="R177"/>
  <c r="R176"/>
  <c r="R175"/>
  <c r="R174"/>
  <c r="R173"/>
  <c r="R172"/>
  <c r="R171"/>
  <c r="R170"/>
  <c r="R168"/>
  <c r="R167"/>
  <c r="R166"/>
  <c r="R165"/>
  <c r="R164"/>
  <c r="R163"/>
  <c r="R162"/>
  <c r="R161"/>
  <c r="R160"/>
  <c r="R159"/>
  <c r="R158"/>
  <c r="R157"/>
  <c r="R156"/>
  <c r="R155"/>
  <c r="R154"/>
  <c r="R152"/>
  <c r="R151"/>
  <c r="R150"/>
  <c r="R149"/>
  <c r="R148"/>
  <c r="R147"/>
  <c r="R146"/>
  <c r="R145"/>
  <c r="R144"/>
  <c r="R143"/>
  <c r="R142"/>
  <c r="R141"/>
  <c r="R140"/>
  <c r="R139"/>
  <c r="R138"/>
  <c r="R136"/>
  <c r="R135"/>
  <c r="R134"/>
  <c r="R133"/>
  <c r="R132"/>
  <c r="R131"/>
  <c r="R130"/>
  <c r="R129"/>
  <c r="R128"/>
  <c r="R127"/>
  <c r="R126"/>
  <c r="R125"/>
  <c r="R124"/>
  <c r="R123"/>
  <c r="R122"/>
  <c r="R119"/>
  <c r="R118"/>
  <c r="R117"/>
  <c r="R116"/>
  <c r="R115"/>
  <c r="R114"/>
  <c r="R113"/>
  <c r="R112"/>
  <c r="R111"/>
  <c r="R110"/>
  <c r="R109"/>
  <c r="R108"/>
  <c r="R107"/>
  <c r="R106"/>
  <c r="R105"/>
  <c r="R104"/>
  <c r="R102"/>
  <c r="R101"/>
  <c r="R100"/>
  <c r="R99"/>
  <c r="R98"/>
  <c r="R97"/>
  <c r="R96"/>
  <c r="R95"/>
  <c r="R94"/>
  <c r="R93"/>
  <c r="R92"/>
  <c r="R91"/>
  <c r="R90"/>
  <c r="R89"/>
  <c r="R88"/>
  <c r="R86"/>
  <c r="R85"/>
  <c r="R84"/>
  <c r="R83"/>
  <c r="R82"/>
  <c r="R81"/>
  <c r="R80"/>
  <c r="R79"/>
  <c r="R78"/>
  <c r="R77"/>
  <c r="R76"/>
  <c r="R75"/>
  <c r="R74"/>
  <c r="R73"/>
  <c r="R72"/>
  <c r="R70"/>
  <c r="R69"/>
  <c r="R68"/>
  <c r="R67"/>
  <c r="R66"/>
  <c r="R65"/>
  <c r="R64"/>
  <c r="R63"/>
  <c r="R62"/>
  <c r="R61"/>
  <c r="R60"/>
  <c r="R59"/>
  <c r="R58"/>
  <c r="R57"/>
  <c r="R56"/>
  <c r="R44"/>
  <c r="R43"/>
  <c r="R42"/>
  <c r="R41"/>
  <c r="R34"/>
  <c r="R33"/>
  <c r="R31"/>
  <c r="R29"/>
  <c r="R25"/>
  <c r="R17"/>
  <c r="R16"/>
  <c r="R15"/>
  <c r="R13"/>
  <c r="R10"/>
  <c r="Q217"/>
  <c r="Q216"/>
  <c r="Q215"/>
  <c r="Q214"/>
  <c r="Q185"/>
  <c r="Q184"/>
  <c r="Q183"/>
  <c r="Q182"/>
  <c r="Q181"/>
  <c r="Q180"/>
  <c r="Q179"/>
  <c r="Q178"/>
  <c r="Q177"/>
  <c r="Q176"/>
  <c r="Q175"/>
  <c r="Q174"/>
  <c r="Q173"/>
  <c r="Q172"/>
  <c r="Q171"/>
  <c r="Q170"/>
  <c r="Q168"/>
  <c r="Q167"/>
  <c r="Q166"/>
  <c r="Q165"/>
  <c r="Q164"/>
  <c r="Q163"/>
  <c r="Q162"/>
  <c r="Q161"/>
  <c r="Q160"/>
  <c r="Q159"/>
  <c r="Q158"/>
  <c r="Q157"/>
  <c r="Q156"/>
  <c r="Q155"/>
  <c r="Q154"/>
  <c r="Q152"/>
  <c r="Q151"/>
  <c r="Q150"/>
  <c r="Q149"/>
  <c r="Q148"/>
  <c r="Q147"/>
  <c r="Q146"/>
  <c r="Q145"/>
  <c r="Q144"/>
  <c r="Q143"/>
  <c r="Q142"/>
  <c r="Q141"/>
  <c r="Q140"/>
  <c r="Q139"/>
  <c r="Q138"/>
  <c r="Q136"/>
  <c r="Q135"/>
  <c r="Q134"/>
  <c r="Q133"/>
  <c r="Q132"/>
  <c r="Q131"/>
  <c r="Q130"/>
  <c r="Q129"/>
  <c r="Q128"/>
  <c r="Q127"/>
  <c r="Q126"/>
  <c r="Q125"/>
  <c r="Q124"/>
  <c r="Q123"/>
  <c r="Q122"/>
  <c r="Q119"/>
  <c r="Q118"/>
  <c r="Q117"/>
  <c r="Q116"/>
  <c r="Q115"/>
  <c r="Q114"/>
  <c r="Q113"/>
  <c r="Q112"/>
  <c r="Q111"/>
  <c r="Q110"/>
  <c r="Q109"/>
  <c r="Q108"/>
  <c r="Q107"/>
  <c r="Q106"/>
  <c r="Q105"/>
  <c r="Q104"/>
  <c r="Q102"/>
  <c r="Q101"/>
  <c r="Q100"/>
  <c r="Q99"/>
  <c r="Q98"/>
  <c r="Q97"/>
  <c r="Q96"/>
  <c r="Q95"/>
  <c r="Q94"/>
  <c r="Q93"/>
  <c r="Q92"/>
  <c r="Q91"/>
  <c r="Q90"/>
  <c r="Q89"/>
  <c r="Q88"/>
  <c r="Q86"/>
  <c r="Q85"/>
  <c r="Q84"/>
  <c r="Q83"/>
  <c r="Q82"/>
  <c r="Q81"/>
  <c r="Q80"/>
  <c r="Q79"/>
  <c r="Q78"/>
  <c r="Q77"/>
  <c r="Q76"/>
  <c r="Q75"/>
  <c r="Q74"/>
  <c r="Q73"/>
  <c r="Q72"/>
  <c r="Q70"/>
  <c r="Q69"/>
  <c r="Q68"/>
  <c r="Q67"/>
  <c r="Q66"/>
  <c r="Q65"/>
  <c r="Q64"/>
  <c r="Q63"/>
  <c r="Q62"/>
  <c r="Q61"/>
  <c r="Q60"/>
  <c r="Q59"/>
  <c r="Q58"/>
  <c r="Q57"/>
  <c r="Q56"/>
  <c r="Q44"/>
  <c r="Q43"/>
  <c r="Q42"/>
  <c r="Q41"/>
  <c r="Q34"/>
  <c r="Q33"/>
  <c r="Q31"/>
  <c r="Q29"/>
  <c r="Q25"/>
  <c r="Q17"/>
  <c r="Q16"/>
  <c r="Q15"/>
  <c r="Q13"/>
  <c r="Q10"/>
  <c r="P217"/>
  <c r="P216"/>
  <c r="P215"/>
  <c r="P214"/>
  <c r="P185"/>
  <c r="P184"/>
  <c r="P183"/>
  <c r="P182"/>
  <c r="P181"/>
  <c r="P180"/>
  <c r="P179"/>
  <c r="P178"/>
  <c r="P177"/>
  <c r="P176"/>
  <c r="P175"/>
  <c r="P174"/>
  <c r="P173"/>
  <c r="P172"/>
  <c r="P171"/>
  <c r="P170"/>
  <c r="P168"/>
  <c r="P167"/>
  <c r="P166"/>
  <c r="P165"/>
  <c r="P164"/>
  <c r="P163"/>
  <c r="P162"/>
  <c r="P161"/>
  <c r="P160"/>
  <c r="P159"/>
  <c r="P158"/>
  <c r="P157"/>
  <c r="P156"/>
  <c r="P155"/>
  <c r="P154"/>
  <c r="P152"/>
  <c r="P151"/>
  <c r="P150"/>
  <c r="P149"/>
  <c r="P148"/>
  <c r="P147"/>
  <c r="P146"/>
  <c r="P145"/>
  <c r="P144"/>
  <c r="P143"/>
  <c r="P142"/>
  <c r="P141"/>
  <c r="P140"/>
  <c r="P139"/>
  <c r="P138"/>
  <c r="P136"/>
  <c r="P135"/>
  <c r="P134"/>
  <c r="P133"/>
  <c r="P132"/>
  <c r="P131"/>
  <c r="P130"/>
  <c r="P129"/>
  <c r="P128"/>
  <c r="P127"/>
  <c r="P126"/>
  <c r="P125"/>
  <c r="P124"/>
  <c r="P123"/>
  <c r="P122"/>
  <c r="P119"/>
  <c r="P118"/>
  <c r="P117"/>
  <c r="P116"/>
  <c r="P115"/>
  <c r="P114"/>
  <c r="P113"/>
  <c r="P112"/>
  <c r="P111"/>
  <c r="P110"/>
  <c r="P109"/>
  <c r="P108"/>
  <c r="P107"/>
  <c r="P106"/>
  <c r="P105"/>
  <c r="P104"/>
  <c r="P102"/>
  <c r="P101"/>
  <c r="P100"/>
  <c r="P99"/>
  <c r="P98"/>
  <c r="P97"/>
  <c r="P96"/>
  <c r="P95"/>
  <c r="P94"/>
  <c r="P93"/>
  <c r="P92"/>
  <c r="P91"/>
  <c r="P90"/>
  <c r="P89"/>
  <c r="P88"/>
  <c r="P86"/>
  <c r="P85"/>
  <c r="P84"/>
  <c r="P83"/>
  <c r="P82"/>
  <c r="P81"/>
  <c r="P80"/>
  <c r="P79"/>
  <c r="P78"/>
  <c r="P77"/>
  <c r="P76"/>
  <c r="P75"/>
  <c r="P74"/>
  <c r="P73"/>
  <c r="P72"/>
  <c r="P70"/>
  <c r="P69"/>
  <c r="P68"/>
  <c r="P67"/>
  <c r="P66"/>
  <c r="P65"/>
  <c r="P64"/>
  <c r="P63"/>
  <c r="P62"/>
  <c r="P61"/>
  <c r="P60"/>
  <c r="P59"/>
  <c r="P58"/>
  <c r="P57"/>
  <c r="P56"/>
  <c r="P44"/>
  <c r="P43"/>
  <c r="P42"/>
  <c r="P41"/>
  <c r="P34"/>
  <c r="P33"/>
  <c r="P31"/>
  <c r="P29"/>
  <c r="P25"/>
  <c r="P17"/>
  <c r="P16"/>
  <c r="P15"/>
  <c r="P13"/>
  <c r="P10"/>
  <c r="O217"/>
  <c r="O216"/>
  <c r="O215"/>
  <c r="O214"/>
  <c r="O185"/>
  <c r="O184"/>
  <c r="O183"/>
  <c r="O182"/>
  <c r="O181"/>
  <c r="O180"/>
  <c r="O179"/>
  <c r="O178"/>
  <c r="O177"/>
  <c r="O176"/>
  <c r="O175"/>
  <c r="O174"/>
  <c r="O173"/>
  <c r="O172"/>
  <c r="O171"/>
  <c r="O170"/>
  <c r="O168"/>
  <c r="O167"/>
  <c r="O166"/>
  <c r="O165"/>
  <c r="O164"/>
  <c r="O163"/>
  <c r="O162"/>
  <c r="O161"/>
  <c r="O160"/>
  <c r="O159"/>
  <c r="O158"/>
  <c r="O157"/>
  <c r="O156"/>
  <c r="O155"/>
  <c r="O154"/>
  <c r="O152"/>
  <c r="O151"/>
  <c r="O150"/>
  <c r="O149"/>
  <c r="O148"/>
  <c r="O147"/>
  <c r="O146"/>
  <c r="O145"/>
  <c r="O144"/>
  <c r="O143"/>
  <c r="O142"/>
  <c r="O141"/>
  <c r="O140"/>
  <c r="O139"/>
  <c r="O138"/>
  <c r="O136"/>
  <c r="O135"/>
  <c r="O134"/>
  <c r="O133"/>
  <c r="O132"/>
  <c r="O131"/>
  <c r="O130"/>
  <c r="O129"/>
  <c r="O128"/>
  <c r="O127"/>
  <c r="O126"/>
  <c r="O125"/>
  <c r="O124"/>
  <c r="O123"/>
  <c r="O122"/>
  <c r="O119"/>
  <c r="O118"/>
  <c r="O117"/>
  <c r="O116"/>
  <c r="O115"/>
  <c r="O114"/>
  <c r="O113"/>
  <c r="O112"/>
  <c r="O111"/>
  <c r="O110"/>
  <c r="O109"/>
  <c r="O108"/>
  <c r="O107"/>
  <c r="O106"/>
  <c r="O105"/>
  <c r="O104"/>
  <c r="O102"/>
  <c r="O101"/>
  <c r="O100"/>
  <c r="O99"/>
  <c r="O98"/>
  <c r="O97"/>
  <c r="O96"/>
  <c r="O95"/>
  <c r="O94"/>
  <c r="O93"/>
  <c r="O92"/>
  <c r="O91"/>
  <c r="O90"/>
  <c r="O89"/>
  <c r="O88"/>
  <c r="O86"/>
  <c r="O85"/>
  <c r="O84"/>
  <c r="O83"/>
  <c r="O82"/>
  <c r="O81"/>
  <c r="O80"/>
  <c r="O79"/>
  <c r="O78"/>
  <c r="O77"/>
  <c r="O76"/>
  <c r="O75"/>
  <c r="O74"/>
  <c r="O73"/>
  <c r="O72"/>
  <c r="O70"/>
  <c r="O69"/>
  <c r="O68"/>
  <c r="O67"/>
  <c r="O66"/>
  <c r="O65"/>
  <c r="O64"/>
  <c r="O63"/>
  <c r="O62"/>
  <c r="O61"/>
  <c r="O60"/>
  <c r="O59"/>
  <c r="O58"/>
  <c r="O57"/>
  <c r="O56"/>
  <c r="O44"/>
  <c r="O43"/>
  <c r="O42"/>
  <c r="O41"/>
  <c r="O34"/>
  <c r="O33"/>
  <c r="O31"/>
  <c r="O29"/>
  <c r="O25"/>
  <c r="O17"/>
  <c r="O16"/>
  <c r="O15"/>
  <c r="O13"/>
  <c r="O10"/>
  <c r="N217"/>
  <c r="N216"/>
  <c r="N215"/>
  <c r="N214"/>
  <c r="N185"/>
  <c r="N184"/>
  <c r="N183"/>
  <c r="N182"/>
  <c r="N181"/>
  <c r="N180"/>
  <c r="N179"/>
  <c r="N178"/>
  <c r="N177"/>
  <c r="N176"/>
  <c r="N175"/>
  <c r="N174"/>
  <c r="N173"/>
  <c r="N172"/>
  <c r="N171"/>
  <c r="N170"/>
  <c r="N168"/>
  <c r="N167"/>
  <c r="N166"/>
  <c r="N165"/>
  <c r="N164"/>
  <c r="N163"/>
  <c r="N162"/>
  <c r="N161"/>
  <c r="N160"/>
  <c r="N159"/>
  <c r="N158"/>
  <c r="N157"/>
  <c r="N156"/>
  <c r="N155"/>
  <c r="N154"/>
  <c r="N152"/>
  <c r="N151"/>
  <c r="N150"/>
  <c r="N149"/>
  <c r="N148"/>
  <c r="N147"/>
  <c r="N146"/>
  <c r="N145"/>
  <c r="N144"/>
  <c r="N143"/>
  <c r="N142"/>
  <c r="N141"/>
  <c r="N140"/>
  <c r="N139"/>
  <c r="N138"/>
  <c r="N136"/>
  <c r="N135"/>
  <c r="N134"/>
  <c r="N133"/>
  <c r="N132"/>
  <c r="N131"/>
  <c r="N130"/>
  <c r="N129"/>
  <c r="N128"/>
  <c r="N127"/>
  <c r="N126"/>
  <c r="N125"/>
  <c r="N124"/>
  <c r="N123"/>
  <c r="N122"/>
  <c r="N119"/>
  <c r="N118"/>
  <c r="N117"/>
  <c r="N116"/>
  <c r="N115"/>
  <c r="N114"/>
  <c r="N113"/>
  <c r="N112"/>
  <c r="N111"/>
  <c r="N110"/>
  <c r="N109"/>
  <c r="N108"/>
  <c r="N107"/>
  <c r="N106"/>
  <c r="N105"/>
  <c r="N104"/>
  <c r="N102"/>
  <c r="N101"/>
  <c r="N100"/>
  <c r="N99"/>
  <c r="N98"/>
  <c r="N97"/>
  <c r="N96"/>
  <c r="N95"/>
  <c r="N94"/>
  <c r="N93"/>
  <c r="N92"/>
  <c r="N91"/>
  <c r="N90"/>
  <c r="N89"/>
  <c r="N88"/>
  <c r="N86"/>
  <c r="N85"/>
  <c r="N84"/>
  <c r="N83"/>
  <c r="N82"/>
  <c r="N81"/>
  <c r="N80"/>
  <c r="N79"/>
  <c r="N78"/>
  <c r="N77"/>
  <c r="N76"/>
  <c r="N75"/>
  <c r="N74"/>
  <c r="N73"/>
  <c r="N72"/>
  <c r="N70"/>
  <c r="N69"/>
  <c r="N68"/>
  <c r="N67"/>
  <c r="N66"/>
  <c r="N65"/>
  <c r="N64"/>
  <c r="N63"/>
  <c r="N62"/>
  <c r="N61"/>
  <c r="N60"/>
  <c r="N59"/>
  <c r="N58"/>
  <c r="N57"/>
  <c r="N56"/>
  <c r="N44"/>
  <c r="N43"/>
  <c r="N42"/>
  <c r="N41"/>
  <c r="N34"/>
  <c r="N33"/>
  <c r="N31"/>
  <c r="N29"/>
  <c r="N25"/>
  <c r="N17"/>
  <c r="N16"/>
  <c r="N15"/>
  <c r="N13"/>
  <c r="N10"/>
  <c r="M217"/>
  <c r="M216"/>
  <c r="M215"/>
  <c r="M214"/>
  <c r="M185"/>
  <c r="M184"/>
  <c r="M183"/>
  <c r="M182"/>
  <c r="M181"/>
  <c r="M180"/>
  <c r="M179"/>
  <c r="M178"/>
  <c r="M177"/>
  <c r="M176"/>
  <c r="M175"/>
  <c r="M174"/>
  <c r="M173"/>
  <c r="M172"/>
  <c r="M171"/>
  <c r="M170"/>
  <c r="M168"/>
  <c r="M167"/>
  <c r="M166"/>
  <c r="M165"/>
  <c r="M164"/>
  <c r="M163"/>
  <c r="M162"/>
  <c r="M161"/>
  <c r="M160"/>
  <c r="M159"/>
  <c r="M158"/>
  <c r="M157"/>
  <c r="M156"/>
  <c r="M155"/>
  <c r="M154"/>
  <c r="M152"/>
  <c r="M151"/>
  <c r="M150"/>
  <c r="M149"/>
  <c r="M148"/>
  <c r="M147"/>
  <c r="M146"/>
  <c r="M145"/>
  <c r="M144"/>
  <c r="M143"/>
  <c r="M142"/>
  <c r="M141"/>
  <c r="M140"/>
  <c r="M139"/>
  <c r="M138"/>
  <c r="M136"/>
  <c r="M135"/>
  <c r="M134"/>
  <c r="M133"/>
  <c r="M132"/>
  <c r="M131"/>
  <c r="M130"/>
  <c r="M129"/>
  <c r="M128"/>
  <c r="M127"/>
  <c r="M126"/>
  <c r="M125"/>
  <c r="M124"/>
  <c r="M123"/>
  <c r="M122"/>
  <c r="M119"/>
  <c r="M118"/>
  <c r="M117"/>
  <c r="M116"/>
  <c r="M115"/>
  <c r="M114"/>
  <c r="M113"/>
  <c r="M112"/>
  <c r="M111"/>
  <c r="M110"/>
  <c r="M109"/>
  <c r="M108"/>
  <c r="M107"/>
  <c r="M106"/>
  <c r="M105"/>
  <c r="M104"/>
  <c r="M102"/>
  <c r="M101"/>
  <c r="M100"/>
  <c r="M99"/>
  <c r="M98"/>
  <c r="M97"/>
  <c r="M96"/>
  <c r="M95"/>
  <c r="M94"/>
  <c r="M93"/>
  <c r="M92"/>
  <c r="M91"/>
  <c r="M90"/>
  <c r="M89"/>
  <c r="M88"/>
  <c r="M86"/>
  <c r="M85"/>
  <c r="M84"/>
  <c r="M83"/>
  <c r="M82"/>
  <c r="M81"/>
  <c r="M80"/>
  <c r="M79"/>
  <c r="M78"/>
  <c r="M77"/>
  <c r="M76"/>
  <c r="M75"/>
  <c r="M74"/>
  <c r="M73"/>
  <c r="M72"/>
  <c r="M70"/>
  <c r="M69"/>
  <c r="M68"/>
  <c r="M67"/>
  <c r="M66"/>
  <c r="M65"/>
  <c r="M64"/>
  <c r="M63"/>
  <c r="M62"/>
  <c r="M61"/>
  <c r="M60"/>
  <c r="M59"/>
  <c r="M58"/>
  <c r="M57"/>
  <c r="M56"/>
  <c r="M44"/>
  <c r="M43"/>
  <c r="M42"/>
  <c r="M41"/>
  <c r="M34"/>
  <c r="M33"/>
  <c r="M31"/>
  <c r="M29"/>
  <c r="M25"/>
  <c r="M17"/>
  <c r="M16"/>
  <c r="M15"/>
  <c r="M13"/>
  <c r="M10"/>
  <c r="L217"/>
  <c r="L216"/>
  <c r="L215"/>
  <c r="L214"/>
  <c r="L185"/>
  <c r="L184"/>
  <c r="L183"/>
  <c r="L182"/>
  <c r="L181"/>
  <c r="L180"/>
  <c r="L179"/>
  <c r="L178"/>
  <c r="L177"/>
  <c r="L176"/>
  <c r="L175"/>
  <c r="L174"/>
  <c r="L173"/>
  <c r="L172"/>
  <c r="L171"/>
  <c r="L170"/>
  <c r="L168"/>
  <c r="L167"/>
  <c r="L166"/>
  <c r="L165"/>
  <c r="L164"/>
  <c r="L163"/>
  <c r="L162"/>
  <c r="L161"/>
  <c r="L160"/>
  <c r="L159"/>
  <c r="L158"/>
  <c r="L157"/>
  <c r="L156"/>
  <c r="L155"/>
  <c r="L154"/>
  <c r="L152"/>
  <c r="L151"/>
  <c r="L150"/>
  <c r="L149"/>
  <c r="L148"/>
  <c r="L147"/>
  <c r="L146"/>
  <c r="L145"/>
  <c r="L144"/>
  <c r="L143"/>
  <c r="L142"/>
  <c r="L141"/>
  <c r="L140"/>
  <c r="L139"/>
  <c r="L138"/>
  <c r="L136"/>
  <c r="L135"/>
  <c r="L134"/>
  <c r="L133"/>
  <c r="L132"/>
  <c r="L131"/>
  <c r="L130"/>
  <c r="L129"/>
  <c r="L128"/>
  <c r="L127"/>
  <c r="L126"/>
  <c r="L125"/>
  <c r="L124"/>
  <c r="L123"/>
  <c r="L122"/>
  <c r="L119"/>
  <c r="L118"/>
  <c r="L117"/>
  <c r="L116"/>
  <c r="L115"/>
  <c r="L114"/>
  <c r="L113"/>
  <c r="L112"/>
  <c r="L111"/>
  <c r="L110"/>
  <c r="L109"/>
  <c r="L108"/>
  <c r="L107"/>
  <c r="L106"/>
  <c r="L105"/>
  <c r="L104"/>
  <c r="L102"/>
  <c r="L101"/>
  <c r="L100"/>
  <c r="L99"/>
  <c r="L98"/>
  <c r="L97"/>
  <c r="L96"/>
  <c r="L95"/>
  <c r="L94"/>
  <c r="L93"/>
  <c r="L92"/>
  <c r="L91"/>
  <c r="L90"/>
  <c r="L89"/>
  <c r="L88"/>
  <c r="L86"/>
  <c r="L85"/>
  <c r="L84"/>
  <c r="L83"/>
  <c r="L82"/>
  <c r="L81"/>
  <c r="L80"/>
  <c r="L79"/>
  <c r="L78"/>
  <c r="L77"/>
  <c r="L76"/>
  <c r="L75"/>
  <c r="L74"/>
  <c r="L73"/>
  <c r="L72"/>
  <c r="L70"/>
  <c r="L69"/>
  <c r="L68"/>
  <c r="L67"/>
  <c r="L66"/>
  <c r="L65"/>
  <c r="L64"/>
  <c r="L63"/>
  <c r="L62"/>
  <c r="L61"/>
  <c r="L60"/>
  <c r="L59"/>
  <c r="L58"/>
  <c r="L57"/>
  <c r="L56"/>
  <c r="L44"/>
  <c r="L43"/>
  <c r="L42"/>
  <c r="L41"/>
  <c r="L34"/>
  <c r="L33"/>
  <c r="L31"/>
  <c r="L29"/>
  <c r="L25"/>
  <c r="L17"/>
  <c r="L16"/>
  <c r="L15"/>
  <c r="L13"/>
  <c r="L10"/>
  <c r="K217"/>
  <c r="K216"/>
  <c r="K215"/>
  <c r="K214"/>
  <c r="K185"/>
  <c r="K184"/>
  <c r="K183"/>
  <c r="K182"/>
  <c r="K181"/>
  <c r="K180"/>
  <c r="K179"/>
  <c r="K178"/>
  <c r="K177"/>
  <c r="K176"/>
  <c r="K175"/>
  <c r="K174"/>
  <c r="K173"/>
  <c r="K172"/>
  <c r="K171"/>
  <c r="K170"/>
  <c r="K168"/>
  <c r="K167"/>
  <c r="K166"/>
  <c r="K165"/>
  <c r="K164"/>
  <c r="K163"/>
  <c r="K162"/>
  <c r="K161"/>
  <c r="K160"/>
  <c r="K159"/>
  <c r="K158"/>
  <c r="K157"/>
  <c r="K156"/>
  <c r="K155"/>
  <c r="K154"/>
  <c r="K152"/>
  <c r="K151"/>
  <c r="K150"/>
  <c r="K149"/>
  <c r="K148"/>
  <c r="K147"/>
  <c r="K146"/>
  <c r="K145"/>
  <c r="K144"/>
  <c r="K143"/>
  <c r="K142"/>
  <c r="K141"/>
  <c r="K140"/>
  <c r="K139"/>
  <c r="K138"/>
  <c r="K136"/>
  <c r="K135"/>
  <c r="K134"/>
  <c r="K133"/>
  <c r="K132"/>
  <c r="K131"/>
  <c r="K130"/>
  <c r="K129"/>
  <c r="K128"/>
  <c r="K127"/>
  <c r="K126"/>
  <c r="K125"/>
  <c r="K124"/>
  <c r="K123"/>
  <c r="K122"/>
  <c r="K119"/>
  <c r="K118"/>
  <c r="K117"/>
  <c r="K116"/>
  <c r="K115"/>
  <c r="K114"/>
  <c r="K113"/>
  <c r="K112"/>
  <c r="K111"/>
  <c r="K110"/>
  <c r="K109"/>
  <c r="K108"/>
  <c r="K107"/>
  <c r="K106"/>
  <c r="K105"/>
  <c r="K104"/>
  <c r="K102"/>
  <c r="K101"/>
  <c r="K100"/>
  <c r="K99"/>
  <c r="K98"/>
  <c r="K97"/>
  <c r="K96"/>
  <c r="K95"/>
  <c r="K94"/>
  <c r="K93"/>
  <c r="K92"/>
  <c r="K91"/>
  <c r="K90"/>
  <c r="K89"/>
  <c r="K88"/>
  <c r="K86"/>
  <c r="K85"/>
  <c r="K84"/>
  <c r="K83"/>
  <c r="K82"/>
  <c r="K81"/>
  <c r="K80"/>
  <c r="K79"/>
  <c r="K78"/>
  <c r="K77"/>
  <c r="K76"/>
  <c r="K75"/>
  <c r="K74"/>
  <c r="K73"/>
  <c r="K72"/>
  <c r="K70"/>
  <c r="K69"/>
  <c r="K68"/>
  <c r="K67"/>
  <c r="K66"/>
  <c r="K65"/>
  <c r="K64"/>
  <c r="K63"/>
  <c r="K62"/>
  <c r="K61"/>
  <c r="K60"/>
  <c r="K59"/>
  <c r="K58"/>
  <c r="K57"/>
  <c r="K56"/>
  <c r="K44"/>
  <c r="K43"/>
  <c r="K42"/>
  <c r="K41"/>
  <c r="K34"/>
  <c r="K33"/>
  <c r="K31"/>
  <c r="K29"/>
  <c r="K25"/>
  <c r="K17"/>
  <c r="K16"/>
  <c r="K15"/>
  <c r="K13"/>
  <c r="K10"/>
  <c r="J217"/>
  <c r="J216"/>
  <c r="J215"/>
  <c r="J214"/>
  <c r="J185"/>
  <c r="J184"/>
  <c r="J183"/>
  <c r="J182"/>
  <c r="J181"/>
  <c r="J180"/>
  <c r="J179"/>
  <c r="J178"/>
  <c r="J177"/>
  <c r="J176"/>
  <c r="J175"/>
  <c r="J174"/>
  <c r="J173"/>
  <c r="J172"/>
  <c r="J171"/>
  <c r="J170"/>
  <c r="J168"/>
  <c r="J167"/>
  <c r="J166"/>
  <c r="J165"/>
  <c r="J164"/>
  <c r="J163"/>
  <c r="J162"/>
  <c r="J161"/>
  <c r="J160"/>
  <c r="J159"/>
  <c r="J158"/>
  <c r="J157"/>
  <c r="J156"/>
  <c r="J155"/>
  <c r="J154"/>
  <c r="J152"/>
  <c r="J151"/>
  <c r="J150"/>
  <c r="J149"/>
  <c r="J148"/>
  <c r="J147"/>
  <c r="J146"/>
  <c r="J145"/>
  <c r="J144"/>
  <c r="J143"/>
  <c r="J142"/>
  <c r="J141"/>
  <c r="J140"/>
  <c r="J139"/>
  <c r="J138"/>
  <c r="J136"/>
  <c r="J135"/>
  <c r="J134"/>
  <c r="J133"/>
  <c r="J132"/>
  <c r="J131"/>
  <c r="J130"/>
  <c r="J129"/>
  <c r="J128"/>
  <c r="J127"/>
  <c r="J126"/>
  <c r="J125"/>
  <c r="J124"/>
  <c r="J123"/>
  <c r="J122"/>
  <c r="J119"/>
  <c r="J118"/>
  <c r="J117"/>
  <c r="J116"/>
  <c r="J115"/>
  <c r="J114"/>
  <c r="J113"/>
  <c r="J112"/>
  <c r="J111"/>
  <c r="J110"/>
  <c r="J109"/>
  <c r="J108"/>
  <c r="J107"/>
  <c r="J106"/>
  <c r="J105"/>
  <c r="J104"/>
  <c r="J102"/>
  <c r="J101"/>
  <c r="J100"/>
  <c r="J99"/>
  <c r="J98"/>
  <c r="J97"/>
  <c r="J96"/>
  <c r="J95"/>
  <c r="J94"/>
  <c r="J93"/>
  <c r="J92"/>
  <c r="J91"/>
  <c r="J90"/>
  <c r="J89"/>
  <c r="J88"/>
  <c r="J86"/>
  <c r="J85"/>
  <c r="J84"/>
  <c r="J83"/>
  <c r="J82"/>
  <c r="J81"/>
  <c r="J80"/>
  <c r="J79"/>
  <c r="J78"/>
  <c r="J77"/>
  <c r="J76"/>
  <c r="J75"/>
  <c r="J74"/>
  <c r="J73"/>
  <c r="J72"/>
  <c r="J70"/>
  <c r="J69"/>
  <c r="J68"/>
  <c r="J67"/>
  <c r="J66"/>
  <c r="J65"/>
  <c r="J64"/>
  <c r="J63"/>
  <c r="J62"/>
  <c r="J61"/>
  <c r="J60"/>
  <c r="J59"/>
  <c r="J58"/>
  <c r="J57"/>
  <c r="J56"/>
  <c r="J44"/>
  <c r="J43"/>
  <c r="J42"/>
  <c r="J41"/>
  <c r="J34"/>
  <c r="J33"/>
  <c r="J31"/>
  <c r="J29"/>
  <c r="J25"/>
  <c r="J17"/>
  <c r="J16"/>
  <c r="J15"/>
  <c r="J13"/>
  <c r="J10"/>
  <c r="I217"/>
  <c r="I216"/>
  <c r="I215"/>
  <c r="I214"/>
  <c r="I185"/>
  <c r="I184"/>
  <c r="I183"/>
  <c r="I182"/>
  <c r="I181"/>
  <c r="I180"/>
  <c r="I179"/>
  <c r="I178"/>
  <c r="I177"/>
  <c r="I176"/>
  <c r="I175"/>
  <c r="I174"/>
  <c r="I173"/>
  <c r="I172"/>
  <c r="I171"/>
  <c r="I170"/>
  <c r="I168"/>
  <c r="I167"/>
  <c r="I166"/>
  <c r="I165"/>
  <c r="I164"/>
  <c r="I163"/>
  <c r="I162"/>
  <c r="I161"/>
  <c r="I160"/>
  <c r="I159"/>
  <c r="I158"/>
  <c r="I157"/>
  <c r="I156"/>
  <c r="I155"/>
  <c r="I154"/>
  <c r="I152"/>
  <c r="I151"/>
  <c r="I150"/>
  <c r="I149"/>
  <c r="I148"/>
  <c r="I147"/>
  <c r="I146"/>
  <c r="I145"/>
  <c r="I144"/>
  <c r="I143"/>
  <c r="I142"/>
  <c r="I141"/>
  <c r="I140"/>
  <c r="I139"/>
  <c r="I138"/>
  <c r="I136"/>
  <c r="I135"/>
  <c r="I134"/>
  <c r="I133"/>
  <c r="I132"/>
  <c r="I131"/>
  <c r="I130"/>
  <c r="I129"/>
  <c r="I128"/>
  <c r="I127"/>
  <c r="I126"/>
  <c r="I125"/>
  <c r="I124"/>
  <c r="I123"/>
  <c r="I122"/>
  <c r="I119"/>
  <c r="I118"/>
  <c r="I117"/>
  <c r="I116"/>
  <c r="I115"/>
  <c r="I114"/>
  <c r="I113"/>
  <c r="I112"/>
  <c r="I111"/>
  <c r="I110"/>
  <c r="I109"/>
  <c r="I108"/>
  <c r="I107"/>
  <c r="I106"/>
  <c r="I105"/>
  <c r="I104"/>
  <c r="I102"/>
  <c r="I101"/>
  <c r="I100"/>
  <c r="I99"/>
  <c r="I98"/>
  <c r="I97"/>
  <c r="I96"/>
  <c r="I95"/>
  <c r="I94"/>
  <c r="I93"/>
  <c r="I92"/>
  <c r="I91"/>
  <c r="I90"/>
  <c r="I89"/>
  <c r="I88"/>
  <c r="I86"/>
  <c r="I85"/>
  <c r="I84"/>
  <c r="I83"/>
  <c r="I82"/>
  <c r="I81"/>
  <c r="I80"/>
  <c r="I79"/>
  <c r="I78"/>
  <c r="I77"/>
  <c r="I76"/>
  <c r="I75"/>
  <c r="I74"/>
  <c r="I73"/>
  <c r="I72"/>
  <c r="I70"/>
  <c r="I69"/>
  <c r="I68"/>
  <c r="I67"/>
  <c r="I66"/>
  <c r="I65"/>
  <c r="I64"/>
  <c r="I63"/>
  <c r="I62"/>
  <c r="I61"/>
  <c r="I60"/>
  <c r="I59"/>
  <c r="I58"/>
  <c r="I57"/>
  <c r="I56"/>
  <c r="I44"/>
  <c r="I43"/>
  <c r="I42"/>
  <c r="I41"/>
  <c r="I34"/>
  <c r="I33"/>
  <c r="I31"/>
  <c r="I29"/>
  <c r="I25"/>
  <c r="I17"/>
  <c r="I16"/>
  <c r="I15"/>
  <c r="I13"/>
  <c r="I10"/>
  <c r="H217"/>
  <c r="H216"/>
  <c r="H215"/>
  <c r="H214"/>
  <c r="H185"/>
  <c r="H184"/>
  <c r="H183"/>
  <c r="H182"/>
  <c r="H181"/>
  <c r="H180"/>
  <c r="H179"/>
  <c r="H178"/>
  <c r="H177"/>
  <c r="H176"/>
  <c r="H175"/>
  <c r="H174"/>
  <c r="H173"/>
  <c r="H172"/>
  <c r="H171"/>
  <c r="H170"/>
  <c r="H168"/>
  <c r="H167"/>
  <c r="H166"/>
  <c r="H165"/>
  <c r="H164"/>
  <c r="H163"/>
  <c r="H162"/>
  <c r="H161"/>
  <c r="H160"/>
  <c r="H159"/>
  <c r="H158"/>
  <c r="H157"/>
  <c r="H156"/>
  <c r="H155"/>
  <c r="H154"/>
  <c r="H152"/>
  <c r="H151"/>
  <c r="H150"/>
  <c r="H149"/>
  <c r="H148"/>
  <c r="H147"/>
  <c r="H146"/>
  <c r="H145"/>
  <c r="H144"/>
  <c r="H143"/>
  <c r="H142"/>
  <c r="H141"/>
  <c r="H140"/>
  <c r="H139"/>
  <c r="H138"/>
  <c r="H136"/>
  <c r="H135"/>
  <c r="H134"/>
  <c r="H133"/>
  <c r="H132"/>
  <c r="H131"/>
  <c r="H130"/>
  <c r="H129"/>
  <c r="H128"/>
  <c r="H127"/>
  <c r="H126"/>
  <c r="H125"/>
  <c r="H124"/>
  <c r="H123"/>
  <c r="H122"/>
  <c r="H119"/>
  <c r="H118"/>
  <c r="H117"/>
  <c r="H116"/>
  <c r="H115"/>
  <c r="H114"/>
  <c r="H113"/>
  <c r="H112"/>
  <c r="H111"/>
  <c r="H110"/>
  <c r="H109"/>
  <c r="H108"/>
  <c r="H107"/>
  <c r="H106"/>
  <c r="H105"/>
  <c r="H104"/>
  <c r="H102"/>
  <c r="H101"/>
  <c r="H100"/>
  <c r="H99"/>
  <c r="H98"/>
  <c r="H97"/>
  <c r="H96"/>
  <c r="H95"/>
  <c r="H94"/>
  <c r="H93"/>
  <c r="H92"/>
  <c r="H91"/>
  <c r="H90"/>
  <c r="H89"/>
  <c r="H88"/>
  <c r="H86"/>
  <c r="H85"/>
  <c r="H84"/>
  <c r="H83"/>
  <c r="H82"/>
  <c r="H81"/>
  <c r="H80"/>
  <c r="H79"/>
  <c r="H78"/>
  <c r="H77"/>
  <c r="H76"/>
  <c r="H75"/>
  <c r="H74"/>
  <c r="H73"/>
  <c r="H72"/>
  <c r="H70"/>
  <c r="H69"/>
  <c r="H68"/>
  <c r="H67"/>
  <c r="H66"/>
  <c r="H65"/>
  <c r="H64"/>
  <c r="H63"/>
  <c r="H62"/>
  <c r="H61"/>
  <c r="H60"/>
  <c r="H59"/>
  <c r="H58"/>
  <c r="H57"/>
  <c r="H56"/>
  <c r="H44"/>
  <c r="H43"/>
  <c r="H42"/>
  <c r="H41"/>
  <c r="H34"/>
  <c r="H33"/>
  <c r="H31"/>
  <c r="H29"/>
  <c r="H25"/>
  <c r="H17"/>
  <c r="H16"/>
  <c r="H15"/>
  <c r="H13"/>
  <c r="H10"/>
  <c r="G217"/>
  <c r="G216"/>
  <c r="G215"/>
  <c r="G214"/>
  <c r="G185"/>
  <c r="G184"/>
  <c r="G183"/>
  <c r="G182"/>
  <c r="G181"/>
  <c r="G180"/>
  <c r="G179"/>
  <c r="G178"/>
  <c r="G177"/>
  <c r="G176"/>
  <c r="G175"/>
  <c r="G174"/>
  <c r="G173"/>
  <c r="G172"/>
  <c r="G171"/>
  <c r="G170"/>
  <c r="G168"/>
  <c r="G167"/>
  <c r="G166"/>
  <c r="G165"/>
  <c r="G164"/>
  <c r="G163"/>
  <c r="G162"/>
  <c r="G161"/>
  <c r="G160"/>
  <c r="G159"/>
  <c r="G158"/>
  <c r="G157"/>
  <c r="G156"/>
  <c r="G155"/>
  <c r="G154"/>
  <c r="G152"/>
  <c r="G151"/>
  <c r="G150"/>
  <c r="G149"/>
  <c r="G148"/>
  <c r="G147"/>
  <c r="G146"/>
  <c r="G145"/>
  <c r="G144"/>
  <c r="G143"/>
  <c r="G142"/>
  <c r="G141"/>
  <c r="G140"/>
  <c r="G139"/>
  <c r="G138"/>
  <c r="G136"/>
  <c r="G135"/>
  <c r="G134"/>
  <c r="G133"/>
  <c r="G132"/>
  <c r="G131"/>
  <c r="G130"/>
  <c r="G129"/>
  <c r="G128"/>
  <c r="G127"/>
  <c r="G126"/>
  <c r="G125"/>
  <c r="G124"/>
  <c r="G123"/>
  <c r="G122"/>
  <c r="G119"/>
  <c r="G118"/>
  <c r="G117"/>
  <c r="G116"/>
  <c r="G115"/>
  <c r="G114"/>
  <c r="G113"/>
  <c r="G112"/>
  <c r="G111"/>
  <c r="G110"/>
  <c r="G109"/>
  <c r="G108"/>
  <c r="G107"/>
  <c r="G106"/>
  <c r="G105"/>
  <c r="G104"/>
  <c r="G102"/>
  <c r="G101"/>
  <c r="G100"/>
  <c r="G99"/>
  <c r="G98"/>
  <c r="G97"/>
  <c r="G96"/>
  <c r="G95"/>
  <c r="G94"/>
  <c r="G93"/>
  <c r="G92"/>
  <c r="G91"/>
  <c r="G90"/>
  <c r="G89"/>
  <c r="G88"/>
  <c r="G86"/>
  <c r="G85"/>
  <c r="G84"/>
  <c r="G83"/>
  <c r="G82"/>
  <c r="G81"/>
  <c r="G80"/>
  <c r="G79"/>
  <c r="G78"/>
  <c r="G77"/>
  <c r="G76"/>
  <c r="G75"/>
  <c r="G74"/>
  <c r="G73"/>
  <c r="G72"/>
  <c r="G70"/>
  <c r="G69"/>
  <c r="G68"/>
  <c r="G67"/>
  <c r="G66"/>
  <c r="G65"/>
  <c r="G64"/>
  <c r="G63"/>
  <c r="G62"/>
  <c r="G61"/>
  <c r="G60"/>
  <c r="G59"/>
  <c r="G58"/>
  <c r="G57"/>
  <c r="G56"/>
  <c r="G44"/>
  <c r="G43"/>
  <c r="G42"/>
  <c r="G41"/>
  <c r="G34"/>
  <c r="G33"/>
  <c r="G31"/>
  <c r="G29"/>
  <c r="G25"/>
  <c r="G17"/>
  <c r="G16"/>
  <c r="G15"/>
  <c r="G13"/>
  <c r="G10"/>
  <c r="F217"/>
  <c r="F216"/>
  <c r="F215"/>
  <c r="F214"/>
  <c r="F185"/>
  <c r="F184"/>
  <c r="F183"/>
  <c r="F182"/>
  <c r="F181"/>
  <c r="F180"/>
  <c r="F179"/>
  <c r="F178"/>
  <c r="F177"/>
  <c r="F176"/>
  <c r="F175"/>
  <c r="F174"/>
  <c r="F173"/>
  <c r="F172"/>
  <c r="F171"/>
  <c r="F170"/>
  <c r="F168"/>
  <c r="F167"/>
  <c r="F166"/>
  <c r="F165"/>
  <c r="F164"/>
  <c r="F163"/>
  <c r="F162"/>
  <c r="F161"/>
  <c r="F160"/>
  <c r="F159"/>
  <c r="F158"/>
  <c r="F157"/>
  <c r="F156"/>
  <c r="F155"/>
  <c r="F154"/>
  <c r="F152"/>
  <c r="F151"/>
  <c r="F150"/>
  <c r="F149"/>
  <c r="F148"/>
  <c r="F147"/>
  <c r="F146"/>
  <c r="F145"/>
  <c r="F144"/>
  <c r="F143"/>
  <c r="F142"/>
  <c r="F141"/>
  <c r="F140"/>
  <c r="F139"/>
  <c r="F138"/>
  <c r="F136"/>
  <c r="F135"/>
  <c r="F134"/>
  <c r="F133"/>
  <c r="F132"/>
  <c r="F131"/>
  <c r="F130"/>
  <c r="F129"/>
  <c r="F128"/>
  <c r="F127"/>
  <c r="F126"/>
  <c r="F125"/>
  <c r="F124"/>
  <c r="F123"/>
  <c r="F122"/>
  <c r="F119"/>
  <c r="F118"/>
  <c r="F117"/>
  <c r="F116"/>
  <c r="F115"/>
  <c r="F114"/>
  <c r="F113"/>
  <c r="F112"/>
  <c r="F111"/>
  <c r="F110"/>
  <c r="F109"/>
  <c r="F108"/>
  <c r="F107"/>
  <c r="F106"/>
  <c r="F105"/>
  <c r="F104"/>
  <c r="F102"/>
  <c r="F101"/>
  <c r="F100"/>
  <c r="F99"/>
  <c r="F98"/>
  <c r="F97"/>
  <c r="F96"/>
  <c r="F95"/>
  <c r="F94"/>
  <c r="F93"/>
  <c r="F92"/>
  <c r="F91"/>
  <c r="F90"/>
  <c r="F89"/>
  <c r="F88"/>
  <c r="F86"/>
  <c r="F85"/>
  <c r="F84"/>
  <c r="F83"/>
  <c r="F82"/>
  <c r="F81"/>
  <c r="F80"/>
  <c r="F79"/>
  <c r="F78"/>
  <c r="F77"/>
  <c r="F76"/>
  <c r="F75"/>
  <c r="F74"/>
  <c r="F73"/>
  <c r="F72"/>
  <c r="F70"/>
  <c r="F69"/>
  <c r="F68"/>
  <c r="F67"/>
  <c r="F66"/>
  <c r="F65"/>
  <c r="F64"/>
  <c r="F63"/>
  <c r="F62"/>
  <c r="F61"/>
  <c r="F60"/>
  <c r="F59"/>
  <c r="F58"/>
  <c r="F57"/>
  <c r="F56"/>
  <c r="F44"/>
  <c r="F43"/>
  <c r="F42"/>
  <c r="F41"/>
  <c r="F34"/>
  <c r="F33"/>
  <c r="F31"/>
  <c r="F29"/>
  <c r="F25"/>
  <c r="F17"/>
  <c r="F16"/>
  <c r="F15"/>
  <c r="F13"/>
  <c r="F10"/>
  <c r="E217"/>
  <c r="E216"/>
  <c r="E215"/>
  <c r="E214"/>
  <c r="E185"/>
  <c r="E184"/>
  <c r="E183"/>
  <c r="E182"/>
  <c r="E181"/>
  <c r="E180"/>
  <c r="E179"/>
  <c r="E178"/>
  <c r="E177"/>
  <c r="E176"/>
  <c r="E175"/>
  <c r="E174"/>
  <c r="E173"/>
  <c r="E172"/>
  <c r="E171"/>
  <c r="E170"/>
  <c r="E168"/>
  <c r="E167"/>
  <c r="E166"/>
  <c r="E165"/>
  <c r="E164"/>
  <c r="E163"/>
  <c r="E162"/>
  <c r="E161"/>
  <c r="E160"/>
  <c r="E159"/>
  <c r="E158"/>
  <c r="E157"/>
  <c r="E156"/>
  <c r="E155"/>
  <c r="E154"/>
  <c r="E152"/>
  <c r="E151"/>
  <c r="E150"/>
  <c r="E149"/>
  <c r="E148"/>
  <c r="E147"/>
  <c r="E146"/>
  <c r="E145"/>
  <c r="E144"/>
  <c r="E143"/>
  <c r="E142"/>
  <c r="E141"/>
  <c r="E140"/>
  <c r="E139"/>
  <c r="E138"/>
  <c r="E136"/>
  <c r="E135"/>
  <c r="E134"/>
  <c r="E133"/>
  <c r="E132"/>
  <c r="E131"/>
  <c r="E130"/>
  <c r="E129"/>
  <c r="E128"/>
  <c r="E127"/>
  <c r="E126"/>
  <c r="E125"/>
  <c r="E124"/>
  <c r="E123"/>
  <c r="E122"/>
  <c r="E119"/>
  <c r="E118"/>
  <c r="E117"/>
  <c r="E116"/>
  <c r="E115"/>
  <c r="E114"/>
  <c r="E113"/>
  <c r="E112"/>
  <c r="E111"/>
  <c r="E110"/>
  <c r="E109"/>
  <c r="E108"/>
  <c r="E107"/>
  <c r="E106"/>
  <c r="E105"/>
  <c r="E104"/>
  <c r="E102"/>
  <c r="E101"/>
  <c r="E100"/>
  <c r="E99"/>
  <c r="E98"/>
  <c r="E97"/>
  <c r="E96"/>
  <c r="E95"/>
  <c r="E94"/>
  <c r="E93"/>
  <c r="E92"/>
  <c r="E91"/>
  <c r="E90"/>
  <c r="E89"/>
  <c r="E88"/>
  <c r="E86"/>
  <c r="E85"/>
  <c r="E84"/>
  <c r="E83"/>
  <c r="E82"/>
  <c r="E81"/>
  <c r="E80"/>
  <c r="E79"/>
  <c r="E78"/>
  <c r="E77"/>
  <c r="E76"/>
  <c r="E75"/>
  <c r="E74"/>
  <c r="E73"/>
  <c r="E72"/>
  <c r="E70"/>
  <c r="E69"/>
  <c r="E68"/>
  <c r="E67"/>
  <c r="E66"/>
  <c r="E65"/>
  <c r="E64"/>
  <c r="E63"/>
  <c r="E62"/>
  <c r="E61"/>
  <c r="E60"/>
  <c r="E59"/>
  <c r="E58"/>
  <c r="E57"/>
  <c r="E56"/>
  <c r="E44"/>
  <c r="E43"/>
  <c r="E42"/>
  <c r="E41"/>
  <c r="E34"/>
  <c r="E33"/>
  <c r="E31"/>
  <c r="E29"/>
  <c r="E25"/>
  <c r="E17"/>
  <c r="E16"/>
  <c r="E15"/>
  <c r="E13"/>
  <c r="E10"/>
  <c r="D217"/>
  <c r="D216"/>
  <c r="D215"/>
  <c r="D214"/>
  <c r="D185"/>
  <c r="D184"/>
  <c r="D183"/>
  <c r="D182"/>
  <c r="D181"/>
  <c r="D180"/>
  <c r="D179"/>
  <c r="D178"/>
  <c r="D177"/>
  <c r="D176"/>
  <c r="D175"/>
  <c r="D174"/>
  <c r="D173"/>
  <c r="D172"/>
  <c r="D171"/>
  <c r="D170"/>
  <c r="D168"/>
  <c r="D167"/>
  <c r="D166"/>
  <c r="D165"/>
  <c r="D164"/>
  <c r="D163"/>
  <c r="D162"/>
  <c r="D161"/>
  <c r="D160"/>
  <c r="D159"/>
  <c r="D158"/>
  <c r="D157"/>
  <c r="D156"/>
  <c r="D155"/>
  <c r="D154"/>
  <c r="D152"/>
  <c r="D151"/>
  <c r="D150"/>
  <c r="D149"/>
  <c r="D148"/>
  <c r="D147"/>
  <c r="D146"/>
  <c r="D145"/>
  <c r="D144"/>
  <c r="D143"/>
  <c r="D142"/>
  <c r="D141"/>
  <c r="D140"/>
  <c r="D139"/>
  <c r="D138"/>
  <c r="D136"/>
  <c r="D135"/>
  <c r="D134"/>
  <c r="D133"/>
  <c r="D132"/>
  <c r="D131"/>
  <c r="D130"/>
  <c r="D129"/>
  <c r="D128"/>
  <c r="D127"/>
  <c r="D126"/>
  <c r="D125"/>
  <c r="D124"/>
  <c r="D123"/>
  <c r="D122"/>
  <c r="D119"/>
  <c r="D118"/>
  <c r="D117"/>
  <c r="D116"/>
  <c r="D115"/>
  <c r="D114"/>
  <c r="D113"/>
  <c r="D112"/>
  <c r="D111"/>
  <c r="D110"/>
  <c r="D109"/>
  <c r="D108"/>
  <c r="D107"/>
  <c r="D106"/>
  <c r="D105"/>
  <c r="D104"/>
  <c r="D102"/>
  <c r="D101"/>
  <c r="D100"/>
  <c r="D99"/>
  <c r="D98"/>
  <c r="D97"/>
  <c r="D96"/>
  <c r="D95"/>
  <c r="D94"/>
  <c r="D93"/>
  <c r="D92"/>
  <c r="D91"/>
  <c r="D90"/>
  <c r="D89"/>
  <c r="D88"/>
  <c r="D86"/>
  <c r="D85"/>
  <c r="D84"/>
  <c r="D83"/>
  <c r="D82"/>
  <c r="D81"/>
  <c r="D80"/>
  <c r="D79"/>
  <c r="D78"/>
  <c r="D77"/>
  <c r="D76"/>
  <c r="D75"/>
  <c r="D74"/>
  <c r="D73"/>
  <c r="D72"/>
  <c r="D70"/>
  <c r="D69"/>
  <c r="D68"/>
  <c r="D67"/>
  <c r="D66"/>
  <c r="D65"/>
  <c r="D64"/>
  <c r="D63"/>
  <c r="D62"/>
  <c r="D61"/>
  <c r="D60"/>
  <c r="D59"/>
  <c r="D58"/>
  <c r="D57"/>
  <c r="D56"/>
  <c r="D44"/>
  <c r="D43"/>
  <c r="D42"/>
  <c r="D41"/>
  <c r="D34"/>
  <c r="D33"/>
  <c r="D31"/>
  <c r="D29"/>
  <c r="D25"/>
  <c r="D17"/>
  <c r="D16"/>
  <c r="D15"/>
  <c r="D13"/>
  <c r="D10"/>
  <c r="C217"/>
  <c r="C216"/>
  <c r="C215"/>
  <c r="C214"/>
  <c r="C185"/>
  <c r="C184"/>
  <c r="C183"/>
  <c r="C182"/>
  <c r="C181"/>
  <c r="C180"/>
  <c r="C179"/>
  <c r="C178"/>
  <c r="C177"/>
  <c r="C176"/>
  <c r="C175"/>
  <c r="C174"/>
  <c r="C173"/>
  <c r="C172"/>
  <c r="C171"/>
  <c r="C170"/>
  <c r="C168"/>
  <c r="C167"/>
  <c r="C166"/>
  <c r="C165"/>
  <c r="C164"/>
  <c r="C163"/>
  <c r="C162"/>
  <c r="C161"/>
  <c r="C160"/>
  <c r="C159"/>
  <c r="C158"/>
  <c r="C157"/>
  <c r="C156"/>
  <c r="C155"/>
  <c r="C154"/>
  <c r="C152"/>
  <c r="C151"/>
  <c r="C150"/>
  <c r="C149"/>
  <c r="C148"/>
  <c r="C147"/>
  <c r="C146"/>
  <c r="C145"/>
  <c r="C144"/>
  <c r="C143"/>
  <c r="C142"/>
  <c r="C141"/>
  <c r="C140"/>
  <c r="C139"/>
  <c r="C138"/>
  <c r="C136"/>
  <c r="C135"/>
  <c r="C134"/>
  <c r="C133"/>
  <c r="C132"/>
  <c r="C131"/>
  <c r="C130"/>
  <c r="C129"/>
  <c r="C128"/>
  <c r="C127"/>
  <c r="C126"/>
  <c r="C125"/>
  <c r="C124"/>
  <c r="C123"/>
  <c r="C122"/>
  <c r="C119"/>
  <c r="C118"/>
  <c r="C117"/>
  <c r="C116"/>
  <c r="C115"/>
  <c r="C114"/>
  <c r="C113"/>
  <c r="C112"/>
  <c r="C111"/>
  <c r="C110"/>
  <c r="C109"/>
  <c r="C108"/>
  <c r="C107"/>
  <c r="C106"/>
  <c r="C105"/>
  <c r="C104"/>
  <c r="C102"/>
  <c r="C101"/>
  <c r="C100"/>
  <c r="C99"/>
  <c r="C98"/>
  <c r="C97"/>
  <c r="C96"/>
  <c r="C95"/>
  <c r="C94"/>
  <c r="C93"/>
  <c r="C92"/>
  <c r="C91"/>
  <c r="C90"/>
  <c r="C89"/>
  <c r="C88"/>
  <c r="C86"/>
  <c r="C85"/>
  <c r="C84"/>
  <c r="C83"/>
  <c r="C82"/>
  <c r="C81"/>
  <c r="C80"/>
  <c r="C79"/>
  <c r="C78"/>
  <c r="C77"/>
  <c r="C76"/>
  <c r="C75"/>
  <c r="C74"/>
  <c r="C73"/>
  <c r="C72"/>
  <c r="C70"/>
  <c r="C69"/>
  <c r="C68"/>
  <c r="C67"/>
  <c r="C66"/>
  <c r="C65"/>
  <c r="C64"/>
  <c r="C63"/>
  <c r="C62"/>
  <c r="C61"/>
  <c r="C60"/>
  <c r="C59"/>
  <c r="C58"/>
  <c r="C57"/>
  <c r="C56"/>
  <c r="C44"/>
  <c r="C43"/>
  <c r="C42"/>
  <c r="C41"/>
  <c r="B42"/>
  <c r="B43"/>
  <c r="B44"/>
  <c r="B41"/>
  <c r="C34"/>
  <c r="C33"/>
  <c r="C31"/>
  <c r="C29"/>
  <c r="B31"/>
  <c r="B29"/>
  <c r="C17"/>
  <c r="C16"/>
  <c r="C15"/>
  <c r="C25"/>
  <c r="C13"/>
  <c r="C10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9"/>
  <c r="E9"/>
  <c r="F9"/>
  <c r="G9"/>
  <c r="H9"/>
  <c r="I9"/>
  <c r="J9"/>
  <c r="K9"/>
  <c r="L9"/>
  <c r="M9"/>
  <c r="N9"/>
  <c r="O9"/>
  <c r="P9"/>
  <c r="Q9"/>
  <c r="R9"/>
  <c r="C9"/>
  <c r="G22" i="10"/>
  <c r="E22"/>
  <c r="C41" i="8"/>
  <c r="Q22" i="10"/>
  <c r="N22"/>
  <c r="J22"/>
  <c r="H22"/>
  <c r="D22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1_3.1/LgOff/nrel/new/1A_USA_FL_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2" name="Connection1" type="4" refreshedVersion="3" background="1" saveData="1">
    <webPr sourceData="1" parsePre="1" consecutive="1" xl2000="1" url="file:///C:/Projects/Benchmarks/branches/v1.1_3.1/LgOff/nrel/new/2A_USA_TX_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3" name="Connection10" type="4" refreshedVersion="3" background="1" saveData="1">
    <webPr sourceData="1" parsePre="1" consecutive="1" xl2000="1" url="file:///C:/Projects/Benchmarks/branches/v1.1_3.1/LgOff/nrel/new/5A_USA_IL_CHICAGO-OHA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4" name="Connection11" type="4" refreshedVersion="3" background="1" saveData="1">
    <webPr sourceData="1" parsePre="1" consecutive="1" xl2000="1" url="file:///C:/Projects/Benchmarks/branches/v1.1_3.1/LgOff/nrel/new/5B_USA_CO_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5" name="Connection12" type="4" refreshedVersion="3" background="1" saveData="1">
    <webPr sourceData="1" parsePre="1" consecutive="1" xl2000="1" url="file:///C:/Projects/Benchmarks/branches/v1.1_3.1/LgOff/nrel/new/6A_USA_MN_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6" name="Connection13" type="4" refreshedVersion="3" background="1" saveData="1">
    <webPr sourceData="1" parsePre="1" consecutive="1" xl2000="1" url="file:///C:/Projects/Benchmarks/branches/v1.1_3.1/LgOff/nrel/new/6B_USA_MT_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7" name="Connection14" type="4" refreshedVersion="3" background="1" saveData="1">
    <webPr sourceData="1" parsePre="1" consecutive="1" xl2000="1" url="file:///C:/Projects/Benchmarks/branches/v1.1_3.1/LgOff/nrel/new/7A_USA_MN_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8" name="Connection15" type="4" refreshedVersion="3" background="1" saveData="1">
    <webPr sourceData="1" parsePre="1" consecutive="1" xl2000="1" url="file:///C:/Projects/Benchmarks/branches/v1.1_3.1/LgOff/nrel/new/8A_USA_AK_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9" name="Connection2" type="4" refreshedVersion="3" background="1" saveData="1">
    <webPr sourceData="1" parsePre="1" consecutive="1" xl2000="1" url="file:///C:/Projects/Benchmarks/branches/v1.1_3.1/LgOff/nrel/new/2B_USA_AZ_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10" name="Connection3" type="4" refreshedVersion="3" background="1" saveData="1">
    <webPr sourceData="1" parsePre="1" consecutive="1" xl2000="1" url="file:///C:/Projects/Benchmarks/branches/v1.1_3.1/LgOff/nrel/new/3A_USA_GA_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11" name="Connection4" type="4" refreshedVersion="3" background="1" saveData="1">
    <webPr sourceData="1" parsePre="1" consecutive="1" xl2000="1" url="file:///C:/Projects/Benchmarks/branches/v1.1_3.1/LgOff/nrel/new/3B_USA_CA_LOS_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12" name="Connection5" type="4" refreshedVersion="3" background="1" saveData="1">
    <webPr sourceData="1" parsePre="1" consecutive="1" xl2000="1" url="file:///C:/Projects/Benchmarks/branches/v1.1_3.1/LgOff/nrel/new/3B_USA_NV_LAS_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13" name="Connection6" type="4" refreshedVersion="3" background="1" saveData="1">
    <webPr sourceData="1" parsePre="1" consecutive="1" xl2000="1" url="file:///C:/Projects/Benchmarks/branches/v1.1_3.1/LgOff/nrel/new/3C_USA_CA_SAN_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14" name="Connection7" type="4" refreshedVersion="3" background="1" saveData="1">
    <webPr sourceData="1" parsePre="1" consecutive="1" xl2000="1" url="file:///C:/Projects/Benchmarks/branches/v1.1_3.1/LgOff/nrel/new/4A_USA_MD_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15" name="Connection8" type="4" refreshedVersion="3" background="1" saveData="1">
    <webPr sourceData="1" parsePre="1" consecutive="1" xl2000="1" url="file:///C:/Projects/Benchmarks/branches/v1.1_3.1/LgOff/nrel/new/4B_USA_NM_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  <connection id="16" name="Connection9" type="4" refreshedVersion="3" background="1" saveData="1">
    <webPr sourceData="1" parsePre="1" consecutive="1" xl2000="1" url="file:///C:/Projects/Benchmarks/branches/v1.1_3.1/LgOff/nrel/new/4C_USA_WA_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6"/>
        <x v="127"/>
        <x v="225"/>
      </tables>
    </webPr>
  </connection>
</connections>
</file>

<file path=xl/sharedStrings.xml><?xml version="1.0" encoding="utf-8"?>
<sst xmlns="http://schemas.openxmlformats.org/spreadsheetml/2006/main" count="8335" uniqueCount="769">
  <si>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</si>
  <si>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</si>
  <si>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</si>
  <si>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</si>
  <si>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</si>
  <si>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</si>
  <si>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</si>
  <si>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</si>
  <si>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</si>
  <si>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</si>
  <si>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</si>
  <si>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</si>
  <si>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</si>
  <si>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</si>
  <si>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</si>
  <si>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</si>
  <si>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</si>
  <si>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</si>
  <si>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</si>
  <si>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</si>
  <si>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</si>
  <si>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</si>
  <si>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</si>
  <si>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7A</t>
  </si>
  <si>
    <t>8A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</si>
  <si>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</si>
  <si>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</si>
  <si>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</si>
  <si>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</si>
  <si>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</si>
  <si>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</si>
  <si>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</si>
  <si>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</si>
  <si>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</si>
  <si>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</si>
  <si>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</si>
  <si>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</si>
  <si>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</si>
  <si>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</si>
  <si>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</si>
  <si>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</si>
  <si>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</si>
  <si>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</si>
  <si>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</si>
  <si>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</si>
  <si>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</si>
  <si>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</si>
  <si>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</si>
  <si>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</si>
  <si>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</si>
  <si>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</si>
  <si>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</si>
  <si>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</si>
  <si>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</si>
  <si>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</si>
  <si>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</si>
  <si>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</si>
  <si>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</si>
  <si>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</si>
  <si>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</si>
  <si>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</si>
  <si>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</si>
  <si>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</si>
  <si>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</si>
  <si>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</si>
  <si>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</si>
  <si>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</si>
  <si>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</si>
  <si>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</si>
  <si>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</si>
  <si>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</si>
  <si>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</si>
  <si>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</si>
  <si>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</si>
  <si>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</si>
  <si>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</si>
  <si>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</si>
  <si>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</si>
  <si>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</si>
  <si>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</si>
  <si>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</si>
  <si>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</si>
  <si>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</si>
  <si>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</si>
  <si>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</si>
  <si>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</si>
  <si>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</si>
  <si>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</si>
  <si>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</si>
  <si>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</si>
  <si>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</si>
  <si>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</si>
  <si>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</si>
  <si>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</si>
  <si>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</si>
  <si>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</si>
  <si>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</si>
  <si>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</si>
  <si>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</si>
  <si>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</si>
  <si>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</si>
  <si>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</si>
  <si>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</si>
  <si>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</si>
  <si>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</si>
  <si>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</si>
  <si>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</si>
  <si>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</si>
  <si>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</si>
  <si>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</si>
  <si>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</si>
  <si>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</si>
  <si>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</si>
  <si>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</si>
  <si>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</si>
  <si>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</si>
  <si>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</si>
  <si>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</si>
  <si>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</si>
  <si>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</si>
  <si>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</si>
  <si>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</si>
  <si>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</si>
  <si>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</si>
  <si>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</si>
  <si>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</si>
  <si>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</si>
  <si>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</si>
  <si>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</si>
  <si>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</si>
  <si>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</si>
  <si>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</si>
  <si>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</si>
  <si>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</si>
  <si>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</si>
  <si>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</si>
  <si>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</si>
  <si>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</si>
  <si>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</si>
  <si>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</si>
  <si>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</si>
  <si>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</si>
  <si>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</si>
  <si>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</si>
  <si>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</si>
  <si>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</si>
  <si>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</si>
  <si>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</si>
  <si>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</si>
  <si>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Sat</t>
  </si>
  <si>
    <t>Roof type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</si>
  <si>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</si>
  <si>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</si>
  <si>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</si>
  <si>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</si>
  <si>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</si>
  <si>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</si>
  <si>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</si>
  <si>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</si>
  <si>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</si>
  <si>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</si>
  <si>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</si>
  <si>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</si>
  <si>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</si>
  <si>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</si>
  <si>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</si>
  <si>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</si>
  <si>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</si>
  <si>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</si>
  <si>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</si>
  <si>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</si>
  <si>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</si>
  <si>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</si>
  <si>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</si>
  <si>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</si>
  <si>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</si>
  <si>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</si>
  <si>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</si>
  <si>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</si>
  <si>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</si>
  <si>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</si>
  <si>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</si>
  <si>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</si>
  <si>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</si>
  <si>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</si>
  <si>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</si>
  <si>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</si>
  <si>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</si>
  <si>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</si>
  <si>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</si>
  <si>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</si>
  <si>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[4] DOE Benchmark Report</t>
  </si>
  <si>
    <t>Insulation entirely above deck</t>
  </si>
  <si>
    <t>BLDG_ELEVATORS</t>
  </si>
  <si>
    <t>ReheatCoilAvailSched</t>
  </si>
  <si>
    <t>CoolingCoilAvailSched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</si>
  <si>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</si>
  <si>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</si>
  <si>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</si>
  <si>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</si>
  <si>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</si>
  <si>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</si>
  <si>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</si>
  <si>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</si>
  <si>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</si>
  <si>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Mass wall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</si>
  <si>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</si>
  <si>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</si>
  <si>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</si>
  <si>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</si>
  <si>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</si>
  <si>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</si>
  <si>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</si>
  <si>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</si>
  <si>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</si>
  <si>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</si>
  <si>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</si>
  <si>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</si>
  <si>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</si>
  <si>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</si>
  <si>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</si>
  <si>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</si>
  <si>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</si>
  <si>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</si>
  <si>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</si>
  <si>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</si>
  <si>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</si>
  <si>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</si>
  <si>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</t>
  </si>
  <si>
    <t>Office</t>
  </si>
  <si>
    <t>core zone with four perimeter zones on each floor</t>
  </si>
  <si>
    <t>Floor to Floor Height (m)</t>
  </si>
  <si>
    <t>Benchmark Large Office</t>
  </si>
  <si>
    <t>Basement</t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</si>
  <si>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</si>
  <si>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</si>
  <si>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</si>
  <si>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</si>
  <si>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</si>
  <si>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</si>
  <si>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</si>
  <si>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</si>
  <si>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</si>
  <si>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</si>
  <si>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</si>
  <si>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</si>
  <si>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</si>
  <si>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</si>
  <si>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</si>
  <si>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</si>
  <si>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</si>
  <si>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Groundfloor_plenum</t>
  </si>
  <si>
    <t>12 plus basement</t>
  </si>
  <si>
    <t>East</t>
  </si>
  <si>
    <t>West</t>
  </si>
  <si>
    <t>North</t>
  </si>
  <si>
    <t>South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</si>
  <si>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</si>
  <si>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</si>
  <si>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</si>
  <si>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t>DOE Commercial Building Benchmark - Large Office</t>
  </si>
  <si>
    <t>boiler</t>
  </si>
  <si>
    <t>Variable</t>
  </si>
  <si>
    <t>Water cooled chiller</t>
  </si>
  <si>
    <t>Gas boiler</t>
  </si>
  <si>
    <t>MZ-VAV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</si>
  <si>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</si>
  <si>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</si>
  <si>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</si>
  <si>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</si>
  <si>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</si>
  <si>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</si>
  <si>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</si>
  <si>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</si>
  <si>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</si>
  <si>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</si>
  <si>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</si>
  <si>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</si>
  <si>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</si>
  <si>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</si>
  <si>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</si>
  <si>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</si>
  <si>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</si>
  <si>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</si>
  <si>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</si>
  <si>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</si>
  <si>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</si>
  <si>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</si>
  <si>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</si>
  <si>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</si>
  <si>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</si>
  <si>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</si>
  <si>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</si>
  <si>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</si>
  <si>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</si>
  <si>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</si>
  <si>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</si>
  <si>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</si>
  <si>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</si>
  <si>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</si>
  <si>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</si>
  <si>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</si>
  <si>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</si>
  <si>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</si>
  <si>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</si>
  <si>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</si>
  <si>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</si>
  <si>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</si>
  <si>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</si>
  <si>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</si>
  <si>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</si>
  <si>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 w/carpet</t>
  </si>
  <si>
    <t>Total Site Energy</t>
  </si>
  <si>
    <t>Net Site Energy</t>
  </si>
  <si>
    <t>Total Source Energy</t>
  </si>
  <si>
    <t>Net Source Energy</t>
  </si>
  <si>
    <t>Total Building Area</t>
  </si>
  <si>
    <t>Net Conditioned Building Area</t>
  </si>
  <si>
    <t>Reflectance</t>
  </si>
  <si>
    <t>Cardinal Direction</t>
  </si>
  <si>
    <t>BASEMENT_WALL_NORTH</t>
  </si>
  <si>
    <t>UNHEATED - 4IN SLAB WITH CARPET_EXT-SLAB</t>
  </si>
  <si>
    <t>N</t>
  </si>
  <si>
    <t>BASEMENT_WALL_EAST</t>
  </si>
  <si>
    <t>E</t>
  </si>
  <si>
    <t>BASEMENT_WALL_SOUTH</t>
  </si>
  <si>
    <t>S</t>
  </si>
  <si>
    <t>BASEMENT_WALL_WEST</t>
  </si>
  <si>
    <t>W</t>
  </si>
  <si>
    <t>BASEMENT_FLOOR</t>
  </si>
  <si>
    <t>PERIMETER_BOT_ZN_3_WALL_NORTH</t>
  </si>
  <si>
    <t>MASS_NR_EXT-WALL</t>
  </si>
  <si>
    <t>PERIMETER_BOT_ZN_2_WALL_EAST</t>
  </si>
  <si>
    <t>PERIMETER_BOT_ZN_1_WALL_SOUTH</t>
  </si>
  <si>
    <t>PERIMETER_BOT_ZN_4_WALL_WEST</t>
  </si>
  <si>
    <t>PERIMETER_MID_ZN_3_WALL_NORTH</t>
  </si>
  <si>
    <t>PERIMETER_MID_ZN_2_WALL_EAST</t>
  </si>
  <si>
    <t>PERIMETER_MID_ZN_1_WALL_SOUTH</t>
  </si>
  <si>
    <t>PERIMETER_MID_ZN_4_WALL_WEST</t>
  </si>
  <si>
    <t>PERIMETER_TOP_ZN_3_WALL_NORTH</t>
  </si>
  <si>
    <t>PERIMETER_TOP_ZN_2_WALL_EAST</t>
  </si>
  <si>
    <t>PERIMETER_TOP_ZN_1_WALL_SOUTH</t>
  </si>
  <si>
    <t>PERIMETER_TOP_ZN_4_WALL_WEST</t>
  </si>
  <si>
    <t>GROUNDFLOOR_PLENUM_WEST</t>
  </si>
  <si>
    <t>GROUNDFLOOR_PLENUM_WALL_SOUTH</t>
  </si>
  <si>
    <t>GROUNDFLOOR_PLENUM_WALL_EAST</t>
  </si>
  <si>
    <t>GROUNDFLOOR_PLENUM_WALL_NORTH</t>
  </si>
  <si>
    <t>MIDFLOOR_PLENUM_WALL_NORTH</t>
  </si>
  <si>
    <t>MIDFLOOR_PLENUM_WALL_WEST</t>
  </si>
  <si>
    <t>MIDFLOOR_PLENUM_WALL_SOUTH</t>
  </si>
  <si>
    <t>MIDFLOOR_PLENUM_WALL_EAST</t>
  </si>
  <si>
    <t>TOPFLOOR_PLENUM_WALL_NORTH</t>
  </si>
  <si>
    <t>TOPFLOOR_PLENUM_WALL_EAST</t>
  </si>
  <si>
    <t>TOPFLOOR_PLENUM_WALL_WEST</t>
  </si>
  <si>
    <t>TOPFLOOR_PLENUM_WALL_SOUTH</t>
  </si>
  <si>
    <t>BUILDING_ROOF</t>
  </si>
  <si>
    <t>IEAD_R-15 CI_ROOF</t>
  </si>
  <si>
    <t>Visible Transmittance</t>
  </si>
  <si>
    <t>Shade Control</t>
  </si>
  <si>
    <t>Parent Surface</t>
  </si>
  <si>
    <t>PERIMETER_BOT_ZN_3_WALL_NORTH_WINDOW</t>
  </si>
  <si>
    <t>STD_WINDOW_UVALUE_6.878_SHGC_0.44_VT_0.44</t>
  </si>
  <si>
    <t>PERIMETER_BOT_ZN_2_WALL_EAST_WINDOW</t>
  </si>
  <si>
    <t>STD_WINDOW_UVALUE_6.878_SHGC_0.25_VT_0.25_EAST</t>
  </si>
  <si>
    <t>PERIMETER_BOT_ZN_1_WALL_SOUTH_WINDOW</t>
  </si>
  <si>
    <t>STD_WINDOW_UVALUE_6.878_SHGC_0.25_VT_0.25</t>
  </si>
  <si>
    <t>PERIMETER_BOT_ZN_4_WALL_WEST_WINDOW</t>
  </si>
  <si>
    <t>STD_WINDOW_UVALUE_6.878_SHGC_0.25_VT_0.25_WEST</t>
  </si>
  <si>
    <t>PERIMETER_MID_ZN_3_WALL_NORTH_WINDOW</t>
  </si>
  <si>
    <t>PERIMETER_MID_ZN_2_WALL_EAST_WINDOW</t>
  </si>
  <si>
    <t>PERIMETER_MID_ZN_1_WALL_SOUTH_WINDOW</t>
  </si>
  <si>
    <t>PERIMETER_MID_ZN_4_WALL_WEST_WINDOW</t>
  </si>
  <si>
    <t>PERIMETER_TOP_ZN_3_WALL_NORTH_WINDOW</t>
  </si>
  <si>
    <t>PERIMETER_TOP_ZN_2_WALL_EAST_WINDOW</t>
  </si>
  <si>
    <t>PERIMETER_TOP_ZN_1_WALL_SOUTH_WINDOW</t>
  </si>
  <si>
    <t>PERIMETER_TOP_ZN_4_WALL_WEST_WINDOW</t>
  </si>
  <si>
    <t>Motor Heat In Air Fraction</t>
  </si>
  <si>
    <t>End Use</t>
  </si>
  <si>
    <t>VAV_5_FAN</t>
  </si>
  <si>
    <t>Fan:VariableVolume</t>
  </si>
  <si>
    <t>Fan Energy</t>
  </si>
  <si>
    <t>VAV_1_FAN</t>
  </si>
  <si>
    <t>VAV_2_FAN</t>
  </si>
  <si>
    <t>VAV_3_FAN</t>
  </si>
  <si>
    <t>BASEMENT VAV BOX REHEAT COIL</t>
  </si>
  <si>
    <t>CORE_BOTTOM VAV BOX REHEAT COIL</t>
  </si>
  <si>
    <t>CORE_MID VAV BOX REHEAT COIL</t>
  </si>
  <si>
    <t>CORE_TOP VAV BOX REHEAT COIL</t>
  </si>
  <si>
    <t>PERIMETER_BOT_ZN_3 VAV BOX REHEAT COIL</t>
  </si>
  <si>
    <t>PERIMETER_BOT_ZN_2 VAV BOX REHEAT COIL</t>
  </si>
  <si>
    <t>PERIMETER_BOT_ZN_1 VAV BOX REHEAT COIL</t>
  </si>
  <si>
    <t>PERIMETER_BOT_ZN_4 VAV BOX REHEAT COIL</t>
  </si>
  <si>
    <t>PERIMETER_MID_ZN_3 VAV BOX REHEAT COIL</t>
  </si>
  <si>
    <t>PERIMETER_MID_ZN_2 VAV BOX REHEAT COIL</t>
  </si>
  <si>
    <t>PERIMETER_MID_ZN_1 VAV BOX REHEAT COIL</t>
  </si>
  <si>
    <t>PERIMETER_MID_ZN_4 VAV BOX REHEAT COIL</t>
  </si>
  <si>
    <t>PERIMETER_TOP_ZN_3 VAV BOX REHEAT COIL</t>
  </si>
  <si>
    <t>PERIMETER_TOP_ZN_2 VAV BOX REHEAT COIL</t>
  </si>
  <si>
    <t>PERIMETER_TOP_ZN_1 VAV BOX REHEAT COIL</t>
  </si>
  <si>
    <t>PERIMETER_TOP_ZN_4 VAV BOX REHEAT COIL</t>
  </si>
  <si>
    <t>VAV_5_HEATC</t>
  </si>
  <si>
    <t>VAV_1_HEATC</t>
  </si>
  <si>
    <t>VAV_2_HEATC</t>
  </si>
  <si>
    <t>VAV_3_HEATC</t>
  </si>
  <si>
    <t>VAV_5_COOLC</t>
  </si>
  <si>
    <t>VAV_1_COOLC</t>
  </si>
  <si>
    <t>VAV_2_COOLC</t>
  </si>
  <si>
    <t>VAV_3_COOLC</t>
  </si>
  <si>
    <t>STD_WINDOW_UVALUE_6.878_SHGC_0.61_VT_0.61</t>
  </si>
  <si>
    <t>MASS_R-5.7 CI_EXT-WALL</t>
  </si>
  <si>
    <t>STD_WINDOW_UVALUE_3.237_SHGC_0.39_VT_0.622</t>
  </si>
  <si>
    <t>STD_WINDOW_UVALUE_3.237_SHGC_0.25_VT_0.318_EAST</t>
  </si>
  <si>
    <t>STD_WINDOW_UVALUE_3.237_SHGC_0.25_VT_0.318</t>
  </si>
  <si>
    <t>STD_WINDOW_UVALUE_3.237_SHGC_0.25_VT_0.318_WEST</t>
  </si>
  <si>
    <t>STD_WINDOW_UVALUE_6.878_SHGC_0.34_VT_0.34_EAST</t>
  </si>
  <si>
    <t>STD_WINDOW_UVALUE_6.878_SHGC_0.34_VT_0.34</t>
  </si>
  <si>
    <t>STD_WINDOW_UVALUE_6.878_SHGC_0.34_VT_0.34_WEST</t>
  </si>
  <si>
    <t>STD_WINDOW_UVALUE_3.237_SHGC_0.49_VT_0.622</t>
  </si>
  <si>
    <t>STD_WINDOW_UVALUE_3.237_SHGC_0.39_VT_0.495_EAST</t>
  </si>
  <si>
    <t>STD_WINDOW_UVALUE_3.237_SHGC_0.39_VT_0.495</t>
  </si>
  <si>
    <t>STD_WINDOW_UVALUE_3.237_SHGC_0.39_VT_0.495_WEST</t>
  </si>
  <si>
    <t>MASS_R-7.6 CI_EXT-WALL</t>
  </si>
  <si>
    <t>MASS_R-9.5 CI_EXT-WALL</t>
  </si>
  <si>
    <t>MASS_R-11.4 CI_EXT-WALL</t>
  </si>
  <si>
    <t>STD_WINDOW_UVALUE_3.237_SHGC_0.64_VT_0.64</t>
  </si>
  <si>
    <t>STD_WINDOW_UVALUE_3.237_SHGC_0.49_VT_0.49_EAST</t>
  </si>
  <si>
    <t>STD_WINDOW_UVALUE_3.237_SHGC_0.49_VT_0.49</t>
  </si>
  <si>
    <t>STD_WINDOW_UVALUE_3.237_SHGC_0.49_VT_0.49_WEST</t>
  </si>
  <si>
    <t>MASS_R-13.3 CI_EXT-WALL</t>
  </si>
  <si>
    <t>IEAD_R-20 CI_ROOF</t>
  </si>
  <si>
    <t>STD_WINDOW_UVALUE_2.612_SHGC_0.64_VT_0.64</t>
  </si>
  <si>
    <t>STD_WINDOW_UVALUE_2.612_SHGC_0.49_VT_0.49_EAST</t>
  </si>
  <si>
    <t>STD_WINDOW_UVALUE_2.612_SHGC_0.49_VT_0.49</t>
  </si>
  <si>
    <t>STD_WINDOW_UVALUE_2.612_SHGC_0.49_VT_0.49_WEST</t>
  </si>
  <si>
    <t>Total Energy [GJ]</t>
  </si>
  <si>
    <t>Energy Per Total Building Area [MJ/m2]</t>
  </si>
  <si>
    <t>Energy Per Conditioned Building Area [MJ/m2]</t>
  </si>
  <si>
    <t>Area [m2]</t>
  </si>
  <si>
    <t>Unconditioned Building Area</t>
  </si>
  <si>
    <t>U-Factor with Film [W/m2-K]</t>
  </si>
  <si>
    <t>U-Factor no Film [W/m2-K]</t>
  </si>
  <si>
    <t>Gross Area [m2]</t>
  </si>
  <si>
    <t>Azimuth [deg]</t>
  </si>
  <si>
    <t>Tilt [deg]</t>
  </si>
  <si>
    <t>Area of One Opening [m2]</t>
  </si>
  <si>
    <t>Area of Openings [m2]</t>
  </si>
  <si>
    <t>U-Factor [W/m2-K]</t>
  </si>
  <si>
    <t>Total or Average</t>
  </si>
  <si>
    <t>North Total or Average</t>
  </si>
  <si>
    <t>Non-North Total or Average</t>
  </si>
  <si>
    <t>Nominal Total Capacity [W]</t>
  </si>
  <si>
    <t>Nominal Sensible Capacity [W]</t>
  </si>
  <si>
    <t>Nominal Latent Capacity [W]</t>
  </si>
  <si>
    <t>Nominal Sensible Heat Ratio</t>
  </si>
  <si>
    <t>Nominal Efficiency [W/W]</t>
  </si>
  <si>
    <t>Coil:Cooling:Water</t>
  </si>
  <si>
    <t>-</t>
  </si>
  <si>
    <t>Coil:Heating:Water</t>
  </si>
  <si>
    <t>Total Efficiency [W/W]</t>
  </si>
  <si>
    <t>Delta Pressure [pa]</t>
  </si>
  <si>
    <t>Max Flow Rate [m3/s]</t>
  </si>
  <si>
    <t>Rated Power [W]</t>
  </si>
  <si>
    <t>BASEMENT</t>
  </si>
  <si>
    <t>CORE_BOTTOM</t>
  </si>
  <si>
    <t>CORE_MID</t>
  </si>
  <si>
    <t>CORE_TOP</t>
  </si>
  <si>
    <t>PERIMETER_BOT_ZN_3</t>
  </si>
  <si>
    <t>PERIMETER_BOT_ZN_2</t>
  </si>
  <si>
    <t>PERIMETER_BOT_ZN_1</t>
  </si>
  <si>
    <t>PERIMETER_BOT_ZN_4</t>
  </si>
  <si>
    <t>PERIMETER_MID_ZN_3</t>
  </si>
  <si>
    <t>PERIMETER_MID_ZN_2</t>
  </si>
  <si>
    <t>PERIMETER_MID_ZN_1</t>
  </si>
  <si>
    <t>PERIMETER_MID_ZN_4</t>
  </si>
  <si>
    <t>PERIMETER_TOP_ZN_3</t>
  </si>
  <si>
    <t>PERIMETER_TOP_ZN_2</t>
  </si>
  <si>
    <t>PERIMETER_TOP_ZN_1</t>
  </si>
  <si>
    <t>PERIMETER_TOP_ZN_4</t>
  </si>
  <si>
    <t>GROUNDFLOOR_PLENUM</t>
  </si>
  <si>
    <t>MIDFLOOR_PLENUM</t>
  </si>
  <si>
    <t>TOPFLOOR_PLENUM</t>
  </si>
  <si>
    <t>IEAD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</si>
  <si>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</si>
  <si>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</si>
  <si>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</si>
  <si>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</si>
  <si>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</si>
  <si>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</si>
  <si>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</si>
  <si>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</si>
  <si>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</si>
  <si>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</si>
  <si>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</si>
  <si>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</si>
  <si>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</si>
  <si>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Conditioned Total</t>
  </si>
  <si>
    <t>Unconditioned Total</t>
  </si>
  <si>
    <t>Nominal Capacity [W]</t>
  </si>
  <si>
    <t>COOLSYS1 CHILLER</t>
  </si>
  <si>
    <t>Chiller:Electric:EIR</t>
  </si>
  <si>
    <t>HEATSYS1 BOILER</t>
  </si>
  <si>
    <t>Boiler:HotWater</t>
  </si>
  <si>
    <t>TOWERWATERSYS COOLTOWER</t>
  </si>
  <si>
    <t>CoolingTower:SingleSpeed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</si>
  <si>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</si>
  <si>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</si>
  <si>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</si>
  <si>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</si>
  <si>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</si>
  <si>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</si>
  <si>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</si>
  <si>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HEATSYS1 PUMP</t>
  </si>
  <si>
    <t>COOLSYS1 PUMP</t>
  </si>
  <si>
    <t>TOWERWATERSYS PUMP</t>
  </si>
  <si>
    <t>Pump:ConstantSpeed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</si>
  <si>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</si>
  <si>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</si>
  <si>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</si>
  <si>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</si>
  <si>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</si>
  <si>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</si>
  <si>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</si>
  <si>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Chicago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</si>
  <si>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</si>
  <si>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</si>
  <si>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</si>
  <si>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</si>
  <si>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</si>
  <si>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</si>
  <si>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</si>
  <si>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</si>
  <si>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</si>
  <si>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</si>
  <si>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</si>
  <si>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</si>
  <si>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</si>
  <si>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</si>
  <si>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</si>
  <si>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</si>
  <si>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</si>
  <si>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</si>
  <si>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</si>
  <si>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</si>
  <si>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</si>
  <si>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</si>
  <si>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</si>
  <si>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</si>
  <si>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</si>
  <si>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</si>
  <si>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</si>
  <si>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</si>
  <si>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</si>
  <si>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</si>
  <si>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</si>
  <si>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{AT MAX/MIN} [W]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</si>
  <si>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</si>
  <si>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</si>
  <si>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</si>
  <si>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</si>
  <si>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</si>
  <si>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</si>
  <si>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</si>
  <si>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23-JAN-08:00</t>
  </si>
  <si>
    <t>23-FEB-13:30</t>
  </si>
  <si>
    <t>13-MAR-15:30</t>
  </si>
  <si>
    <t>03-APR-15:15</t>
  </si>
  <si>
    <t>15-MAY-07:00</t>
  </si>
  <si>
    <t>26-JUN-15:30</t>
  </si>
  <si>
    <t>05-JUL-07:00</t>
  </si>
  <si>
    <t>21-AUG-15:15</t>
  </si>
  <si>
    <t>11-SEP-15:15</t>
  </si>
  <si>
    <t>06-OCT-15:30</t>
  </si>
  <si>
    <t>01-NOV-08:00</t>
  </si>
  <si>
    <t>15-DEC-08:00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</si>
  <si>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</si>
  <si>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</si>
  <si>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</si>
  <si>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</si>
  <si>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</si>
  <si>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</si>
  <si>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03-JAN-08:00</t>
  </si>
  <si>
    <t>21-FEB-08:45</t>
  </si>
  <si>
    <t>29-MAR-07:00</t>
  </si>
  <si>
    <t>24-APR-07:00</t>
  </si>
  <si>
    <t>30-MAY-07:00</t>
  </si>
  <si>
    <t>29-JUN-15:00</t>
  </si>
  <si>
    <t>18-JUL-12:00</t>
  </si>
  <si>
    <t>31-AUG-15:00</t>
  </si>
  <si>
    <t>15-SEP-15:30</t>
  </si>
  <si>
    <t>30-OCT-08:00</t>
  </si>
  <si>
    <t>27-NOV-08:00</t>
  </si>
  <si>
    <t>20-DEC-08:00</t>
  </si>
  <si>
    <t>27-JAN-13:00</t>
  </si>
  <si>
    <t>28-FEB-16:30</t>
  </si>
  <si>
    <t>17-MAR-15:00</t>
  </si>
  <si>
    <t>17-APR-15:30</t>
  </si>
  <si>
    <t>31-MAY-15:00</t>
  </si>
  <si>
    <t>28-JUN-15:00</t>
  </si>
  <si>
    <t>11-JUL-15:00</t>
  </si>
  <si>
    <t>02-AUG-15:15</t>
  </si>
  <si>
    <t>05-SEP-07:15</t>
  </si>
  <si>
    <t>03-OCT-07:00</t>
  </si>
  <si>
    <t>13-NOV-13:00</t>
  </si>
  <si>
    <t>11-DEC-13:00</t>
  </si>
  <si>
    <t>24-JAN-16:00</t>
  </si>
  <si>
    <t>21-FEB-08:00</t>
  </si>
  <si>
    <t>30-MAR-07:00</t>
  </si>
  <si>
    <t>20-APR-15:00</t>
  </si>
  <si>
    <t>08-JUN-15:30</t>
  </si>
  <si>
    <t>03-JUL-12:15</t>
  </si>
  <si>
    <t>14-AUG-15:30</t>
  </si>
  <si>
    <t>05-SEP-15:00</t>
  </si>
  <si>
    <t>02-OCT-12:00</t>
  </si>
  <si>
    <t>22-NOV-08:00</t>
  </si>
  <si>
    <t>26-DEC-08:00</t>
  </si>
  <si>
    <t>26-JAN-13:15</t>
  </si>
  <si>
    <t>13-FEB-12:30</t>
  </si>
  <si>
    <t>31-MAR-15:15</t>
  </si>
  <si>
    <t>11-APR-15:00</t>
  </si>
  <si>
    <t>30-MAY-12:00</t>
  </si>
  <si>
    <t>29-JUN-07:00</t>
  </si>
  <si>
    <t>24-JUL-15:15</t>
  </si>
  <si>
    <t>16-AUG-15:00</t>
  </si>
  <si>
    <t>08-SEP-07:00</t>
  </si>
  <si>
    <t>05-OCT-15:00</t>
  </si>
  <si>
    <t>08-NOV-08:00</t>
  </si>
  <si>
    <t>19-DEC-13:15</t>
  </si>
  <si>
    <t>18-JAN-13:00</t>
  </si>
  <si>
    <t>08-FEB-13:00</t>
  </si>
  <si>
    <t>21-APR-15:15</t>
  </si>
  <si>
    <t>28-JUN-12:00</t>
  </si>
  <si>
    <t>26-JUL-12:00</t>
  </si>
  <si>
    <t>02-AUG-15:30</t>
  </si>
  <si>
    <t>01-SEP-12:00</t>
  </si>
  <si>
    <t>06-OCT-12:00</t>
  </si>
  <si>
    <t>10-NOV-13:45</t>
  </si>
  <si>
    <t>05-DEC-13:00</t>
  </si>
  <si>
    <t>17-JAN-13:00</t>
  </si>
  <si>
    <t>14-FEB-13:15</t>
  </si>
  <si>
    <t>01-MAR-13:30</t>
  </si>
  <si>
    <t>13-APR-15:15</t>
  </si>
  <si>
    <t>26-MAY-12:00</t>
  </si>
  <si>
    <t>16-JUN-15:00</t>
  </si>
  <si>
    <t>03-JUL-12:00</t>
  </si>
  <si>
    <t>15-AUG-12:30</t>
  </si>
  <si>
    <t>28-SEP-15:15</t>
  </si>
  <si>
    <t>31-OCT-13:15</t>
  </si>
  <si>
    <t>16-NOV-16:15</t>
  </si>
  <si>
    <t>01-DEC-13:00</t>
  </si>
  <si>
    <t>09-JAN-08:00</t>
  </si>
  <si>
    <t>15-FEB-13:00</t>
  </si>
  <si>
    <t>10-MAR-08:00</t>
  </si>
  <si>
    <t>04-APR-07:45</t>
  </si>
  <si>
    <t>30-JUN-15:00</t>
  </si>
  <si>
    <t>25-JUL-12:00</t>
  </si>
  <si>
    <t>09-AUG-15:15</t>
  </si>
  <si>
    <t>13-SEP-15:30</t>
  </si>
  <si>
    <t>03-NOV-13:00</t>
  </si>
  <si>
    <t>08-DEC-08:00</t>
  </si>
  <si>
    <t>26-JAN-16:15</t>
  </si>
  <si>
    <t>14-FEB-16:15</t>
  </si>
  <si>
    <t>02-MAR-13:00</t>
  </si>
  <si>
    <t>21-APR-15:30</t>
  </si>
  <si>
    <t>29-JUN-15:30</t>
  </si>
  <si>
    <t>03-JUL-15:45</t>
  </si>
  <si>
    <t>01-AUG-15:30</t>
  </si>
  <si>
    <t>21-SEP-15:30</t>
  </si>
  <si>
    <t>11-OCT-15:30</t>
  </si>
  <si>
    <t>01-NOV-13:00</t>
  </si>
  <si>
    <t>31-JAN-08:00</t>
  </si>
  <si>
    <t>21-FEB-13:00</t>
  </si>
  <si>
    <t>29-MAR-15:30</t>
  </si>
  <si>
    <t>14-APR-15:15</t>
  </si>
  <si>
    <t>04-MAY-15:15</t>
  </si>
  <si>
    <t>28-JUN-15:15</t>
  </si>
  <si>
    <t>31-JUL-15:00</t>
  </si>
  <si>
    <t>07-AUG-15:15</t>
  </si>
  <si>
    <t>01-SEP-15:45</t>
  </si>
  <si>
    <t>17-OCT-12:00</t>
  </si>
  <si>
    <t>29-DEC-08:45</t>
  </si>
  <si>
    <t>24-JAN-08:45</t>
  </si>
  <si>
    <t>13-FEB-08:30</t>
  </si>
  <si>
    <t>07-APR-12:00</t>
  </si>
  <si>
    <t>08-JUN-12:00</t>
  </si>
  <si>
    <t>14-JUL-12:00</t>
  </si>
  <si>
    <t>04-AUG-15:30</t>
  </si>
  <si>
    <t>07-SEP-12:00</t>
  </si>
  <si>
    <t>31-OCT-08:00</t>
  </si>
  <si>
    <t>02-NOV-08:00</t>
  </si>
  <si>
    <t>11-DEC-08:45</t>
  </si>
  <si>
    <t>24-JAN-13:00</t>
  </si>
  <si>
    <t>07-FEB-13:00</t>
  </si>
  <si>
    <t>30-MAR-15:00</t>
  </si>
  <si>
    <t>26-APR-15:45</t>
  </si>
  <si>
    <t>23-MAY-15:00</t>
  </si>
  <si>
    <t>27-JUN-15:15</t>
  </si>
  <si>
    <t>17-JUL-12:45</t>
  </si>
  <si>
    <t>30-AUG-15:30</t>
  </si>
  <si>
    <t>01-SEP-15:30</t>
  </si>
  <si>
    <t>05-OCT-15:15</t>
  </si>
  <si>
    <t>10-NOV-13:00</t>
  </si>
  <si>
    <t>06-DEC-08:30</t>
  </si>
  <si>
    <t>30-JAN-08:15</t>
  </si>
  <si>
    <t>28-FEB-08:15</t>
  </si>
  <si>
    <t>23-MAR-15:00</t>
  </si>
  <si>
    <t>14-APR-15:45</t>
  </si>
  <si>
    <t>31-MAY-07:00</t>
  </si>
  <si>
    <t>29-JUN-15:15</t>
  </si>
  <si>
    <t>14-JUL-07:30</t>
  </si>
  <si>
    <t>17-AUG-07:00</t>
  </si>
  <si>
    <t>22-SEP-15:00</t>
  </si>
  <si>
    <t>06-OCT-15:15</t>
  </si>
  <si>
    <t>02-NOV-14:00</t>
  </si>
  <si>
    <t>26-DEC-08:15</t>
  </si>
  <si>
    <t>20-JAN-08:00</t>
  </si>
  <si>
    <t>03-FEB-15:15</t>
  </si>
  <si>
    <t>06-APR-15:00</t>
  </si>
  <si>
    <t>16-MAY-15:00</t>
  </si>
  <si>
    <t>30-JUN-12:00</t>
  </si>
  <si>
    <t>21-JUL-15:45</t>
  </si>
  <si>
    <t>09-AUG-15:00</t>
  </si>
  <si>
    <t>01-SEP-15:00</t>
  </si>
  <si>
    <t>21-NOV-08:00</t>
  </si>
  <si>
    <t>21-DEC-08:45</t>
  </si>
  <si>
    <t>13-JAN-08:00</t>
  </si>
  <si>
    <t>24-FEB-08:00</t>
  </si>
  <si>
    <t>17-MAR-07:00</t>
  </si>
  <si>
    <t>04-APR-15:15</t>
  </si>
  <si>
    <t>14-JUN-10:45</t>
  </si>
  <si>
    <t>07-JUL-07:45</t>
  </si>
  <si>
    <t>11-AUG-15:30</t>
  </si>
  <si>
    <t>08-SEP-12:15</t>
  </si>
  <si>
    <t>27-OCT-12:00</t>
  </si>
  <si>
    <t>17-NOV-08:15</t>
  </si>
  <si>
    <t>18-JAN-08:15</t>
  </si>
  <si>
    <t>27-FEB-08:00</t>
  </si>
  <si>
    <t>31-MAR-07:15</t>
  </si>
  <si>
    <t>28-APR-07:45</t>
  </si>
  <si>
    <t>24-MAY-15:15</t>
  </si>
  <si>
    <t>20-JUN-15:00</t>
  </si>
  <si>
    <t>12-JUL-15:30</t>
  </si>
  <si>
    <t>15-AUG-15:15</t>
  </si>
  <si>
    <t>07-SEP-15:00</t>
  </si>
  <si>
    <t>05-OCT-07:45</t>
  </si>
  <si>
    <t>14-NOV-08:45</t>
  </si>
  <si>
    <t>19-DEC-08:15</t>
  </si>
  <si>
    <t>HVAC Control - Economizer</t>
  </si>
  <si>
    <t>NoEconomizer</t>
  </si>
  <si>
    <t>DifferentialDryBulb</t>
  </si>
  <si>
    <t>Building Summary Large Office new construction version 1.1_3.1</t>
  </si>
  <si>
    <t>INFIL_QUARTER_ON_SCH</t>
  </si>
  <si>
    <t>MinRelHumSetSch</t>
  </si>
  <si>
    <t>MaxRelHumSetSch</t>
  </si>
  <si>
    <t>Core_bottom Water Equipment Latent fract sched</t>
  </si>
  <si>
    <t>Core_bottom Water Equipment Sensible fract sched</t>
  </si>
  <si>
    <t>Core_bottom Water Equipment Temp Sched</t>
  </si>
  <si>
    <t>Core_bottom Water Equipment Hot Supply Temp Sched</t>
  </si>
  <si>
    <t>Core_mid Water Equipment Latent fract sched</t>
  </si>
  <si>
    <t>Core_mid Water Equipment Sensible fract sched</t>
  </si>
  <si>
    <t>Core_mid Water Equipment Temp Sched</t>
  </si>
  <si>
    <t>Core_mid Water Equipment Hot Supply Temp Sched</t>
  </si>
  <si>
    <t>Core_top Water Equipment Latent fract sched</t>
  </si>
  <si>
    <t>Core_top Water Equipment Sensible fract sched</t>
  </si>
  <si>
    <t>Core_top Water Equipment Temp Sched</t>
  </si>
  <si>
    <t>Core_top Water Equipment Hot Supply Temp Sched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</si>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</sst>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0"/>
    <numFmt numFmtId="167" formatCode="#,##0.000"/>
    <numFmt numFmtId="168" formatCode="#,##0.00000"/>
  </numFmts>
  <fonts count="22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85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4" fontId="2" fillId="0" borderId="0" xfId="5" applyNumberFormat="1"/>
    <xf numFmtId="0" fontId="2" fillId="0" borderId="0" xfId="5" applyFont="1"/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7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center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0" fontId="18" fillId="0" borderId="0" xfId="0" applyFont="1" applyAlignment="1">
      <alignment vertical="top"/>
    </xf>
    <xf numFmtId="4" fontId="17" fillId="3" borderId="0" xfId="0" applyNumberFormat="1" applyFont="1" applyFill="1" applyAlignment="1">
      <alignment horizontal="left" vertical="top" wrapText="1"/>
    </xf>
    <xf numFmtId="4" fontId="17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6" fontId="17" fillId="0" borderId="0" xfId="0" applyNumberFormat="1" applyFont="1" applyAlignment="1">
      <alignment horizontal="center" vertical="top" wrapText="1"/>
    </xf>
    <xf numFmtId="167" fontId="17" fillId="0" borderId="0" xfId="0" applyNumberFormat="1" applyFont="1" applyFill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0" fontId="0" fillId="0" borderId="2" xfId="0" applyBorder="1" applyAlignment="1">
      <alignment vertical="top" wrapText="1"/>
    </xf>
    <xf numFmtId="2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0" fontId="0" fillId="0" borderId="2" xfId="0" applyBorder="1" applyAlignment="1">
      <alignment horizontal="right" vertical="top" wrapText="1"/>
    </xf>
    <xf numFmtId="11" fontId="0" fillId="0" borderId="2" xfId="0" applyNumberFormat="1" applyBorder="1" applyAlignment="1">
      <alignment horizontal="right"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195"/>
          <c:y val="0.10114192495921716"/>
          <c:w val="0.87569367369589735"/>
          <c:h val="0.68841761827079961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LocationSummary!$B$57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LocationSummary!$C$57:$R$57</c:f>
              <c:numCache>
                <c:formatCode>#,##0.00</c:formatCode>
                <c:ptCount val="16"/>
                <c:pt idx="0">
                  <c:v>1404316.6666666667</c:v>
                </c:pt>
                <c:pt idx="1">
                  <c:v>1191177.7777777778</c:v>
                </c:pt>
                <c:pt idx="2">
                  <c:v>1032563.8888888889</c:v>
                </c:pt>
                <c:pt idx="3">
                  <c:v>861297.22222222225</c:v>
                </c:pt>
                <c:pt idx="4">
                  <c:v>583908.33333333337</c:v>
                </c:pt>
                <c:pt idx="5">
                  <c:v>913175</c:v>
                </c:pt>
                <c:pt idx="6">
                  <c:v>250450</c:v>
                </c:pt>
                <c:pt idx="7">
                  <c:v>875866.66666666663</c:v>
                </c:pt>
                <c:pt idx="8">
                  <c:v>666763.88888888888</c:v>
                </c:pt>
                <c:pt idx="9">
                  <c:v>243413.88888888888</c:v>
                </c:pt>
                <c:pt idx="10">
                  <c:v>559277.77777777775</c:v>
                </c:pt>
                <c:pt idx="11">
                  <c:v>437244.44444444444</c:v>
                </c:pt>
                <c:pt idx="12">
                  <c:v>529275</c:v>
                </c:pt>
                <c:pt idx="13">
                  <c:v>398947.22222222225</c:v>
                </c:pt>
                <c:pt idx="14">
                  <c:v>363119.44444444444</c:v>
                </c:pt>
                <c:pt idx="15">
                  <c:v>307777.77777777775</c:v>
                </c:pt>
              </c:numCache>
            </c:numRef>
          </c:val>
        </c:ser>
        <c:ser>
          <c:idx val="4"/>
          <c:order val="1"/>
          <c:tx>
            <c:strRef>
              <c:f>LocationSummary!$B$58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LocationSummary!$C$58:$R$58</c:f>
              <c:numCache>
                <c:formatCode>#,##0.00</c:formatCode>
                <c:ptCount val="16"/>
                <c:pt idx="0">
                  <c:v>1427038.888888889</c:v>
                </c:pt>
                <c:pt idx="1">
                  <c:v>1427038.888888889</c:v>
                </c:pt>
                <c:pt idx="2">
                  <c:v>1427038.888888889</c:v>
                </c:pt>
                <c:pt idx="3">
                  <c:v>1427038.888888889</c:v>
                </c:pt>
                <c:pt idx="4">
                  <c:v>1427038.888888889</c:v>
                </c:pt>
                <c:pt idx="5">
                  <c:v>1427038.888888889</c:v>
                </c:pt>
                <c:pt idx="6">
                  <c:v>1427038.888888889</c:v>
                </c:pt>
                <c:pt idx="7">
                  <c:v>1427038.888888889</c:v>
                </c:pt>
                <c:pt idx="8">
                  <c:v>1427038.888888889</c:v>
                </c:pt>
                <c:pt idx="9">
                  <c:v>1427038.888888889</c:v>
                </c:pt>
                <c:pt idx="10">
                  <c:v>1427038.888888889</c:v>
                </c:pt>
                <c:pt idx="11">
                  <c:v>1427038.888888889</c:v>
                </c:pt>
                <c:pt idx="12">
                  <c:v>1427038.888888889</c:v>
                </c:pt>
                <c:pt idx="13">
                  <c:v>1427038.888888889</c:v>
                </c:pt>
                <c:pt idx="14">
                  <c:v>1427038.888888889</c:v>
                </c:pt>
                <c:pt idx="15">
                  <c:v>1427038.888888889</c:v>
                </c:pt>
              </c:numCache>
            </c:numRef>
          </c:val>
        </c:ser>
        <c:ser>
          <c:idx val="6"/>
          <c:order val="2"/>
          <c:tx>
            <c:strRef>
              <c:f>LocationSummary!$B$59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LocationSummary!$C$59:$R$59</c:f>
              <c:numCache>
                <c:formatCode>#,##0.00</c:formatCode>
                <c:ptCount val="16"/>
                <c:pt idx="0">
                  <c:v>17477.777777777777</c:v>
                </c:pt>
                <c:pt idx="1">
                  <c:v>17447.222222222223</c:v>
                </c:pt>
                <c:pt idx="2">
                  <c:v>17444.444444444445</c:v>
                </c:pt>
                <c:pt idx="3">
                  <c:v>17472.222222222223</c:v>
                </c:pt>
                <c:pt idx="4">
                  <c:v>17469.444444444445</c:v>
                </c:pt>
                <c:pt idx="5">
                  <c:v>17452.777777777777</c:v>
                </c:pt>
                <c:pt idx="6">
                  <c:v>17433.333333333332</c:v>
                </c:pt>
                <c:pt idx="7">
                  <c:v>17450</c:v>
                </c:pt>
                <c:pt idx="8">
                  <c:v>17447.222222222223</c:v>
                </c:pt>
                <c:pt idx="9">
                  <c:v>17422.222222222223</c:v>
                </c:pt>
                <c:pt idx="10">
                  <c:v>17427.777777777777</c:v>
                </c:pt>
                <c:pt idx="11">
                  <c:v>17430.555555555555</c:v>
                </c:pt>
                <c:pt idx="12">
                  <c:v>17441.666666666668</c:v>
                </c:pt>
                <c:pt idx="13">
                  <c:v>17419.444444444445</c:v>
                </c:pt>
                <c:pt idx="14">
                  <c:v>17413.888888888891</c:v>
                </c:pt>
                <c:pt idx="15">
                  <c:v>17311.111111111109</c:v>
                </c:pt>
              </c:numCache>
            </c:numRef>
          </c:val>
        </c:ser>
        <c:ser>
          <c:idx val="7"/>
          <c:order val="3"/>
          <c:tx>
            <c:strRef>
              <c:f>LocationSummary!$B$60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LocationSummary!$C$60:$R$60</c:f>
              <c:numCache>
                <c:formatCode>#,##0.00</c:formatCode>
                <c:ptCount val="16"/>
                <c:pt idx="0">
                  <c:v>1857736.111111111</c:v>
                </c:pt>
                <c:pt idx="1">
                  <c:v>1857736.111111111</c:v>
                </c:pt>
                <c:pt idx="2">
                  <c:v>1857736.111111111</c:v>
                </c:pt>
                <c:pt idx="3">
                  <c:v>1857736.111111111</c:v>
                </c:pt>
                <c:pt idx="4">
                  <c:v>1857736.111111111</c:v>
                </c:pt>
                <c:pt idx="5">
                  <c:v>1857736.111111111</c:v>
                </c:pt>
                <c:pt idx="6">
                  <c:v>1857736.111111111</c:v>
                </c:pt>
                <c:pt idx="7">
                  <c:v>1857736.111111111</c:v>
                </c:pt>
                <c:pt idx="8">
                  <c:v>1857736.111111111</c:v>
                </c:pt>
                <c:pt idx="9">
                  <c:v>1857736.111111111</c:v>
                </c:pt>
                <c:pt idx="10">
                  <c:v>1857736.111111111</c:v>
                </c:pt>
                <c:pt idx="11">
                  <c:v>1857736.111111111</c:v>
                </c:pt>
                <c:pt idx="12">
                  <c:v>1857736.111111111</c:v>
                </c:pt>
                <c:pt idx="13">
                  <c:v>1857736.111111111</c:v>
                </c:pt>
                <c:pt idx="14">
                  <c:v>1857736.111111111</c:v>
                </c:pt>
                <c:pt idx="15">
                  <c:v>1857736.111111111</c:v>
                </c:pt>
              </c:numCache>
            </c:numRef>
          </c:val>
        </c:ser>
        <c:ser>
          <c:idx val="3"/>
          <c:order val="4"/>
          <c:tx>
            <c:strRef>
              <c:f>LocationSummary!$B$62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264669.44444444444</c:v>
                </c:pt>
                <c:pt idx="1">
                  <c:v>265002.77777777775</c:v>
                </c:pt>
                <c:pt idx="2">
                  <c:v>328455.55555555556</c:v>
                </c:pt>
                <c:pt idx="3">
                  <c:v>247633.33333333334</c:v>
                </c:pt>
                <c:pt idx="4">
                  <c:v>218936.11111111112</c:v>
                </c:pt>
                <c:pt idx="5">
                  <c:v>302288.88888888888</c:v>
                </c:pt>
                <c:pt idx="6">
                  <c:v>215311.11111111112</c:v>
                </c:pt>
                <c:pt idx="7">
                  <c:v>268975</c:v>
                </c:pt>
                <c:pt idx="8">
                  <c:v>325302.77777777775</c:v>
                </c:pt>
                <c:pt idx="9">
                  <c:v>241738.88888888888</c:v>
                </c:pt>
                <c:pt idx="10">
                  <c:v>275488.88888888888</c:v>
                </c:pt>
                <c:pt idx="11">
                  <c:v>310063.88888888888</c:v>
                </c:pt>
                <c:pt idx="12">
                  <c:v>288763.88888888888</c:v>
                </c:pt>
                <c:pt idx="13">
                  <c:v>300319.44444444444</c:v>
                </c:pt>
                <c:pt idx="14">
                  <c:v>300925</c:v>
                </c:pt>
                <c:pt idx="15">
                  <c:v>320894.44444444444</c:v>
                </c:pt>
              </c:numCache>
            </c:numRef>
          </c:val>
        </c:ser>
        <c:ser>
          <c:idx val="0"/>
          <c:order val="5"/>
          <c:tx>
            <c:strRef>
              <c:f>LocationSummary!$B$63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318597.22222222225</c:v>
                </c:pt>
                <c:pt idx="1">
                  <c:v>327841.66666666669</c:v>
                </c:pt>
                <c:pt idx="2">
                  <c:v>300552.77777777775</c:v>
                </c:pt>
                <c:pt idx="3">
                  <c:v>296763.88888888888</c:v>
                </c:pt>
                <c:pt idx="4">
                  <c:v>214058.33333333334</c:v>
                </c:pt>
                <c:pt idx="5">
                  <c:v>418988.88888888888</c:v>
                </c:pt>
                <c:pt idx="6">
                  <c:v>156213.88888888888</c:v>
                </c:pt>
                <c:pt idx="7">
                  <c:v>359647.22222222225</c:v>
                </c:pt>
                <c:pt idx="8">
                  <c:v>389994.44444444444</c:v>
                </c:pt>
                <c:pt idx="9">
                  <c:v>134716.66666666666</c:v>
                </c:pt>
                <c:pt idx="10">
                  <c:v>269180.55555555556</c:v>
                </c:pt>
                <c:pt idx="11">
                  <c:v>198633.33333333334</c:v>
                </c:pt>
                <c:pt idx="12">
                  <c:v>278644.44444444444</c:v>
                </c:pt>
                <c:pt idx="13">
                  <c:v>375588.88888888888</c:v>
                </c:pt>
                <c:pt idx="14">
                  <c:v>254366.66666666666</c:v>
                </c:pt>
                <c:pt idx="15">
                  <c:v>229800</c:v>
                </c:pt>
              </c:numCache>
            </c:numRef>
          </c:val>
        </c:ser>
        <c:ser>
          <c:idx val="1"/>
          <c:order val="6"/>
          <c:tx>
            <c:strRef>
              <c:f>LocationSummary!$B$64</c:f>
              <c:strCache>
                <c:ptCount val="1"/>
                <c:pt idx="0">
                  <c:v>Heat Rejection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257144.44444444444</c:v>
                </c:pt>
                <c:pt idx="1">
                  <c:v>246516.66666666666</c:v>
                </c:pt>
                <c:pt idx="2">
                  <c:v>243500</c:v>
                </c:pt>
                <c:pt idx="3">
                  <c:v>211425</c:v>
                </c:pt>
                <c:pt idx="4">
                  <c:v>176505.55555555556</c:v>
                </c:pt>
                <c:pt idx="5">
                  <c:v>321488.88888888888</c:v>
                </c:pt>
                <c:pt idx="6">
                  <c:v>120080.55555555556</c:v>
                </c:pt>
                <c:pt idx="7">
                  <c:v>209080.55555555556</c:v>
                </c:pt>
                <c:pt idx="8">
                  <c:v>241361.11111111112</c:v>
                </c:pt>
                <c:pt idx="9">
                  <c:v>94627.777777777781</c:v>
                </c:pt>
                <c:pt idx="10">
                  <c:v>123152.77777777778</c:v>
                </c:pt>
                <c:pt idx="11">
                  <c:v>105172.22222222222</c:v>
                </c:pt>
                <c:pt idx="12">
                  <c:v>114919.44444444444</c:v>
                </c:pt>
                <c:pt idx="13">
                  <c:v>142630.55555555556</c:v>
                </c:pt>
                <c:pt idx="14">
                  <c:v>77022.222222222219</c:v>
                </c:pt>
                <c:pt idx="15">
                  <c:v>57177.777777777781</c:v>
                </c:pt>
              </c:numCache>
            </c:numRef>
          </c:val>
        </c:ser>
        <c:overlap val="100"/>
        <c:axId val="79605760"/>
        <c:axId val="90850432"/>
      </c:barChart>
      <c:catAx>
        <c:axId val="7960576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850432"/>
        <c:crosses val="autoZero"/>
        <c:auto val="1"/>
        <c:lblAlgn val="ctr"/>
        <c:lblOffset val="50"/>
        <c:tickLblSkip val="1"/>
        <c:tickMarkSkip val="1"/>
      </c:catAx>
      <c:valAx>
        <c:axId val="90850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559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60576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"/>
          <c:y val="1.0875475802066343E-2"/>
          <c:w val="0.82537920828708833"/>
          <c:h val="8.047852093529077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4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574E-2"/>
          <c:y val="9.6247960848287226E-2"/>
          <c:w val="0.89900110987791171"/>
          <c:h val="0.77650897226753801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Schedules!$D$49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Schedules!$D$50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Schedules!$D$52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Schedules!$E$52:$AB$52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75656576"/>
        <c:axId val="75675136"/>
      </c:barChart>
      <c:catAx>
        <c:axId val="75656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75136"/>
        <c:crosses val="autoZero"/>
        <c:auto val="1"/>
        <c:lblAlgn val="ctr"/>
        <c:lblOffset val="100"/>
        <c:tickLblSkip val="1"/>
        <c:tickMarkSkip val="1"/>
      </c:catAx>
      <c:valAx>
        <c:axId val="7567513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75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565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6111727709954"/>
          <c:y val="3.3170201196302339E-2"/>
          <c:w val="0.22752497225305093"/>
          <c:h val="0.1517128874388256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17980022197558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235590</c:v>
                </c:pt>
                <c:pt idx="1">
                  <c:v>2776280</c:v>
                </c:pt>
                <c:pt idx="2">
                  <c:v>2336610</c:v>
                </c:pt>
                <c:pt idx="3">
                  <c:v>2578660</c:v>
                </c:pt>
                <c:pt idx="4">
                  <c:v>664640</c:v>
                </c:pt>
                <c:pt idx="5">
                  <c:v>1684080</c:v>
                </c:pt>
                <c:pt idx="6">
                  <c:v>3140690</c:v>
                </c:pt>
                <c:pt idx="7">
                  <c:v>4512870</c:v>
                </c:pt>
                <c:pt idx="8">
                  <c:v>2647540</c:v>
                </c:pt>
                <c:pt idx="9">
                  <c:v>4512830</c:v>
                </c:pt>
                <c:pt idx="10">
                  <c:v>6173790</c:v>
                </c:pt>
                <c:pt idx="11">
                  <c:v>4108620</c:v>
                </c:pt>
                <c:pt idx="12">
                  <c:v>8259400</c:v>
                </c:pt>
                <c:pt idx="13">
                  <c:v>6580590</c:v>
                </c:pt>
                <c:pt idx="14">
                  <c:v>9828000</c:v>
                </c:pt>
                <c:pt idx="15">
                  <c:v>16990650</c:v>
                </c:pt>
              </c:numCache>
            </c:numRef>
          </c:val>
        </c:ser>
        <c:ser>
          <c:idx val="4"/>
          <c:order val="1"/>
          <c:tx>
            <c:strRef>
              <c:f>LocationSummary!$B$83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LocationSummary!$C$83:$R$83</c:f>
              <c:numCache>
                <c:formatCode>#,##0.00</c:formatCode>
                <c:ptCount val="16"/>
                <c:pt idx="0">
                  <c:v>172390</c:v>
                </c:pt>
                <c:pt idx="1">
                  <c:v>206270</c:v>
                </c:pt>
                <c:pt idx="2">
                  <c:v>186700</c:v>
                </c:pt>
                <c:pt idx="3">
                  <c:v>239000</c:v>
                </c:pt>
                <c:pt idx="4">
                  <c:v>232760</c:v>
                </c:pt>
                <c:pt idx="5">
                  <c:v>210220</c:v>
                </c:pt>
                <c:pt idx="6">
                  <c:v>260730.00000000003</c:v>
                </c:pt>
                <c:pt idx="7">
                  <c:v>264720</c:v>
                </c:pt>
                <c:pt idx="8">
                  <c:v>259860</c:v>
                </c:pt>
                <c:pt idx="9">
                  <c:v>278190</c:v>
                </c:pt>
                <c:pt idx="10">
                  <c:v>287320</c:v>
                </c:pt>
                <c:pt idx="11">
                  <c:v>286140</c:v>
                </c:pt>
                <c:pt idx="12">
                  <c:v>306840</c:v>
                </c:pt>
                <c:pt idx="13">
                  <c:v>310390</c:v>
                </c:pt>
                <c:pt idx="14">
                  <c:v>339030</c:v>
                </c:pt>
                <c:pt idx="15">
                  <c:v>377930</c:v>
                </c:pt>
              </c:numCache>
            </c:numRef>
          </c:val>
        </c:ser>
        <c:overlap val="100"/>
        <c:axId val="111958272"/>
        <c:axId val="112279936"/>
      </c:barChart>
      <c:catAx>
        <c:axId val="11195827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79936"/>
        <c:crosses val="autoZero"/>
        <c:auto val="1"/>
        <c:lblAlgn val="ctr"/>
        <c:lblOffset val="50"/>
        <c:tickLblSkip val="1"/>
        <c:tickMarkSkip val="1"/>
      </c:catAx>
      <c:valAx>
        <c:axId val="1122799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1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95827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29522752497244"/>
          <c:y val="5.274605764002193E-2"/>
          <c:w val="0.24306326304106543"/>
          <c:h val="0.202283849918434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680355160932574E-2"/>
          <c:y val="0.12561174551386622"/>
          <c:w val="0.90344062153163152"/>
          <c:h val="0.6769983686786315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LocationSummary!$B$123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LocationSummary!$C$123:$R$123</c:f>
              <c:numCache>
                <c:formatCode>0.00</c:formatCode>
                <c:ptCount val="16"/>
                <c:pt idx="0">
                  <c:v>109.14288699704105</c:v>
                </c:pt>
                <c:pt idx="1">
                  <c:v>92.577824275189457</c:v>
                </c:pt>
                <c:pt idx="2">
                  <c:v>80.250421088946169</c:v>
                </c:pt>
                <c:pt idx="3">
                  <c:v>66.939649458834324</c:v>
                </c:pt>
                <c:pt idx="4">
                  <c:v>45.381104386449337</c:v>
                </c:pt>
                <c:pt idx="5">
                  <c:v>70.971568022542129</c:v>
                </c:pt>
                <c:pt idx="6">
                  <c:v>19.464866220872974</c:v>
                </c:pt>
                <c:pt idx="7">
                  <c:v>68.071980411214241</c:v>
                </c:pt>
                <c:pt idx="8">
                  <c:v>51.820602508010516</c:v>
                </c:pt>
                <c:pt idx="9">
                  <c:v>18.918022693250791</c:v>
                </c:pt>
                <c:pt idx="10">
                  <c:v>43.466828208231455</c:v>
                </c:pt>
                <c:pt idx="11">
                  <c:v>33.982450057620426</c:v>
                </c:pt>
                <c:pt idx="12">
                  <c:v>41.135025230794739</c:v>
                </c:pt>
                <c:pt idx="13">
                  <c:v>31.006006427408412</c:v>
                </c:pt>
                <c:pt idx="14">
                  <c:v>28.221486956713225</c:v>
                </c:pt>
                <c:pt idx="15">
                  <c:v>23.920356439217468</c:v>
                </c:pt>
              </c:numCache>
            </c:numRef>
          </c:val>
        </c:ser>
        <c:ser>
          <c:idx val="3"/>
          <c:order val="1"/>
          <c:tx>
            <c:strRef>
              <c:f>LocationSummary!$B$124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LocationSummary!$C$124:$R$124</c:f>
              <c:numCache>
                <c:formatCode>0.00</c:formatCode>
                <c:ptCount val="16"/>
                <c:pt idx="0">
                  <c:v>110.90884832982805</c:v>
                </c:pt>
                <c:pt idx="1">
                  <c:v>110.90884832982805</c:v>
                </c:pt>
                <c:pt idx="2">
                  <c:v>110.90884832982805</c:v>
                </c:pt>
                <c:pt idx="3">
                  <c:v>110.90884832982805</c:v>
                </c:pt>
                <c:pt idx="4">
                  <c:v>110.90884832982805</c:v>
                </c:pt>
                <c:pt idx="5">
                  <c:v>110.90884832982805</c:v>
                </c:pt>
                <c:pt idx="6">
                  <c:v>110.90884832982805</c:v>
                </c:pt>
                <c:pt idx="7">
                  <c:v>110.90884832982805</c:v>
                </c:pt>
                <c:pt idx="8">
                  <c:v>110.90884832982805</c:v>
                </c:pt>
                <c:pt idx="9">
                  <c:v>110.90884832982805</c:v>
                </c:pt>
                <c:pt idx="10">
                  <c:v>110.90884832982805</c:v>
                </c:pt>
                <c:pt idx="11">
                  <c:v>110.90884832982805</c:v>
                </c:pt>
                <c:pt idx="12">
                  <c:v>110.90884832982805</c:v>
                </c:pt>
                <c:pt idx="13">
                  <c:v>110.90884832982805</c:v>
                </c:pt>
                <c:pt idx="14">
                  <c:v>110.90884832982805</c:v>
                </c:pt>
                <c:pt idx="15">
                  <c:v>110.90884832982805</c:v>
                </c:pt>
              </c:numCache>
            </c:numRef>
          </c:val>
        </c:ser>
        <c:ser>
          <c:idx val="1"/>
          <c:order val="2"/>
          <c:tx>
            <c:strRef>
              <c:f>LocationSummary!$B$125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LocationSummary!$C$125:$R$125</c:f>
              <c:numCache>
                <c:formatCode>0.00</c:formatCode>
                <c:ptCount val="16"/>
                <c:pt idx="0">
                  <c:v>1.3583653674689198</c:v>
                </c:pt>
                <c:pt idx="1">
                  <c:v>1.3559906028404776</c:v>
                </c:pt>
                <c:pt idx="2">
                  <c:v>1.355774715146983</c:v>
                </c:pt>
                <c:pt idx="3">
                  <c:v>1.3579335920819304</c:v>
                </c:pt>
                <c:pt idx="4">
                  <c:v>1.3577177043884356</c:v>
                </c:pt>
                <c:pt idx="5">
                  <c:v>1.3564223782274671</c:v>
                </c:pt>
                <c:pt idx="6">
                  <c:v>1.3549111643730039</c:v>
                </c:pt>
                <c:pt idx="7">
                  <c:v>1.3562064905339724</c:v>
                </c:pt>
                <c:pt idx="8">
                  <c:v>1.3559906028404776</c:v>
                </c:pt>
                <c:pt idx="9">
                  <c:v>1.3540476135990249</c:v>
                </c:pt>
                <c:pt idx="10">
                  <c:v>1.3544793889860145</c:v>
                </c:pt>
                <c:pt idx="11">
                  <c:v>1.3546952766795093</c:v>
                </c:pt>
                <c:pt idx="12">
                  <c:v>1.3555588274534882</c:v>
                </c:pt>
                <c:pt idx="13">
                  <c:v>1.3538317259055301</c:v>
                </c:pt>
                <c:pt idx="14">
                  <c:v>1.3533999505185408</c:v>
                </c:pt>
                <c:pt idx="15">
                  <c:v>1.3454121058592352</c:v>
                </c:pt>
              </c:numCache>
            </c:numRef>
          </c:val>
        </c:ser>
        <c:ser>
          <c:idx val="7"/>
          <c:order val="3"/>
          <c:tx>
            <c:strRef>
              <c:f>LocationSummary!$B$126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LocationSummary!$C$126:$R$126</c:f>
              <c:numCache>
                <c:formatCode>0.00</c:formatCode>
                <c:ptCount val="16"/>
                <c:pt idx="0">
                  <c:v>144.38245109388137</c:v>
                </c:pt>
                <c:pt idx="1">
                  <c:v>144.38245109388137</c:v>
                </c:pt>
                <c:pt idx="2">
                  <c:v>144.38245109388137</c:v>
                </c:pt>
                <c:pt idx="3">
                  <c:v>144.38245109388137</c:v>
                </c:pt>
                <c:pt idx="4">
                  <c:v>144.38245109388137</c:v>
                </c:pt>
                <c:pt idx="5">
                  <c:v>144.38245109388137</c:v>
                </c:pt>
                <c:pt idx="6">
                  <c:v>144.38245109388137</c:v>
                </c:pt>
                <c:pt idx="7">
                  <c:v>144.38245109388137</c:v>
                </c:pt>
                <c:pt idx="8">
                  <c:v>144.38245109388137</c:v>
                </c:pt>
                <c:pt idx="9">
                  <c:v>144.38245109388137</c:v>
                </c:pt>
                <c:pt idx="10">
                  <c:v>144.38245109388137</c:v>
                </c:pt>
                <c:pt idx="11">
                  <c:v>144.38245109388137</c:v>
                </c:pt>
                <c:pt idx="12">
                  <c:v>144.38245109388137</c:v>
                </c:pt>
                <c:pt idx="13">
                  <c:v>144.38245109388137</c:v>
                </c:pt>
                <c:pt idx="14">
                  <c:v>144.38245109388137</c:v>
                </c:pt>
                <c:pt idx="15">
                  <c:v>144.38245109388137</c:v>
                </c:pt>
              </c:numCache>
            </c:numRef>
          </c:val>
        </c:ser>
        <c:ser>
          <c:idx val="6"/>
          <c:order val="4"/>
          <c:tx>
            <c:strRef>
              <c:f>LocationSummary!$B$128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20.569995323872561</c:v>
                </c:pt>
                <c:pt idx="1">
                  <c:v>20.59590184709193</c:v>
                </c:pt>
                <c:pt idx="2">
                  <c:v>25.527424429592333</c:v>
                </c:pt>
                <c:pt idx="3">
                  <c:v>19.245956099669304</c:v>
                </c:pt>
                <c:pt idx="4">
                  <c:v>17.015620338175118</c:v>
                </c:pt>
                <c:pt idx="5">
                  <c:v>23.493762356871859</c:v>
                </c:pt>
                <c:pt idx="6">
                  <c:v>16.733886898164481</c:v>
                </c:pt>
                <c:pt idx="7">
                  <c:v>20.904621248789411</c:v>
                </c:pt>
                <c:pt idx="8">
                  <c:v>25.282391897475801</c:v>
                </c:pt>
                <c:pt idx="9">
                  <c:v>18.787842414073459</c:v>
                </c:pt>
                <c:pt idx="10">
                  <c:v>21.41087789003458</c:v>
                </c:pt>
                <c:pt idx="11">
                  <c:v>24.098032010963642</c:v>
                </c:pt>
                <c:pt idx="12">
                  <c:v>22.442605177245955</c:v>
                </c:pt>
                <c:pt idx="13">
                  <c:v>23.340697982184086</c:v>
                </c:pt>
                <c:pt idx="14">
                  <c:v>23.38776149936594</c:v>
                </c:pt>
                <c:pt idx="15">
                  <c:v>24.939778127899643</c:v>
                </c:pt>
              </c:numCache>
            </c:numRef>
          </c:val>
        </c:ser>
        <c:ser>
          <c:idx val="9"/>
          <c:order val="5"/>
          <c:tx>
            <c:strRef>
              <c:f>LocationSummary!$B$129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24.76123900537949</c:v>
                </c:pt>
                <c:pt idx="1">
                  <c:v>25.479713249329993</c:v>
                </c:pt>
                <c:pt idx="2">
                  <c:v>23.358832548437643</c:v>
                </c:pt>
                <c:pt idx="3">
                  <c:v>23.064361734510815</c:v>
                </c:pt>
                <c:pt idx="4">
                  <c:v>16.636521548398353</c:v>
                </c:pt>
                <c:pt idx="5">
                  <c:v>32.563636135972978</c:v>
                </c:pt>
                <c:pt idx="6">
                  <c:v>12.140876219063834</c:v>
                </c:pt>
                <c:pt idx="7">
                  <c:v>27.951627339844794</c:v>
                </c:pt>
                <c:pt idx="8">
                  <c:v>30.310200391274858</c:v>
                </c:pt>
                <c:pt idx="9">
                  <c:v>10.470121359108022</c:v>
                </c:pt>
                <c:pt idx="10">
                  <c:v>20.920596938108023</c:v>
                </c:pt>
                <c:pt idx="11">
                  <c:v>15.437697186422046</c:v>
                </c:pt>
                <c:pt idx="12">
                  <c:v>21.656126309844609</c:v>
                </c:pt>
                <c:pt idx="13">
                  <c:v>29.190606812811122</c:v>
                </c:pt>
                <c:pt idx="14">
                  <c:v>19.76926786870056</c:v>
                </c:pt>
                <c:pt idx="15">
                  <c:v>17.859957107433058</c:v>
                </c:pt>
              </c:numCache>
            </c:numRef>
          </c:val>
        </c:ser>
        <c:ser>
          <c:idx val="0"/>
          <c:order val="6"/>
          <c:tx>
            <c:strRef>
              <c:f>LocationSummary!$B$130</c:f>
              <c:strCache>
                <c:ptCount val="1"/>
                <c:pt idx="0">
                  <c:v>Heat Rejection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19.985155562195303</c:v>
                </c:pt>
                <c:pt idx="1">
                  <c:v>19.159169246884417</c:v>
                </c:pt>
                <c:pt idx="2">
                  <c:v>18.924715211749128</c:v>
                </c:pt>
                <c:pt idx="3">
                  <c:v>16.431860014965334</c:v>
                </c:pt>
                <c:pt idx="4">
                  <c:v>13.717935820042928</c:v>
                </c:pt>
                <c:pt idx="5">
                  <c:v>24.985978094307519</c:v>
                </c:pt>
                <c:pt idx="6">
                  <c:v>9.3326091020842235</c:v>
                </c:pt>
                <c:pt idx="7">
                  <c:v>16.249650801655772</c:v>
                </c:pt>
                <c:pt idx="8">
                  <c:v>18.758481687758177</c:v>
                </c:pt>
                <c:pt idx="9">
                  <c:v>7.3544301665918983</c:v>
                </c:pt>
                <c:pt idx="10">
                  <c:v>9.571380891089408</c:v>
                </c:pt>
                <c:pt idx="11">
                  <c:v>8.1739398510979413</c:v>
                </c:pt>
                <c:pt idx="12">
                  <c:v>8.9314897675709926</c:v>
                </c:pt>
                <c:pt idx="13">
                  <c:v>11.085185397874543</c:v>
                </c:pt>
                <c:pt idx="14">
                  <c:v>5.9861339652222201</c:v>
                </c:pt>
                <c:pt idx="15">
                  <c:v>4.4438322828957793</c:v>
                </c:pt>
              </c:numCache>
            </c:numRef>
          </c:val>
        </c:ser>
        <c:ser>
          <c:idx val="5"/>
          <c:order val="7"/>
          <c:tx>
            <c:strRef>
              <c:f>LocationSummary!$B$138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0.00</c:formatCode>
                <c:ptCount val="16"/>
                <c:pt idx="0">
                  <c:v>5.0860981710426385</c:v>
                </c:pt>
                <c:pt idx="1">
                  <c:v>59.936468569558372</c:v>
                </c:pt>
                <c:pt idx="2">
                  <c:v>50.444534349675024</c:v>
                </c:pt>
                <c:pt idx="3">
                  <c:v>55.670095970715266</c:v>
                </c:pt>
                <c:pt idx="4">
                  <c:v>14.348759660434565</c:v>
                </c:pt>
                <c:pt idx="5">
                  <c:v>36.357214686062598</c:v>
                </c:pt>
                <c:pt idx="6">
                  <c:v>67.803632008200282</c:v>
                </c:pt>
                <c:pt idx="7">
                  <c:v>97.427309534161864</c:v>
                </c:pt>
                <c:pt idx="8">
                  <c:v>57.157130403507054</c:v>
                </c:pt>
                <c:pt idx="9">
                  <c:v>97.426445983387879</c:v>
                </c:pt>
                <c:pt idx="10">
                  <c:v>133.28452832209064</c:v>
                </c:pt>
                <c:pt idx="11">
                  <c:v>88.700049524636896</c:v>
                </c:pt>
                <c:pt idx="12">
                  <c:v>178.31028156504763</c:v>
                </c:pt>
                <c:pt idx="13">
                  <c:v>142.06683969345676</c:v>
                </c:pt>
                <c:pt idx="14">
                  <c:v>212.17442516663291</c:v>
                </c:pt>
                <c:pt idx="15">
                  <c:v>366.80722394764467</c:v>
                </c:pt>
              </c:numCache>
            </c:numRef>
          </c:val>
        </c:ser>
        <c:ser>
          <c:idx val="4"/>
          <c:order val="8"/>
          <c:tx>
            <c:strRef>
              <c:f>LocationSummary!$B$149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LocationSummary!$C$149:$R$149</c:f>
              <c:numCache>
                <c:formatCode>0.00</c:formatCode>
                <c:ptCount val="16"/>
                <c:pt idx="0">
                  <c:v>3.721687948155866</c:v>
                </c:pt>
                <c:pt idx="1">
                  <c:v>4.4531154537160536</c:v>
                </c:pt>
                <c:pt idx="2">
                  <c:v>4.030623237546842</c:v>
                </c:pt>
                <c:pt idx="3">
                  <c:v>5.1597158745243457</c:v>
                </c:pt>
                <c:pt idx="4">
                  <c:v>5.0250019537836268</c:v>
                </c:pt>
                <c:pt idx="5">
                  <c:v>4.538391092646477</c:v>
                </c:pt>
                <c:pt idx="6">
                  <c:v>5.6288398324884215</c:v>
                </c:pt>
                <c:pt idx="7">
                  <c:v>5.7149790221928232</c:v>
                </c:pt>
                <c:pt idx="8">
                  <c:v>5.6100576031543783</c:v>
                </c:pt>
                <c:pt idx="9">
                  <c:v>6.0057797453302415</c:v>
                </c:pt>
                <c:pt idx="10">
                  <c:v>6.2028852094909412</c:v>
                </c:pt>
                <c:pt idx="11">
                  <c:v>6.1774104616585621</c:v>
                </c:pt>
                <c:pt idx="12">
                  <c:v>6.624297987192679</c:v>
                </c:pt>
                <c:pt idx="13">
                  <c:v>6.7009381183833128</c:v>
                </c:pt>
                <c:pt idx="14">
                  <c:v>7.3192404725522549</c:v>
                </c:pt>
                <c:pt idx="15">
                  <c:v>8.1590436002468039</c:v>
                </c:pt>
              </c:numCache>
            </c:numRef>
          </c:val>
        </c:ser>
        <c:overlap val="100"/>
        <c:axId val="136475776"/>
        <c:axId val="136478080"/>
      </c:barChart>
      <c:catAx>
        <c:axId val="13647577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78080"/>
        <c:crosses val="autoZero"/>
        <c:auto val="1"/>
        <c:lblAlgn val="ctr"/>
        <c:lblOffset val="0"/>
        <c:tickLblSkip val="1"/>
        <c:tickMarkSkip val="1"/>
      </c:catAx>
      <c:valAx>
        <c:axId val="136478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5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55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5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256117455138662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757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7669256381798006E-2"/>
          <c:y val="0.13485589994562261"/>
          <c:w val="0.29411764705882476"/>
          <c:h val="0.24959216965742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502404735479096"/>
          <c:y val="4.2414355628058717E-2"/>
          <c:w val="0.79726230114687358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LocationSummary!$B$217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LocationSummary!$C$217:$R$217</c:f>
              <c:numCache>
                <c:formatCode>#,##0.00</c:formatCode>
                <c:ptCount val="16"/>
                <c:pt idx="0">
                  <c:v>22967.31</c:v>
                </c:pt>
                <c:pt idx="1">
                  <c:v>19787.86</c:v>
                </c:pt>
                <c:pt idx="2">
                  <c:v>31209.05</c:v>
                </c:pt>
                <c:pt idx="3">
                  <c:v>15941.79</c:v>
                </c:pt>
                <c:pt idx="4">
                  <c:v>11416.85</c:v>
                </c:pt>
                <c:pt idx="5">
                  <c:v>38512.97</c:v>
                </c:pt>
                <c:pt idx="6">
                  <c:v>6690</c:v>
                </c:pt>
                <c:pt idx="7">
                  <c:v>15825.45</c:v>
                </c:pt>
                <c:pt idx="8">
                  <c:v>24568.720000000001</c:v>
                </c:pt>
                <c:pt idx="9">
                  <c:v>6484.97</c:v>
                </c:pt>
                <c:pt idx="10">
                  <c:v>11011.78</c:v>
                </c:pt>
                <c:pt idx="11">
                  <c:v>12433.42</c:v>
                </c:pt>
                <c:pt idx="12">
                  <c:v>10001.44</c:v>
                </c:pt>
                <c:pt idx="13">
                  <c:v>13274.52</c:v>
                </c:pt>
                <c:pt idx="14">
                  <c:v>6801.71</c:v>
                </c:pt>
                <c:pt idx="15">
                  <c:v>5638.95</c:v>
                </c:pt>
              </c:numCache>
            </c:numRef>
          </c:val>
        </c:ser>
        <c:ser>
          <c:idx val="0"/>
          <c:order val="1"/>
          <c:tx>
            <c:strRef>
              <c:f>LocationSummary!$B$225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LocationSummary!$C$225:$R$225</c:f>
              <c:numCache>
                <c:formatCode>#,##0.00</c:formatCode>
                <c:ptCount val="16"/>
                <c:pt idx="0">
                  <c:v>2938.56</c:v>
                </c:pt>
                <c:pt idx="1">
                  <c:v>8677.0300000000007</c:v>
                </c:pt>
                <c:pt idx="2">
                  <c:v>154679</c:v>
                </c:pt>
                <c:pt idx="3">
                  <c:v>30714.600000000002</c:v>
                </c:pt>
                <c:pt idx="4">
                  <c:v>78933.600000000006</c:v>
                </c:pt>
                <c:pt idx="5">
                  <c:v>144253</c:v>
                </c:pt>
                <c:pt idx="6">
                  <c:v>71008.3</c:v>
                </c:pt>
                <c:pt idx="7">
                  <c:v>1138.77</c:v>
                </c:pt>
                <c:pt idx="8">
                  <c:v>22366.400000000001</c:v>
                </c:pt>
                <c:pt idx="9">
                  <c:v>41037.800000000003</c:v>
                </c:pt>
                <c:pt idx="10">
                  <c:v>7026.9400000000005</c:v>
                </c:pt>
                <c:pt idx="11">
                  <c:v>19767.600000000002</c:v>
                </c:pt>
                <c:pt idx="12">
                  <c:v>7002.92</c:v>
                </c:pt>
                <c:pt idx="13">
                  <c:v>286296</c:v>
                </c:pt>
                <c:pt idx="14">
                  <c:v>6667.51</c:v>
                </c:pt>
                <c:pt idx="15">
                  <c:v>4309.18</c:v>
                </c:pt>
              </c:numCache>
            </c:numRef>
          </c:val>
        </c:ser>
        <c:overlap val="100"/>
        <c:axId val="139129984"/>
        <c:axId val="139132288"/>
      </c:barChart>
      <c:catAx>
        <c:axId val="13912998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32288"/>
        <c:crosses val="autoZero"/>
        <c:auto val="1"/>
        <c:lblAlgn val="ctr"/>
        <c:lblOffset val="50"/>
        <c:tickLblSkip val="1"/>
        <c:tickMarkSkip val="1"/>
      </c:catAx>
      <c:valAx>
        <c:axId val="139132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2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299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761006289308176"/>
          <c:y val="7.3543735254952836E-2"/>
          <c:w val="0.30613019654452184"/>
          <c:h val="0.11120490852183444"/>
        </c:manualLayout>
      </c:layout>
      <c:overlay val="1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502404735479096"/>
          <c:y val="4.2414355628058717E-2"/>
          <c:w val="0.79726230114687369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LocationSummary!$B$219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LocationSummary!$C$219:$R$219</c:f>
              <c:numCache>
                <c:formatCode>#,##0.00</c:formatCode>
                <c:ptCount val="16"/>
                <c:pt idx="0">
                  <c:v>1528620</c:v>
                </c:pt>
                <c:pt idx="1">
                  <c:v>1832590</c:v>
                </c:pt>
                <c:pt idx="2">
                  <c:v>1617460</c:v>
                </c:pt>
                <c:pt idx="3">
                  <c:v>1566160</c:v>
                </c:pt>
                <c:pt idx="4">
                  <c:v>541570.35919999995</c:v>
                </c:pt>
                <c:pt idx="5">
                  <c:v>1807610</c:v>
                </c:pt>
                <c:pt idx="6">
                  <c:v>533973.26549999998</c:v>
                </c:pt>
                <c:pt idx="7">
                  <c:v>1439690</c:v>
                </c:pt>
                <c:pt idx="8">
                  <c:v>2064550</c:v>
                </c:pt>
                <c:pt idx="9">
                  <c:v>378947.8383</c:v>
                </c:pt>
                <c:pt idx="10">
                  <c:v>2531310</c:v>
                </c:pt>
                <c:pt idx="11">
                  <c:v>1857570</c:v>
                </c:pt>
                <c:pt idx="12">
                  <c:v>1699520</c:v>
                </c:pt>
                <c:pt idx="13">
                  <c:v>1775930</c:v>
                </c:pt>
                <c:pt idx="14">
                  <c:v>1654390</c:v>
                </c:pt>
                <c:pt idx="15">
                  <c:v>1500020</c:v>
                </c:pt>
              </c:numCache>
            </c:numRef>
          </c:val>
        </c:ser>
        <c:overlap val="100"/>
        <c:axId val="139318400"/>
        <c:axId val="139331072"/>
      </c:barChart>
      <c:catAx>
        <c:axId val="13931840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31072"/>
        <c:crosses val="autoZero"/>
        <c:auto val="1"/>
        <c:lblAlgn val="ctr"/>
        <c:lblOffset val="50"/>
        <c:tickLblSkip val="1"/>
        <c:tickMarkSkip val="1"/>
      </c:catAx>
      <c:valAx>
        <c:axId val="139331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Emissions</a:t>
                </a:r>
                <a:r>
                  <a:rPr lang="en-US"/>
                  <a:t>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</a:t>
                </a:r>
                <a:r>
                  <a:rPr lang="en-US" baseline="0"/>
                  <a:t> ton</a:t>
                </a:r>
                <a:r>
                  <a:rPr lang="en-US"/>
                  <a:t>)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205546492659054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1840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057"/>
          <c:y val="1.95758564437194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Schedules!$D$3</c:f>
              <c:strCache>
                <c:ptCount val="1"/>
                <c:pt idx="0">
                  <c:v>SummerDesign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4"/>
          <c:order val="2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39453568"/>
        <c:axId val="139487488"/>
      </c:barChart>
      <c:catAx>
        <c:axId val="139453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4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87488"/>
        <c:crosses val="autoZero"/>
        <c:auto val="1"/>
        <c:lblAlgn val="ctr"/>
        <c:lblOffset val="100"/>
        <c:tickLblSkip val="1"/>
        <c:tickMarkSkip val="1"/>
      </c:catAx>
      <c:valAx>
        <c:axId val="1394874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164E-3"/>
              <c:y val="0.4192495921696581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535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05734369219382"/>
          <c:y val="7.8847199564980958E-2"/>
          <c:w val="0.17425083240843572"/>
          <c:h val="0.133768352365416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Euipment Schedules</a:t>
            </a:r>
          </a:p>
        </c:rich>
      </c:tx>
      <c:layout>
        <c:manualLayout>
          <c:xMode val="edge"/>
          <c:yMode val="edge"/>
          <c:x val="0.39067702552719202"/>
          <c:y val="1.95758564437194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574E-2"/>
          <c:y val="9.6247960848287226E-2"/>
          <c:w val="0.89900110987791171"/>
          <c:h val="0.77650897226753801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Schedules!$D$13</c:f>
              <c:strCache>
                <c:ptCount val="1"/>
                <c:pt idx="0">
                  <c:v>SummerDesign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55597440"/>
        <c:axId val="156468736"/>
      </c:barChart>
      <c:catAx>
        <c:axId val="155597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68736"/>
        <c:crosses val="autoZero"/>
        <c:auto val="1"/>
        <c:lblAlgn val="ctr"/>
        <c:lblOffset val="100"/>
        <c:tickLblSkip val="1"/>
        <c:tickMarkSkip val="1"/>
      </c:catAx>
      <c:valAx>
        <c:axId val="1564687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5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974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878"/>
          <c:y val="0.16476345840130552"/>
          <c:w val="0.17425083240843633"/>
          <c:h val="0.133768352365415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4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574E-2"/>
          <c:y val="9.6247960848287226E-2"/>
          <c:w val="0.89900110987791171"/>
          <c:h val="0.77650897226753801"/>
        </c:manualLayout>
      </c:layout>
      <c:barChart>
        <c:barDir val="col"/>
        <c:grouping val="clustered"/>
        <c:ser>
          <c:idx val="0"/>
          <c:order val="0"/>
          <c:tx>
            <c:strRef>
              <c:f>Schedules!$D$7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strRef>
              <c:f>Schedules!$D$9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Schedules!$D$11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axId val="75570560"/>
        <c:axId val="75572736"/>
      </c:barChart>
      <c:catAx>
        <c:axId val="7557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72736"/>
        <c:crosses val="autoZero"/>
        <c:auto val="1"/>
        <c:lblAlgn val="ctr"/>
        <c:lblOffset val="100"/>
        <c:tickLblSkip val="1"/>
        <c:tickMarkSkip val="1"/>
      </c:catAx>
      <c:valAx>
        <c:axId val="755727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5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705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537"/>
          <c:w val="0.17425083240843511"/>
          <c:h val="0.133768352365415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4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4069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Schedules!$D$45</c:f>
              <c:strCache>
                <c:ptCount val="1"/>
                <c:pt idx="0">
                  <c:v>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Schedules!$D$46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Schedules!$D$48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75644288"/>
        <c:axId val="75646464"/>
      </c:barChart>
      <c:catAx>
        <c:axId val="75644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3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46464"/>
        <c:crosses val="autoZero"/>
        <c:auto val="1"/>
        <c:lblAlgn val="ctr"/>
        <c:lblOffset val="100"/>
        <c:tickLblSkip val="1"/>
        <c:tickMarkSkip val="1"/>
      </c:catAx>
      <c:valAx>
        <c:axId val="7564646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442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0.11745513866231648"/>
          <c:w val="0.20754716981132096"/>
          <c:h val="0.133768352365416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57150</xdr:rowOff>
    </xdr:from>
    <xdr:to>
      <xdr:col>11</xdr:col>
      <xdr:colOff>476250</xdr:colOff>
      <xdr:row>37</xdr:row>
      <xdr:rowOff>123825</xdr:rowOff>
    </xdr:to>
    <xdr:pic>
      <xdr:nvPicPr>
        <xdr:cNvPr id="107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7963" t="13945" r="13303" b="3119"/>
        <a:stretch>
          <a:fillRect/>
        </a:stretch>
      </xdr:blipFill>
      <xdr:spPr bwMode="auto">
        <a:xfrm>
          <a:off x="76200" y="390525"/>
          <a:ext cx="6267450" cy="4733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38</xdr:row>
      <xdr:rowOff>114300</xdr:rowOff>
    </xdr:from>
    <xdr:to>
      <xdr:col>11</xdr:col>
      <xdr:colOff>504825</xdr:colOff>
      <xdr:row>66</xdr:row>
      <xdr:rowOff>104775</xdr:rowOff>
    </xdr:to>
    <xdr:pic>
      <xdr:nvPicPr>
        <xdr:cNvPr id="108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0299" t="17615" r="6651" b="13394"/>
        <a:stretch>
          <a:fillRect/>
        </a:stretch>
      </xdr:blipFill>
      <xdr:spPr bwMode="auto">
        <a:xfrm>
          <a:off x="57150" y="5248275"/>
          <a:ext cx="6315075" cy="37242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lgoff01miami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lgoff10seattle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lgoff11chicago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lgoff12boulder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lgoff13minneapolis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lgoff14helena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lgoff15duluth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lgoff16fairbanks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goff02houston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goff03phoenix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goff04atlanta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goff05losangeles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goff06lasvegas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lgoff07sanfrancisco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lgoff08baltimore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lgoff09albuquerque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7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749</v>
      </c>
      <c r="C1" s="32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3" t="s">
        <v>1</v>
      </c>
      <c r="D2" s="21" t="s">
        <v>151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>
      <c r="B4" s="18" t="s">
        <v>8</v>
      </c>
      <c r="C4" s="23" t="s">
        <v>232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25</v>
      </c>
      <c r="C5" s="23" t="s">
        <v>26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27</v>
      </c>
      <c r="C6" s="23" t="s">
        <v>229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29</v>
      </c>
    </row>
    <row r="8" spans="1:18" ht="14.25">
      <c r="B8" s="18" t="s">
        <v>225</v>
      </c>
      <c r="C8" s="23">
        <v>46320</v>
      </c>
      <c r="D8" s="7" t="s">
        <v>153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30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31</v>
      </c>
      <c r="C10" s="41">
        <v>1.5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32</v>
      </c>
      <c r="C11" s="23" t="s">
        <v>252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5" t="s">
        <v>256</v>
      </c>
      <c r="C13" s="8">
        <v>0.38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6" t="s">
        <v>253</v>
      </c>
      <c r="C14" s="8">
        <v>0.38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6" t="s">
        <v>255</v>
      </c>
      <c r="C15" s="8">
        <v>0.38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46" t="s">
        <v>254</v>
      </c>
      <c r="C16" s="8">
        <v>0.38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6" t="s">
        <v>259</v>
      </c>
      <c r="C17" s="8">
        <v>0.38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34</v>
      </c>
      <c r="C18" s="47"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35</v>
      </c>
      <c r="C19" s="23" t="s">
        <v>36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37</v>
      </c>
      <c r="C20" s="41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5.5">
      <c r="B21" s="18" t="s">
        <v>38</v>
      </c>
      <c r="C21" s="23" t="s">
        <v>230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226</v>
      </c>
      <c r="C22" s="8">
        <v>2.74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18" t="s">
        <v>231</v>
      </c>
      <c r="C23" s="8">
        <v>3.96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B24" s="18" t="s">
        <v>150</v>
      </c>
      <c r="C24" s="1" t="s">
        <v>192</v>
      </c>
      <c r="D24" s="7" t="s">
        <v>153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17" t="s">
        <v>39</v>
      </c>
    </row>
    <row r="26" spans="1:18">
      <c r="B26" s="17" t="s">
        <v>40</v>
      </c>
    </row>
    <row r="27" spans="1:18">
      <c r="B27" s="18" t="s">
        <v>41</v>
      </c>
      <c r="C27" s="23" t="s">
        <v>205</v>
      </c>
      <c r="D27" s="7" t="s">
        <v>153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220</v>
      </c>
      <c r="C28" s="39">
        <v>11589.72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B29" s="18" t="s">
        <v>221</v>
      </c>
      <c r="C29" s="39">
        <v>6953.64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B30" s="18" t="s">
        <v>42</v>
      </c>
      <c r="C30" s="40">
        <v>0.76500000000000001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>
      <c r="B31" s="17" t="s">
        <v>43</v>
      </c>
    </row>
    <row r="32" spans="1:18">
      <c r="B32" s="18" t="s">
        <v>41</v>
      </c>
      <c r="C32" s="1" t="s">
        <v>192</v>
      </c>
      <c r="D32" s="7" t="s">
        <v>153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220</v>
      </c>
      <c r="C33" s="23">
        <v>3563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 ht="14.25">
      <c r="B34" s="18" t="s">
        <v>221</v>
      </c>
      <c r="C34" s="23">
        <v>3563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B35" s="18" t="s">
        <v>44</v>
      </c>
      <c r="C35" s="8">
        <v>0.23499999999999999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2:18" ht="14.25">
      <c r="B36" s="17" t="s">
        <v>258</v>
      </c>
    </row>
    <row r="37" spans="2:18">
      <c r="B37" s="18" t="s">
        <v>256</v>
      </c>
      <c r="C37" s="39">
        <v>1390.85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253</v>
      </c>
      <c r="C38" s="39">
        <v>927.23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255</v>
      </c>
      <c r="C39" s="39">
        <v>1390.85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B40" s="18" t="s">
        <v>254</v>
      </c>
      <c r="C40" s="39">
        <v>927.23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257</v>
      </c>
      <c r="C41" s="39">
        <f>SUM(C37:C40)</f>
        <v>4636.16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 ht="14.25">
      <c r="B42" s="18" t="s">
        <v>223</v>
      </c>
      <c r="C42" s="23">
        <v>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7" t="s">
        <v>48</v>
      </c>
    </row>
    <row r="44" spans="2:18" ht="14.25">
      <c r="B44" s="18" t="s">
        <v>222</v>
      </c>
      <c r="C44" s="23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 ht="14.25">
      <c r="B45" s="18" t="s">
        <v>223</v>
      </c>
      <c r="C45" s="23">
        <v>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7" t="s">
        <v>49</v>
      </c>
    </row>
    <row r="47" spans="2:18">
      <c r="B47" s="18" t="s">
        <v>50</v>
      </c>
      <c r="C47" s="23" t="s">
        <v>233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8" t="s">
        <v>51</v>
      </c>
      <c r="C48" s="34" t="s">
        <v>311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B49" s="18" t="s">
        <v>222</v>
      </c>
      <c r="C49" s="23">
        <v>3563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B50" s="17" t="s">
        <v>52</v>
      </c>
    </row>
    <row r="51" spans="1:18">
      <c r="B51" s="18" t="s">
        <v>51</v>
      </c>
      <c r="C51" s="23" t="s">
        <v>53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B52" s="18" t="s">
        <v>222</v>
      </c>
      <c r="C52" s="23">
        <v>8523.5300000000007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B53" s="17" t="s">
        <v>54</v>
      </c>
    </row>
    <row r="54" spans="1:18">
      <c r="B54" s="18" t="s">
        <v>51</v>
      </c>
      <c r="C54" s="23" t="s">
        <v>227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18" t="s">
        <v>222</v>
      </c>
      <c r="C55" s="23">
        <v>92640.76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B56" s="18" t="s">
        <v>266</v>
      </c>
      <c r="C56" s="48">
        <v>1.8400000000000001E-7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17" t="s">
        <v>55</v>
      </c>
    </row>
    <row r="58" spans="1:18">
      <c r="B58" s="18" t="s">
        <v>56</v>
      </c>
      <c r="C58" s="8">
        <v>0.11</v>
      </c>
      <c r="D58" s="10" t="s">
        <v>154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>
      <c r="A59" s="17" t="s">
        <v>57</v>
      </c>
    </row>
    <row r="60" spans="1:18">
      <c r="B60" s="19" t="s">
        <v>58</v>
      </c>
      <c r="C60" s="23" t="s">
        <v>265</v>
      </c>
      <c r="D60" s="7" t="s">
        <v>153</v>
      </c>
    </row>
    <row r="61" spans="1:18">
      <c r="B61" s="18" t="s">
        <v>59</v>
      </c>
      <c r="C61" s="23" t="s">
        <v>264</v>
      </c>
      <c r="D61" s="7" t="s">
        <v>153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8" t="s">
        <v>60</v>
      </c>
      <c r="C62" s="23" t="s">
        <v>263</v>
      </c>
      <c r="D62" s="7" t="s">
        <v>153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18" t="s">
        <v>61</v>
      </c>
      <c r="C63" s="23" t="s">
        <v>262</v>
      </c>
      <c r="D63" s="7" t="s">
        <v>153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17" t="s">
        <v>68</v>
      </c>
    </row>
    <row r="65" spans="2:18">
      <c r="B65" s="18" t="s">
        <v>69</v>
      </c>
      <c r="C65" s="23" t="s">
        <v>261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8" t="s">
        <v>70</v>
      </c>
      <c r="C66" s="23" t="s">
        <v>228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8" t="s">
        <v>71</v>
      </c>
      <c r="C67" s="23">
        <v>80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2:18">
      <c r="B68" s="18" t="s">
        <v>224</v>
      </c>
      <c r="C68" s="23">
        <v>60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 ht="14.25">
      <c r="B69" s="18" t="s">
        <v>286</v>
      </c>
      <c r="C69" s="23">
        <v>1504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9"/>
      <c r="C84" s="3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9"/>
      <c r="C85" s="35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2:18">
      <c r="B86" s="19"/>
      <c r="C86" s="3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5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9"/>
      <c r="C93" s="3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9"/>
      <c r="C94" s="3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2:18">
      <c r="B95" s="19"/>
      <c r="C95" s="3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9"/>
      <c r="C96" s="35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8" spans="2:18">
      <c r="B98" s="17"/>
    </row>
    <row r="99" spans="2:18">
      <c r="B99" s="19"/>
      <c r="C99" s="3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9"/>
      <c r="C100" s="35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2:18">
      <c r="B101" s="19"/>
      <c r="C101" s="3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9"/>
      <c r="C115" s="3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9"/>
      <c r="C116" s="35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2:18">
      <c r="B117" s="19"/>
      <c r="C117" s="3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9"/>
      <c r="C124" s="3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9"/>
      <c r="C125" s="35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2:18">
      <c r="B126" s="19"/>
      <c r="C126" s="3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9"/>
      <c r="C127" s="3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9" spans="2:18">
      <c r="B129" s="17"/>
    </row>
    <row r="130" spans="2:18">
      <c r="B130" s="19"/>
      <c r="C130" s="3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9"/>
      <c r="C131" s="3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2:18">
      <c r="B132" s="19"/>
      <c r="C132" s="3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9"/>
      <c r="C146" s="3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9"/>
      <c r="C147" s="35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2:18">
      <c r="B148" s="19"/>
      <c r="C148" s="3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9"/>
      <c r="C155" s="3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9"/>
      <c r="C156" s="35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2:18">
      <c r="B157" s="19"/>
      <c r="C157" s="3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9"/>
      <c r="C158" s="3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60" spans="2:18">
      <c r="B160" s="17"/>
    </row>
    <row r="161" spans="2:18">
      <c r="B161" s="19"/>
      <c r="C161" s="3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9"/>
      <c r="C162" s="3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2:18">
      <c r="B163" s="19"/>
      <c r="C163" s="3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9"/>
      <c r="C177" s="3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9"/>
      <c r="C178" s="3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2:18">
      <c r="B179" s="19"/>
      <c r="C179" s="3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9"/>
      <c r="C186" s="3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9"/>
      <c r="C187" s="35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2:18">
      <c r="B188" s="19"/>
      <c r="C188" s="3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9"/>
      <c r="C189" s="3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1" spans="2:18">
      <c r="B191" s="17"/>
    </row>
    <row r="192" spans="2:18">
      <c r="B192" s="19"/>
      <c r="C192" s="3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9"/>
      <c r="C193" s="3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2:18">
      <c r="B194" s="19"/>
      <c r="C194" s="3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9"/>
      <c r="C208" s="3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9"/>
      <c r="C209" s="35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2:18">
      <c r="B210" s="19"/>
      <c r="C210" s="3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9"/>
      <c r="C217" s="3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9"/>
      <c r="C218" s="35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2:18">
      <c r="B219" s="19"/>
      <c r="C219" s="3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19"/>
      <c r="C220" s="3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2" spans="2:18">
      <c r="B222" s="17"/>
    </row>
    <row r="223" spans="2:18">
      <c r="B223" s="19"/>
      <c r="C223" s="3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19"/>
      <c r="C224" s="35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2:18">
      <c r="B225" s="19"/>
      <c r="C225" s="3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19"/>
      <c r="C239" s="3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19"/>
      <c r="C240" s="35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2:18">
      <c r="B241" s="19"/>
      <c r="C241" s="3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19"/>
      <c r="C248" s="3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19"/>
      <c r="C249" s="35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2:18">
      <c r="B250" s="19"/>
      <c r="C250" s="3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19"/>
      <c r="C251" s="3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3" spans="2:18">
      <c r="B253" s="17"/>
    </row>
    <row r="254" spans="2:18">
      <c r="B254" s="19"/>
      <c r="C254" s="3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19"/>
      <c r="C255" s="35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2:18">
      <c r="B256" s="19"/>
      <c r="C256" s="3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19"/>
      <c r="C270" s="3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19"/>
      <c r="C271" s="35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2:18">
      <c r="B272" s="19"/>
      <c r="C272" s="3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19"/>
      <c r="C279" s="3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19"/>
      <c r="C280" s="35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2:18">
      <c r="B281" s="19"/>
      <c r="C281" s="3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19"/>
      <c r="C282" s="35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4" spans="2:18">
      <c r="B284" s="17"/>
    </row>
    <row r="285" spans="2:18">
      <c r="B285" s="19"/>
      <c r="C285" s="3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19"/>
      <c r="C286" s="35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2:18">
      <c r="B287" s="19"/>
      <c r="C287" s="3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19"/>
      <c r="C301" s="3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19"/>
      <c r="C302" s="35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2:18">
      <c r="B303" s="19"/>
      <c r="C303" s="3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19"/>
      <c r="C310" s="3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19"/>
      <c r="C311" s="35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2:18">
      <c r="B312" s="19"/>
      <c r="C312" s="3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19"/>
      <c r="C313" s="3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5" spans="2:18">
      <c r="B315" s="17"/>
    </row>
    <row r="316" spans="2:18">
      <c r="B316" s="19"/>
      <c r="C316" s="3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19"/>
      <c r="C317" s="35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2:18">
      <c r="B318" s="19"/>
      <c r="C318" s="3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19"/>
      <c r="C332" s="3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19"/>
      <c r="C333" s="35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2:18">
      <c r="B334" s="19"/>
      <c r="C334" s="3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19"/>
      <c r="C341" s="3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19"/>
      <c r="C342" s="35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2:18">
      <c r="B343" s="19"/>
      <c r="C343" s="3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19"/>
      <c r="C344" s="3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6" spans="2:18">
      <c r="B346" s="17"/>
    </row>
    <row r="347" spans="2:18">
      <c r="B347" s="19"/>
      <c r="C347" s="3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19"/>
      <c r="C348" s="35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2:18">
      <c r="B349" s="19"/>
      <c r="C349" s="3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19"/>
      <c r="C363" s="3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19"/>
      <c r="C364" s="35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2:18">
      <c r="B365" s="19"/>
      <c r="C365" s="3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19"/>
      <c r="C372" s="3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19"/>
      <c r="C373" s="35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2:18">
      <c r="B374" s="19"/>
      <c r="C374" s="3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19"/>
      <c r="C375" s="3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7" spans="2:18">
      <c r="B377" s="17"/>
    </row>
    <row r="378" spans="2:18">
      <c r="B378" s="19"/>
      <c r="C378" s="3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19"/>
      <c r="C379" s="35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2:18">
      <c r="B380" s="19"/>
      <c r="C380" s="3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19"/>
      <c r="C394" s="3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19"/>
      <c r="C395" s="35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2:18">
      <c r="B396" s="19"/>
      <c r="C396" s="3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19"/>
      <c r="C403" s="3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19"/>
      <c r="C404" s="35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2:18">
      <c r="B405" s="19"/>
      <c r="C405" s="3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19"/>
      <c r="C406" s="3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8" spans="2:18">
      <c r="B408" s="17"/>
    </row>
    <row r="409" spans="2:18">
      <c r="B409" s="19"/>
      <c r="C409" s="3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19"/>
      <c r="C410" s="35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2:18">
      <c r="B411" s="19"/>
      <c r="C411" s="3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19"/>
      <c r="C425" s="3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19"/>
      <c r="C426" s="35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2:18">
      <c r="B427" s="19"/>
      <c r="C427" s="3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19"/>
      <c r="C434" s="3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2:18">
      <c r="B435" s="19"/>
      <c r="C435" s="35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2:18">
      <c r="B436" s="19"/>
      <c r="C436" s="3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2:18">
      <c r="B437" s="19"/>
      <c r="C437" s="3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90"/>
  <sheetViews>
    <sheetView workbookViewId="0"/>
  </sheetViews>
  <sheetFormatPr defaultRowHeight="10.5"/>
  <cols>
    <col min="1" max="1" width="45.8320312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.3320312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6"/>
      <c r="B1" s="81" t="s">
        <v>434</v>
      </c>
      <c r="C1" s="81" t="s">
        <v>435</v>
      </c>
      <c r="D1" s="81" t="s">
        <v>436</v>
      </c>
    </row>
    <row r="2" spans="1:7">
      <c r="A2" s="81" t="s">
        <v>312</v>
      </c>
      <c r="B2" s="81">
        <v>17960.78</v>
      </c>
      <c r="C2" s="81">
        <v>387.75</v>
      </c>
      <c r="D2" s="81">
        <v>387.75</v>
      </c>
    </row>
    <row r="3" spans="1:7">
      <c r="A3" s="81" t="s">
        <v>313</v>
      </c>
      <c r="B3" s="81">
        <v>17960.78</v>
      </c>
      <c r="C3" s="81">
        <v>387.75</v>
      </c>
      <c r="D3" s="81">
        <v>387.75</v>
      </c>
    </row>
    <row r="4" spans="1:7">
      <c r="A4" s="81" t="s">
        <v>314</v>
      </c>
      <c r="B4" s="81">
        <v>48775.57</v>
      </c>
      <c r="C4" s="81">
        <v>1053</v>
      </c>
      <c r="D4" s="81">
        <v>1053</v>
      </c>
    </row>
    <row r="5" spans="1:7">
      <c r="A5" s="81" t="s">
        <v>315</v>
      </c>
      <c r="B5" s="81">
        <v>48775.57</v>
      </c>
      <c r="C5" s="81">
        <v>1053</v>
      </c>
      <c r="D5" s="81">
        <v>1053</v>
      </c>
    </row>
    <row r="7" spans="1:7">
      <c r="A7" s="76"/>
      <c r="B7" s="81" t="s">
        <v>437</v>
      </c>
    </row>
    <row r="8" spans="1:7">
      <c r="A8" s="81" t="s">
        <v>316</v>
      </c>
      <c r="B8" s="81">
        <v>46320.38</v>
      </c>
    </row>
    <row r="9" spans="1:7">
      <c r="A9" s="81" t="s">
        <v>317</v>
      </c>
      <c r="B9" s="81">
        <v>46320.38</v>
      </c>
    </row>
    <row r="10" spans="1:7">
      <c r="A10" s="81" t="s">
        <v>438</v>
      </c>
      <c r="B10" s="81">
        <v>0</v>
      </c>
    </row>
    <row r="12" spans="1:7">
      <c r="A12" s="76"/>
      <c r="B12" s="81" t="s">
        <v>482</v>
      </c>
      <c r="C12" s="81" t="s">
        <v>483</v>
      </c>
      <c r="D12" s="81" t="s">
        <v>484</v>
      </c>
      <c r="E12" s="81" t="s">
        <v>485</v>
      </c>
      <c r="F12" s="81" t="s">
        <v>486</v>
      </c>
      <c r="G12" s="81" t="s">
        <v>487</v>
      </c>
    </row>
    <row r="13" spans="1:7">
      <c r="A13" s="81" t="s">
        <v>72</v>
      </c>
      <c r="B13" s="81">
        <v>0</v>
      </c>
      <c r="C13" s="81">
        <v>3140.69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73</v>
      </c>
      <c r="B14" s="81">
        <v>901.62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81</v>
      </c>
      <c r="B15" s="81">
        <v>5137.34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82</v>
      </c>
      <c r="B16" s="81">
        <v>62.76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83</v>
      </c>
      <c r="B17" s="81">
        <v>6687.85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84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85</v>
      </c>
      <c r="B19" s="81">
        <v>775.12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86</v>
      </c>
      <c r="B20" s="81">
        <v>562.37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87</v>
      </c>
      <c r="B21" s="81">
        <v>432.29</v>
      </c>
      <c r="C21" s="81">
        <v>0</v>
      </c>
      <c r="D21" s="81">
        <v>0</v>
      </c>
      <c r="E21" s="81">
        <v>0</v>
      </c>
      <c r="F21" s="81">
        <v>0</v>
      </c>
      <c r="G21" s="81">
        <v>5186.0600000000004</v>
      </c>
    </row>
    <row r="22" spans="1:10">
      <c r="A22" s="81" t="s">
        <v>88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67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89</v>
      </c>
      <c r="B24" s="81">
        <v>0</v>
      </c>
      <c r="C24" s="81">
        <v>260.73</v>
      </c>
      <c r="D24" s="81">
        <v>0</v>
      </c>
      <c r="E24" s="81">
        <v>0</v>
      </c>
      <c r="F24" s="81">
        <v>0</v>
      </c>
      <c r="G24" s="81">
        <v>1503.95</v>
      </c>
    </row>
    <row r="25" spans="1:10">
      <c r="A25" s="81" t="s">
        <v>90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91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92</v>
      </c>
      <c r="B28" s="81">
        <v>14559.36</v>
      </c>
      <c r="C28" s="81">
        <v>3401.42</v>
      </c>
      <c r="D28" s="81">
        <v>0</v>
      </c>
      <c r="E28" s="81">
        <v>0</v>
      </c>
      <c r="F28" s="81">
        <v>0</v>
      </c>
      <c r="G28" s="81">
        <v>6690</v>
      </c>
    </row>
    <row r="30" spans="1:10">
      <c r="A30" s="76"/>
      <c r="B30" s="81" t="s">
        <v>437</v>
      </c>
      <c r="C30" s="81" t="s">
        <v>2</v>
      </c>
      <c r="D30" s="81" t="s">
        <v>488</v>
      </c>
      <c r="E30" s="81" t="s">
        <v>489</v>
      </c>
      <c r="F30" s="81" t="s">
        <v>490</v>
      </c>
      <c r="G30" s="81" t="s">
        <v>491</v>
      </c>
      <c r="H30" s="81" t="s">
        <v>492</v>
      </c>
      <c r="I30" s="81" t="s">
        <v>493</v>
      </c>
      <c r="J30" s="81" t="s">
        <v>494</v>
      </c>
    </row>
    <row r="31" spans="1:10">
      <c r="A31" s="81" t="s">
        <v>462</v>
      </c>
      <c r="B31" s="81">
        <v>3563.11</v>
      </c>
      <c r="C31" s="81" t="s">
        <v>3</v>
      </c>
      <c r="D31" s="81">
        <v>8690.42</v>
      </c>
      <c r="E31" s="81">
        <v>1</v>
      </c>
      <c r="F31" s="81">
        <v>0</v>
      </c>
      <c r="G31" s="81">
        <v>0</v>
      </c>
      <c r="H31" s="81">
        <v>10.76</v>
      </c>
      <c r="I31" s="81">
        <v>37.17</v>
      </c>
      <c r="J31" s="81">
        <v>4.84</v>
      </c>
    </row>
    <row r="32" spans="1:10">
      <c r="A32" s="81" t="s">
        <v>463</v>
      </c>
      <c r="B32" s="81">
        <v>2532.3200000000002</v>
      </c>
      <c r="C32" s="81" t="s">
        <v>3</v>
      </c>
      <c r="D32" s="81">
        <v>6948.69</v>
      </c>
      <c r="E32" s="81">
        <v>1</v>
      </c>
      <c r="F32" s="81">
        <v>0</v>
      </c>
      <c r="G32" s="81">
        <v>0</v>
      </c>
      <c r="H32" s="81">
        <v>10.76</v>
      </c>
      <c r="I32" s="81">
        <v>18.59</v>
      </c>
      <c r="J32" s="81">
        <v>8.07</v>
      </c>
    </row>
    <row r="33" spans="1:10">
      <c r="A33" s="81" t="s">
        <v>464</v>
      </c>
      <c r="B33" s="81">
        <v>2532.3200000000002</v>
      </c>
      <c r="C33" s="81" t="s">
        <v>3</v>
      </c>
      <c r="D33" s="81">
        <v>6948.69</v>
      </c>
      <c r="E33" s="81">
        <v>10</v>
      </c>
      <c r="F33" s="81">
        <v>0</v>
      </c>
      <c r="G33" s="81">
        <v>0</v>
      </c>
      <c r="H33" s="81">
        <v>10.76</v>
      </c>
      <c r="I33" s="81">
        <v>18.59</v>
      </c>
      <c r="J33" s="81">
        <v>8.07</v>
      </c>
    </row>
    <row r="34" spans="1:10">
      <c r="A34" s="81" t="s">
        <v>465</v>
      </c>
      <c r="B34" s="81">
        <v>2532.3200000000002</v>
      </c>
      <c r="C34" s="81" t="s">
        <v>3</v>
      </c>
      <c r="D34" s="81">
        <v>6948.69</v>
      </c>
      <c r="E34" s="81">
        <v>1</v>
      </c>
      <c r="F34" s="81">
        <v>0</v>
      </c>
      <c r="G34" s="81">
        <v>0</v>
      </c>
      <c r="H34" s="81">
        <v>10.76</v>
      </c>
      <c r="I34" s="81">
        <v>18.59</v>
      </c>
      <c r="J34" s="81">
        <v>95.066999999999993</v>
      </c>
    </row>
    <row r="35" spans="1:10">
      <c r="A35" s="81" t="s">
        <v>466</v>
      </c>
      <c r="B35" s="81">
        <v>313.41000000000003</v>
      </c>
      <c r="C35" s="81" t="s">
        <v>3</v>
      </c>
      <c r="D35" s="81">
        <v>860</v>
      </c>
      <c r="E35" s="81">
        <v>1</v>
      </c>
      <c r="F35" s="81">
        <v>200.61</v>
      </c>
      <c r="G35" s="81">
        <v>115.9</v>
      </c>
      <c r="H35" s="81">
        <v>10.76</v>
      </c>
      <c r="I35" s="81">
        <v>18.59</v>
      </c>
      <c r="J35" s="81">
        <v>8.07</v>
      </c>
    </row>
    <row r="36" spans="1:10">
      <c r="A36" s="81" t="s">
        <v>467</v>
      </c>
      <c r="B36" s="81">
        <v>201.98</v>
      </c>
      <c r="C36" s="81" t="s">
        <v>3</v>
      </c>
      <c r="D36" s="81">
        <v>554.22</v>
      </c>
      <c r="E36" s="81">
        <v>1</v>
      </c>
      <c r="F36" s="81">
        <v>133.74</v>
      </c>
      <c r="G36" s="81">
        <v>77.27</v>
      </c>
      <c r="H36" s="81">
        <v>10.76</v>
      </c>
      <c r="I36" s="81">
        <v>18.59</v>
      </c>
      <c r="J36" s="81">
        <v>8.07</v>
      </c>
    </row>
    <row r="37" spans="1:10">
      <c r="A37" s="81" t="s">
        <v>468</v>
      </c>
      <c r="B37" s="81">
        <v>313.42</v>
      </c>
      <c r="C37" s="81" t="s">
        <v>3</v>
      </c>
      <c r="D37" s="81">
        <v>860.02</v>
      </c>
      <c r="E37" s="81">
        <v>1</v>
      </c>
      <c r="F37" s="81">
        <v>200.61</v>
      </c>
      <c r="G37" s="81">
        <v>115.9</v>
      </c>
      <c r="H37" s="81">
        <v>10.76</v>
      </c>
      <c r="I37" s="81">
        <v>18.59</v>
      </c>
      <c r="J37" s="81">
        <v>8.07</v>
      </c>
    </row>
    <row r="38" spans="1:10">
      <c r="A38" s="81" t="s">
        <v>469</v>
      </c>
      <c r="B38" s="81">
        <v>201.98</v>
      </c>
      <c r="C38" s="81" t="s">
        <v>3</v>
      </c>
      <c r="D38" s="81">
        <v>554.22</v>
      </c>
      <c r="E38" s="81">
        <v>1</v>
      </c>
      <c r="F38" s="81">
        <v>133.74</v>
      </c>
      <c r="G38" s="81">
        <v>77.27</v>
      </c>
      <c r="H38" s="81">
        <v>10.76</v>
      </c>
      <c r="I38" s="81">
        <v>18.59</v>
      </c>
      <c r="J38" s="81">
        <v>8.07</v>
      </c>
    </row>
    <row r="39" spans="1:10">
      <c r="A39" s="81" t="s">
        <v>470</v>
      </c>
      <c r="B39" s="81">
        <v>313.41000000000003</v>
      </c>
      <c r="C39" s="81" t="s">
        <v>3</v>
      </c>
      <c r="D39" s="81">
        <v>860</v>
      </c>
      <c r="E39" s="81">
        <v>10</v>
      </c>
      <c r="F39" s="81">
        <v>200.61</v>
      </c>
      <c r="G39" s="81">
        <v>115.9</v>
      </c>
      <c r="H39" s="81">
        <v>10.76</v>
      </c>
      <c r="I39" s="81">
        <v>18.59</v>
      </c>
      <c r="J39" s="81">
        <v>8.07</v>
      </c>
    </row>
    <row r="40" spans="1:10">
      <c r="A40" s="81" t="s">
        <v>471</v>
      </c>
      <c r="B40" s="81">
        <v>201.98</v>
      </c>
      <c r="C40" s="81" t="s">
        <v>3</v>
      </c>
      <c r="D40" s="81">
        <v>554.22</v>
      </c>
      <c r="E40" s="81">
        <v>10</v>
      </c>
      <c r="F40" s="81">
        <v>133.74</v>
      </c>
      <c r="G40" s="81">
        <v>77.27</v>
      </c>
      <c r="H40" s="81">
        <v>10.76</v>
      </c>
      <c r="I40" s="81">
        <v>18.59</v>
      </c>
      <c r="J40" s="81">
        <v>8.07</v>
      </c>
    </row>
    <row r="41" spans="1:10">
      <c r="A41" s="81" t="s">
        <v>472</v>
      </c>
      <c r="B41" s="81">
        <v>313.42</v>
      </c>
      <c r="C41" s="81" t="s">
        <v>3</v>
      </c>
      <c r="D41" s="81">
        <v>860.02</v>
      </c>
      <c r="E41" s="81">
        <v>10</v>
      </c>
      <c r="F41" s="81">
        <v>200.61</v>
      </c>
      <c r="G41" s="81">
        <v>115.9</v>
      </c>
      <c r="H41" s="81">
        <v>10.76</v>
      </c>
      <c r="I41" s="81">
        <v>18.59</v>
      </c>
      <c r="J41" s="81">
        <v>8.07</v>
      </c>
    </row>
    <row r="42" spans="1:10">
      <c r="A42" s="81" t="s">
        <v>473</v>
      </c>
      <c r="B42" s="81">
        <v>201.98</v>
      </c>
      <c r="C42" s="81" t="s">
        <v>3</v>
      </c>
      <c r="D42" s="81">
        <v>554.22</v>
      </c>
      <c r="E42" s="81">
        <v>10</v>
      </c>
      <c r="F42" s="81">
        <v>133.74</v>
      </c>
      <c r="G42" s="81">
        <v>77.27</v>
      </c>
      <c r="H42" s="81">
        <v>10.76</v>
      </c>
      <c r="I42" s="81">
        <v>18.59</v>
      </c>
      <c r="J42" s="81">
        <v>8.07</v>
      </c>
    </row>
    <row r="43" spans="1:10">
      <c r="A43" s="81" t="s">
        <v>474</v>
      </c>
      <c r="B43" s="81">
        <v>313.41000000000003</v>
      </c>
      <c r="C43" s="81" t="s">
        <v>3</v>
      </c>
      <c r="D43" s="81">
        <v>860</v>
      </c>
      <c r="E43" s="81">
        <v>1</v>
      </c>
      <c r="F43" s="81">
        <v>200.61</v>
      </c>
      <c r="G43" s="81">
        <v>115.9</v>
      </c>
      <c r="H43" s="81">
        <v>10.76</v>
      </c>
      <c r="I43" s="81">
        <v>18.59</v>
      </c>
      <c r="J43" s="81">
        <v>8.07</v>
      </c>
    </row>
    <row r="44" spans="1:10">
      <c r="A44" s="81" t="s">
        <v>475</v>
      </c>
      <c r="B44" s="81">
        <v>201.98</v>
      </c>
      <c r="C44" s="81" t="s">
        <v>3</v>
      </c>
      <c r="D44" s="81">
        <v>554.22</v>
      </c>
      <c r="E44" s="81">
        <v>1</v>
      </c>
      <c r="F44" s="81">
        <v>133.74</v>
      </c>
      <c r="G44" s="81">
        <v>77.27</v>
      </c>
      <c r="H44" s="81">
        <v>10.76</v>
      </c>
      <c r="I44" s="81">
        <v>18.59</v>
      </c>
      <c r="J44" s="81">
        <v>8.07</v>
      </c>
    </row>
    <row r="45" spans="1:10">
      <c r="A45" s="81" t="s">
        <v>476</v>
      </c>
      <c r="B45" s="81">
        <v>313.42</v>
      </c>
      <c r="C45" s="81" t="s">
        <v>3</v>
      </c>
      <c r="D45" s="81">
        <v>860.02</v>
      </c>
      <c r="E45" s="81">
        <v>1</v>
      </c>
      <c r="F45" s="81">
        <v>200.61</v>
      </c>
      <c r="G45" s="81">
        <v>115.9</v>
      </c>
      <c r="H45" s="81">
        <v>10.76</v>
      </c>
      <c r="I45" s="81">
        <v>18.59</v>
      </c>
      <c r="J45" s="81">
        <v>8.07</v>
      </c>
    </row>
    <row r="46" spans="1:10">
      <c r="A46" s="81" t="s">
        <v>477</v>
      </c>
      <c r="B46" s="81">
        <v>201.98</v>
      </c>
      <c r="C46" s="81" t="s">
        <v>3</v>
      </c>
      <c r="D46" s="81">
        <v>554.22</v>
      </c>
      <c r="E46" s="81">
        <v>1</v>
      </c>
      <c r="F46" s="81">
        <v>133.74</v>
      </c>
      <c r="G46" s="81">
        <v>77.27</v>
      </c>
      <c r="H46" s="81">
        <v>10.76</v>
      </c>
      <c r="I46" s="81">
        <v>18.59</v>
      </c>
      <c r="J46" s="81">
        <v>8.07</v>
      </c>
    </row>
    <row r="47" spans="1:10">
      <c r="A47" s="81" t="s">
        <v>478</v>
      </c>
      <c r="B47" s="81">
        <v>3563.11</v>
      </c>
      <c r="C47" s="81" t="s">
        <v>66</v>
      </c>
      <c r="D47" s="81">
        <v>4344.1400000000003</v>
      </c>
      <c r="E47" s="81">
        <v>1</v>
      </c>
      <c r="F47" s="81">
        <v>297.11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479</v>
      </c>
      <c r="B48" s="81">
        <v>3563.11</v>
      </c>
      <c r="C48" s="81" t="s">
        <v>66</v>
      </c>
      <c r="D48" s="81">
        <v>4344.1400000000003</v>
      </c>
      <c r="E48" s="81">
        <v>10</v>
      </c>
      <c r="F48" s="81">
        <v>297.11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480</v>
      </c>
      <c r="B49" s="81">
        <v>3563.11</v>
      </c>
      <c r="C49" s="81" t="s">
        <v>66</v>
      </c>
      <c r="D49" s="81">
        <v>4344.1400000000003</v>
      </c>
      <c r="E49" s="81">
        <v>1</v>
      </c>
      <c r="F49" s="81">
        <v>297.11</v>
      </c>
      <c r="G49" s="81">
        <v>0</v>
      </c>
      <c r="H49" s="81">
        <v>0</v>
      </c>
      <c r="I49" s="81"/>
      <c r="J49" s="81">
        <v>0</v>
      </c>
    </row>
    <row r="50" spans="1:10">
      <c r="A50" s="81" t="s">
        <v>259</v>
      </c>
      <c r="B50" s="81">
        <v>89077.65</v>
      </c>
      <c r="C50" s="81"/>
      <c r="D50" s="81">
        <v>178146.04</v>
      </c>
      <c r="E50" s="81"/>
      <c r="F50" s="81">
        <v>11589.54</v>
      </c>
      <c r="G50" s="81">
        <v>4636.1499999999996</v>
      </c>
      <c r="H50" s="81">
        <v>5.5952000000000002</v>
      </c>
      <c r="I50" s="81">
        <v>37.17</v>
      </c>
      <c r="J50" s="81">
        <v>6.5404</v>
      </c>
    </row>
    <row r="51" spans="1:10">
      <c r="A51" s="81" t="s">
        <v>495</v>
      </c>
      <c r="B51" s="81">
        <v>46320.38</v>
      </c>
      <c r="C51" s="81"/>
      <c r="D51" s="81">
        <v>126016.37</v>
      </c>
      <c r="E51" s="81"/>
      <c r="F51" s="81">
        <v>8024.24</v>
      </c>
      <c r="G51" s="81">
        <v>4636.1499999999996</v>
      </c>
      <c r="H51" s="81">
        <v>10.76</v>
      </c>
      <c r="I51" s="81">
        <v>19.329999999999998</v>
      </c>
      <c r="J51" s="81">
        <v>12.5776</v>
      </c>
    </row>
    <row r="52" spans="1:10">
      <c r="A52" s="81" t="s">
        <v>496</v>
      </c>
      <c r="B52" s="81">
        <v>42757.27</v>
      </c>
      <c r="C52" s="81"/>
      <c r="D52" s="81">
        <v>52129.67</v>
      </c>
      <c r="E52" s="81"/>
      <c r="F52" s="81">
        <v>3565.29</v>
      </c>
      <c r="G52" s="81">
        <v>0</v>
      </c>
      <c r="H52" s="81">
        <v>0</v>
      </c>
      <c r="I52" s="81"/>
      <c r="J52" s="81">
        <v>0</v>
      </c>
    </row>
    <row r="54" spans="1:10">
      <c r="A54" s="76"/>
      <c r="B54" s="81" t="s">
        <v>51</v>
      </c>
      <c r="C54" s="81" t="s">
        <v>318</v>
      </c>
      <c r="D54" s="81" t="s">
        <v>439</v>
      </c>
      <c r="E54" s="81" t="s">
        <v>440</v>
      </c>
      <c r="F54" s="81" t="s">
        <v>441</v>
      </c>
      <c r="G54" s="81" t="s">
        <v>442</v>
      </c>
      <c r="H54" s="81" t="s">
        <v>443</v>
      </c>
      <c r="I54" s="81" t="s">
        <v>319</v>
      </c>
    </row>
    <row r="55" spans="1:10">
      <c r="A55" s="81" t="s">
        <v>320</v>
      </c>
      <c r="B55" s="81" t="s">
        <v>321</v>
      </c>
      <c r="C55" s="81">
        <v>0.3</v>
      </c>
      <c r="D55" s="81">
        <v>2.254</v>
      </c>
      <c r="E55" s="81">
        <v>3.4</v>
      </c>
      <c r="F55" s="81">
        <v>178.31</v>
      </c>
      <c r="G55" s="81">
        <v>0</v>
      </c>
      <c r="H55" s="81">
        <v>90</v>
      </c>
      <c r="I55" s="81" t="s">
        <v>322</v>
      </c>
    </row>
    <row r="56" spans="1:10">
      <c r="A56" s="81" t="s">
        <v>323</v>
      </c>
      <c r="B56" s="81" t="s">
        <v>321</v>
      </c>
      <c r="C56" s="81">
        <v>0.3</v>
      </c>
      <c r="D56" s="81">
        <v>2.254</v>
      </c>
      <c r="E56" s="81">
        <v>3.4</v>
      </c>
      <c r="F56" s="81">
        <v>118.87</v>
      </c>
      <c r="G56" s="81">
        <v>90</v>
      </c>
      <c r="H56" s="81">
        <v>90</v>
      </c>
      <c r="I56" s="81" t="s">
        <v>324</v>
      </c>
    </row>
    <row r="57" spans="1:10">
      <c r="A57" s="81" t="s">
        <v>325</v>
      </c>
      <c r="B57" s="81" t="s">
        <v>321</v>
      </c>
      <c r="C57" s="81">
        <v>0.3</v>
      </c>
      <c r="D57" s="81">
        <v>2.254</v>
      </c>
      <c r="E57" s="81">
        <v>3.4</v>
      </c>
      <c r="F57" s="81">
        <v>178.31</v>
      </c>
      <c r="G57" s="81">
        <v>180</v>
      </c>
      <c r="H57" s="81">
        <v>90</v>
      </c>
      <c r="I57" s="81" t="s">
        <v>326</v>
      </c>
    </row>
    <row r="58" spans="1:10">
      <c r="A58" s="81" t="s">
        <v>327</v>
      </c>
      <c r="B58" s="81" t="s">
        <v>321</v>
      </c>
      <c r="C58" s="81">
        <v>0.3</v>
      </c>
      <c r="D58" s="81">
        <v>2.254</v>
      </c>
      <c r="E58" s="81">
        <v>3.4</v>
      </c>
      <c r="F58" s="81">
        <v>118.87</v>
      </c>
      <c r="G58" s="81">
        <v>270</v>
      </c>
      <c r="H58" s="81">
        <v>90</v>
      </c>
      <c r="I58" s="81" t="s">
        <v>328</v>
      </c>
    </row>
    <row r="59" spans="1:10">
      <c r="A59" s="81" t="s">
        <v>329</v>
      </c>
      <c r="B59" s="81" t="s">
        <v>321</v>
      </c>
      <c r="C59" s="81">
        <v>0.3</v>
      </c>
      <c r="D59" s="81">
        <v>1.8620000000000001</v>
      </c>
      <c r="E59" s="81">
        <v>3.4</v>
      </c>
      <c r="F59" s="81">
        <v>3563.11</v>
      </c>
      <c r="G59" s="81">
        <v>0</v>
      </c>
      <c r="H59" s="81">
        <v>180</v>
      </c>
      <c r="I59" s="81"/>
    </row>
    <row r="60" spans="1:10">
      <c r="A60" s="81" t="s">
        <v>330</v>
      </c>
      <c r="B60" s="81" t="s">
        <v>409</v>
      </c>
      <c r="C60" s="81">
        <v>0.08</v>
      </c>
      <c r="D60" s="81">
        <v>0.85599999999999998</v>
      </c>
      <c r="E60" s="81">
        <v>0.98</v>
      </c>
      <c r="F60" s="81">
        <v>200.61</v>
      </c>
      <c r="G60" s="81">
        <v>0</v>
      </c>
      <c r="H60" s="81">
        <v>90</v>
      </c>
      <c r="I60" s="81" t="s">
        <v>322</v>
      </c>
    </row>
    <row r="61" spans="1:10">
      <c r="A61" s="81" t="s">
        <v>332</v>
      </c>
      <c r="B61" s="81" t="s">
        <v>409</v>
      </c>
      <c r="C61" s="81">
        <v>0.08</v>
      </c>
      <c r="D61" s="81">
        <v>0.85599999999999998</v>
      </c>
      <c r="E61" s="81">
        <v>0.98</v>
      </c>
      <c r="F61" s="81">
        <v>133.74</v>
      </c>
      <c r="G61" s="81">
        <v>90</v>
      </c>
      <c r="H61" s="81">
        <v>90</v>
      </c>
      <c r="I61" s="81" t="s">
        <v>324</v>
      </c>
    </row>
    <row r="62" spans="1:10">
      <c r="A62" s="81" t="s">
        <v>333</v>
      </c>
      <c r="B62" s="81" t="s">
        <v>409</v>
      </c>
      <c r="C62" s="81">
        <v>0.08</v>
      </c>
      <c r="D62" s="81">
        <v>0.85599999999999998</v>
      </c>
      <c r="E62" s="81">
        <v>0.98</v>
      </c>
      <c r="F62" s="81">
        <v>200.61</v>
      </c>
      <c r="G62" s="81">
        <v>180</v>
      </c>
      <c r="H62" s="81">
        <v>90</v>
      </c>
      <c r="I62" s="81" t="s">
        <v>326</v>
      </c>
    </row>
    <row r="63" spans="1:10">
      <c r="A63" s="81" t="s">
        <v>334</v>
      </c>
      <c r="B63" s="81" t="s">
        <v>409</v>
      </c>
      <c r="C63" s="81">
        <v>0.08</v>
      </c>
      <c r="D63" s="81">
        <v>0.85599999999999998</v>
      </c>
      <c r="E63" s="81">
        <v>0.98</v>
      </c>
      <c r="F63" s="81">
        <v>133.74</v>
      </c>
      <c r="G63" s="81">
        <v>270</v>
      </c>
      <c r="H63" s="81">
        <v>90</v>
      </c>
      <c r="I63" s="81" t="s">
        <v>328</v>
      </c>
    </row>
    <row r="64" spans="1:10">
      <c r="A64" s="81" t="s">
        <v>335</v>
      </c>
      <c r="B64" s="81" t="s">
        <v>409</v>
      </c>
      <c r="C64" s="81">
        <v>0.08</v>
      </c>
      <c r="D64" s="81">
        <v>0.85599999999999998</v>
      </c>
      <c r="E64" s="81">
        <v>0.98</v>
      </c>
      <c r="F64" s="81">
        <v>2006.06</v>
      </c>
      <c r="G64" s="81">
        <v>0</v>
      </c>
      <c r="H64" s="81">
        <v>90</v>
      </c>
      <c r="I64" s="81" t="s">
        <v>322</v>
      </c>
    </row>
    <row r="65" spans="1:9">
      <c r="A65" s="81" t="s">
        <v>336</v>
      </c>
      <c r="B65" s="81" t="s">
        <v>409</v>
      </c>
      <c r="C65" s="81">
        <v>0.08</v>
      </c>
      <c r="D65" s="81">
        <v>0.85599999999999998</v>
      </c>
      <c r="E65" s="81">
        <v>0.98</v>
      </c>
      <c r="F65" s="81">
        <v>1337.37</v>
      </c>
      <c r="G65" s="81">
        <v>90</v>
      </c>
      <c r="H65" s="81">
        <v>90</v>
      </c>
      <c r="I65" s="81" t="s">
        <v>324</v>
      </c>
    </row>
    <row r="66" spans="1:9">
      <c r="A66" s="81" t="s">
        <v>337</v>
      </c>
      <c r="B66" s="81" t="s">
        <v>409</v>
      </c>
      <c r="C66" s="81">
        <v>0.08</v>
      </c>
      <c r="D66" s="81">
        <v>0.85599999999999998</v>
      </c>
      <c r="E66" s="81">
        <v>0.98</v>
      </c>
      <c r="F66" s="81">
        <v>2006.06</v>
      </c>
      <c r="G66" s="81">
        <v>180</v>
      </c>
      <c r="H66" s="81">
        <v>90</v>
      </c>
      <c r="I66" s="81" t="s">
        <v>326</v>
      </c>
    </row>
    <row r="67" spans="1:9">
      <c r="A67" s="81" t="s">
        <v>338</v>
      </c>
      <c r="B67" s="81" t="s">
        <v>409</v>
      </c>
      <c r="C67" s="81">
        <v>0.08</v>
      </c>
      <c r="D67" s="81">
        <v>0.85599999999999998</v>
      </c>
      <c r="E67" s="81">
        <v>0.98</v>
      </c>
      <c r="F67" s="81">
        <v>1337.37</v>
      </c>
      <c r="G67" s="81">
        <v>270</v>
      </c>
      <c r="H67" s="81">
        <v>90</v>
      </c>
      <c r="I67" s="81" t="s">
        <v>328</v>
      </c>
    </row>
    <row r="68" spans="1:9">
      <c r="A68" s="81" t="s">
        <v>339</v>
      </c>
      <c r="B68" s="81" t="s">
        <v>409</v>
      </c>
      <c r="C68" s="81">
        <v>0.08</v>
      </c>
      <c r="D68" s="81">
        <v>0.85599999999999998</v>
      </c>
      <c r="E68" s="81">
        <v>0.98</v>
      </c>
      <c r="F68" s="81">
        <v>200.61</v>
      </c>
      <c r="G68" s="81">
        <v>0</v>
      </c>
      <c r="H68" s="81">
        <v>90</v>
      </c>
      <c r="I68" s="81" t="s">
        <v>322</v>
      </c>
    </row>
    <row r="69" spans="1:9">
      <c r="A69" s="81" t="s">
        <v>340</v>
      </c>
      <c r="B69" s="81" t="s">
        <v>409</v>
      </c>
      <c r="C69" s="81">
        <v>0.08</v>
      </c>
      <c r="D69" s="81">
        <v>0.85599999999999998</v>
      </c>
      <c r="E69" s="81">
        <v>0.98</v>
      </c>
      <c r="F69" s="81">
        <v>133.74</v>
      </c>
      <c r="G69" s="81">
        <v>90</v>
      </c>
      <c r="H69" s="81">
        <v>90</v>
      </c>
      <c r="I69" s="81" t="s">
        <v>324</v>
      </c>
    </row>
    <row r="70" spans="1:9">
      <c r="A70" s="81" t="s">
        <v>341</v>
      </c>
      <c r="B70" s="81" t="s">
        <v>409</v>
      </c>
      <c r="C70" s="81">
        <v>0.08</v>
      </c>
      <c r="D70" s="81">
        <v>0.85599999999999998</v>
      </c>
      <c r="E70" s="81">
        <v>0.98</v>
      </c>
      <c r="F70" s="81">
        <v>200.61</v>
      </c>
      <c r="G70" s="81">
        <v>180</v>
      </c>
      <c r="H70" s="81">
        <v>90</v>
      </c>
      <c r="I70" s="81" t="s">
        <v>326</v>
      </c>
    </row>
    <row r="71" spans="1:9">
      <c r="A71" s="81" t="s">
        <v>342</v>
      </c>
      <c r="B71" s="81" t="s">
        <v>409</v>
      </c>
      <c r="C71" s="81">
        <v>0.08</v>
      </c>
      <c r="D71" s="81">
        <v>0.85599999999999998</v>
      </c>
      <c r="E71" s="81">
        <v>0.98</v>
      </c>
      <c r="F71" s="81">
        <v>133.74</v>
      </c>
      <c r="G71" s="81">
        <v>270</v>
      </c>
      <c r="H71" s="81">
        <v>90</v>
      </c>
      <c r="I71" s="81" t="s">
        <v>328</v>
      </c>
    </row>
    <row r="72" spans="1:9">
      <c r="A72" s="81" t="s">
        <v>343</v>
      </c>
      <c r="B72" s="81" t="s">
        <v>409</v>
      </c>
      <c r="C72" s="81">
        <v>0.08</v>
      </c>
      <c r="D72" s="81">
        <v>0.85599999999999998</v>
      </c>
      <c r="E72" s="81">
        <v>0.98</v>
      </c>
      <c r="F72" s="81">
        <v>59.42</v>
      </c>
      <c r="G72" s="81">
        <v>270</v>
      </c>
      <c r="H72" s="81">
        <v>90</v>
      </c>
      <c r="I72" s="81" t="s">
        <v>328</v>
      </c>
    </row>
    <row r="73" spans="1:9">
      <c r="A73" s="81" t="s">
        <v>344</v>
      </c>
      <c r="B73" s="81" t="s">
        <v>409</v>
      </c>
      <c r="C73" s="81">
        <v>0.08</v>
      </c>
      <c r="D73" s="81">
        <v>0.85599999999999998</v>
      </c>
      <c r="E73" s="81">
        <v>0.98</v>
      </c>
      <c r="F73" s="81">
        <v>89.13</v>
      </c>
      <c r="G73" s="81">
        <v>180</v>
      </c>
      <c r="H73" s="81">
        <v>90</v>
      </c>
      <c r="I73" s="81" t="s">
        <v>326</v>
      </c>
    </row>
    <row r="74" spans="1:9">
      <c r="A74" s="81" t="s">
        <v>345</v>
      </c>
      <c r="B74" s="81" t="s">
        <v>409</v>
      </c>
      <c r="C74" s="81">
        <v>0.08</v>
      </c>
      <c r="D74" s="81">
        <v>0.85599999999999998</v>
      </c>
      <c r="E74" s="81">
        <v>0.98</v>
      </c>
      <c r="F74" s="81">
        <v>59.42</v>
      </c>
      <c r="G74" s="81">
        <v>90</v>
      </c>
      <c r="H74" s="81">
        <v>90</v>
      </c>
      <c r="I74" s="81" t="s">
        <v>324</v>
      </c>
    </row>
    <row r="75" spans="1:9">
      <c r="A75" s="81" t="s">
        <v>346</v>
      </c>
      <c r="B75" s="81" t="s">
        <v>409</v>
      </c>
      <c r="C75" s="81">
        <v>0.08</v>
      </c>
      <c r="D75" s="81">
        <v>0.85599999999999998</v>
      </c>
      <c r="E75" s="81">
        <v>0.98</v>
      </c>
      <c r="F75" s="81">
        <v>89.13</v>
      </c>
      <c r="G75" s="81">
        <v>0</v>
      </c>
      <c r="H75" s="81">
        <v>90</v>
      </c>
      <c r="I75" s="81" t="s">
        <v>322</v>
      </c>
    </row>
    <row r="76" spans="1:9">
      <c r="A76" s="81" t="s">
        <v>347</v>
      </c>
      <c r="B76" s="81" t="s">
        <v>409</v>
      </c>
      <c r="C76" s="81">
        <v>0.08</v>
      </c>
      <c r="D76" s="81">
        <v>0.85599999999999998</v>
      </c>
      <c r="E76" s="81">
        <v>0.98</v>
      </c>
      <c r="F76" s="81">
        <v>891.32</v>
      </c>
      <c r="G76" s="81">
        <v>0</v>
      </c>
      <c r="H76" s="81">
        <v>90</v>
      </c>
      <c r="I76" s="81" t="s">
        <v>322</v>
      </c>
    </row>
    <row r="77" spans="1:9">
      <c r="A77" s="81" t="s">
        <v>348</v>
      </c>
      <c r="B77" s="81" t="s">
        <v>409</v>
      </c>
      <c r="C77" s="81">
        <v>0.08</v>
      </c>
      <c r="D77" s="81">
        <v>0.85599999999999998</v>
      </c>
      <c r="E77" s="81">
        <v>0.98</v>
      </c>
      <c r="F77" s="81">
        <v>594.21</v>
      </c>
      <c r="G77" s="81">
        <v>270</v>
      </c>
      <c r="H77" s="81">
        <v>90</v>
      </c>
      <c r="I77" s="81" t="s">
        <v>328</v>
      </c>
    </row>
    <row r="78" spans="1:9">
      <c r="A78" s="81" t="s">
        <v>349</v>
      </c>
      <c r="B78" s="81" t="s">
        <v>409</v>
      </c>
      <c r="C78" s="81">
        <v>0.08</v>
      </c>
      <c r="D78" s="81">
        <v>0.85599999999999998</v>
      </c>
      <c r="E78" s="81">
        <v>0.98</v>
      </c>
      <c r="F78" s="81">
        <v>891.32</v>
      </c>
      <c r="G78" s="81">
        <v>180</v>
      </c>
      <c r="H78" s="81">
        <v>90</v>
      </c>
      <c r="I78" s="81" t="s">
        <v>326</v>
      </c>
    </row>
    <row r="79" spans="1:9">
      <c r="A79" s="81" t="s">
        <v>350</v>
      </c>
      <c r="B79" s="81" t="s">
        <v>409</v>
      </c>
      <c r="C79" s="81">
        <v>0.08</v>
      </c>
      <c r="D79" s="81">
        <v>0.85599999999999998</v>
      </c>
      <c r="E79" s="81">
        <v>0.98</v>
      </c>
      <c r="F79" s="81">
        <v>594.21</v>
      </c>
      <c r="G79" s="81">
        <v>90</v>
      </c>
      <c r="H79" s="81">
        <v>90</v>
      </c>
      <c r="I79" s="81" t="s">
        <v>324</v>
      </c>
    </row>
    <row r="80" spans="1:9">
      <c r="A80" s="81" t="s">
        <v>351</v>
      </c>
      <c r="B80" s="81" t="s">
        <v>409</v>
      </c>
      <c r="C80" s="81">
        <v>0.08</v>
      </c>
      <c r="D80" s="81">
        <v>0.85599999999999998</v>
      </c>
      <c r="E80" s="81">
        <v>0.98</v>
      </c>
      <c r="F80" s="81">
        <v>89.13</v>
      </c>
      <c r="G80" s="81">
        <v>180</v>
      </c>
      <c r="H80" s="81">
        <v>90</v>
      </c>
      <c r="I80" s="81" t="s">
        <v>326</v>
      </c>
    </row>
    <row r="81" spans="1:11">
      <c r="A81" s="81" t="s">
        <v>352</v>
      </c>
      <c r="B81" s="81" t="s">
        <v>409</v>
      </c>
      <c r="C81" s="81">
        <v>0.08</v>
      </c>
      <c r="D81" s="81">
        <v>0.85599999999999998</v>
      </c>
      <c r="E81" s="81">
        <v>0.98</v>
      </c>
      <c r="F81" s="81">
        <v>59.42</v>
      </c>
      <c r="G81" s="81">
        <v>90</v>
      </c>
      <c r="H81" s="81">
        <v>90</v>
      </c>
      <c r="I81" s="81" t="s">
        <v>324</v>
      </c>
    </row>
    <row r="82" spans="1:11">
      <c r="A82" s="81" t="s">
        <v>353</v>
      </c>
      <c r="B82" s="81" t="s">
        <v>409</v>
      </c>
      <c r="C82" s="81">
        <v>0.08</v>
      </c>
      <c r="D82" s="81">
        <v>0.85599999999999998</v>
      </c>
      <c r="E82" s="81">
        <v>0.98</v>
      </c>
      <c r="F82" s="81">
        <v>59.42</v>
      </c>
      <c r="G82" s="81">
        <v>270</v>
      </c>
      <c r="H82" s="81">
        <v>90</v>
      </c>
      <c r="I82" s="81" t="s">
        <v>328</v>
      </c>
    </row>
    <row r="83" spans="1:11">
      <c r="A83" s="81" t="s">
        <v>354</v>
      </c>
      <c r="B83" s="81" t="s">
        <v>409</v>
      </c>
      <c r="C83" s="81">
        <v>0.08</v>
      </c>
      <c r="D83" s="81">
        <v>0.85599999999999998</v>
      </c>
      <c r="E83" s="81">
        <v>0.98</v>
      </c>
      <c r="F83" s="81">
        <v>89.13</v>
      </c>
      <c r="G83" s="81">
        <v>0</v>
      </c>
      <c r="H83" s="81">
        <v>90</v>
      </c>
      <c r="I83" s="81" t="s">
        <v>322</v>
      </c>
    </row>
    <row r="84" spans="1:11">
      <c r="A84" s="81" t="s">
        <v>355</v>
      </c>
      <c r="B84" s="81" t="s">
        <v>356</v>
      </c>
      <c r="C84" s="81">
        <v>0.3</v>
      </c>
      <c r="D84" s="81">
        <v>0.35699999999999998</v>
      </c>
      <c r="E84" s="81">
        <v>0.38</v>
      </c>
      <c r="F84" s="81">
        <v>3563.11</v>
      </c>
      <c r="G84" s="81">
        <v>0</v>
      </c>
      <c r="H84" s="81">
        <v>0</v>
      </c>
      <c r="I84" s="81"/>
    </row>
    <row r="86" spans="1:11">
      <c r="A86" s="76"/>
      <c r="B86" s="81" t="s">
        <v>51</v>
      </c>
      <c r="C86" s="81" t="s">
        <v>444</v>
      </c>
      <c r="D86" s="81" t="s">
        <v>445</v>
      </c>
      <c r="E86" s="81" t="s">
        <v>446</v>
      </c>
      <c r="F86" s="81" t="s">
        <v>46</v>
      </c>
      <c r="G86" s="81" t="s">
        <v>357</v>
      </c>
      <c r="H86" s="81" t="s">
        <v>358</v>
      </c>
      <c r="I86" s="81" t="s">
        <v>359</v>
      </c>
      <c r="J86" s="81" t="s">
        <v>442</v>
      </c>
      <c r="K86" s="81" t="s">
        <v>319</v>
      </c>
    </row>
    <row r="87" spans="1:11">
      <c r="A87" s="81" t="s">
        <v>360</v>
      </c>
      <c r="B87" s="81" t="s">
        <v>408</v>
      </c>
      <c r="C87" s="81">
        <v>115.9</v>
      </c>
      <c r="D87" s="81">
        <v>115.9</v>
      </c>
      <c r="E87" s="81">
        <v>6.49</v>
      </c>
      <c r="F87" s="81">
        <v>0.61</v>
      </c>
      <c r="G87" s="81">
        <v>0.61</v>
      </c>
      <c r="H87" s="81" t="s">
        <v>66</v>
      </c>
      <c r="I87" s="81" t="s">
        <v>330</v>
      </c>
      <c r="J87" s="81">
        <v>0</v>
      </c>
      <c r="K87" s="81" t="s">
        <v>322</v>
      </c>
    </row>
    <row r="88" spans="1:11">
      <c r="A88" s="81" t="s">
        <v>362</v>
      </c>
      <c r="B88" s="81" t="s">
        <v>414</v>
      </c>
      <c r="C88" s="81">
        <v>77.27</v>
      </c>
      <c r="D88" s="81">
        <v>77.27</v>
      </c>
      <c r="E88" s="81">
        <v>6.49</v>
      </c>
      <c r="F88" s="81">
        <v>0.34</v>
      </c>
      <c r="G88" s="81">
        <v>0.34</v>
      </c>
      <c r="H88" s="81" t="s">
        <v>66</v>
      </c>
      <c r="I88" s="81" t="s">
        <v>332</v>
      </c>
      <c r="J88" s="81">
        <v>90</v>
      </c>
      <c r="K88" s="81" t="s">
        <v>324</v>
      </c>
    </row>
    <row r="89" spans="1:11">
      <c r="A89" s="81" t="s">
        <v>364</v>
      </c>
      <c r="B89" s="81" t="s">
        <v>415</v>
      </c>
      <c r="C89" s="81">
        <v>115.9</v>
      </c>
      <c r="D89" s="81">
        <v>115.9</v>
      </c>
      <c r="E89" s="81">
        <v>6.49</v>
      </c>
      <c r="F89" s="81">
        <v>0.34</v>
      </c>
      <c r="G89" s="81">
        <v>0.34</v>
      </c>
      <c r="H89" s="81" t="s">
        <v>66</v>
      </c>
      <c r="I89" s="81" t="s">
        <v>333</v>
      </c>
      <c r="J89" s="81">
        <v>180</v>
      </c>
      <c r="K89" s="81" t="s">
        <v>326</v>
      </c>
    </row>
    <row r="90" spans="1:11">
      <c r="A90" s="81" t="s">
        <v>366</v>
      </c>
      <c r="B90" s="81" t="s">
        <v>416</v>
      </c>
      <c r="C90" s="81">
        <v>77.27</v>
      </c>
      <c r="D90" s="81">
        <v>77.27</v>
      </c>
      <c r="E90" s="81">
        <v>6.49</v>
      </c>
      <c r="F90" s="81">
        <v>0.34</v>
      </c>
      <c r="G90" s="81">
        <v>0.34</v>
      </c>
      <c r="H90" s="81" t="s">
        <v>66</v>
      </c>
      <c r="I90" s="81" t="s">
        <v>334</v>
      </c>
      <c r="J90" s="81">
        <v>270</v>
      </c>
      <c r="K90" s="81" t="s">
        <v>328</v>
      </c>
    </row>
    <row r="91" spans="1:11">
      <c r="A91" s="81" t="s">
        <v>368</v>
      </c>
      <c r="B91" s="81" t="s">
        <v>408</v>
      </c>
      <c r="C91" s="81">
        <v>115.9</v>
      </c>
      <c r="D91" s="81">
        <v>1159.04</v>
      </c>
      <c r="E91" s="81">
        <v>6.49</v>
      </c>
      <c r="F91" s="81">
        <v>0.61</v>
      </c>
      <c r="G91" s="81">
        <v>0.61</v>
      </c>
      <c r="H91" s="81" t="s">
        <v>66</v>
      </c>
      <c r="I91" s="81" t="s">
        <v>335</v>
      </c>
      <c r="J91" s="81">
        <v>0</v>
      </c>
      <c r="K91" s="81" t="s">
        <v>322</v>
      </c>
    </row>
    <row r="92" spans="1:11">
      <c r="A92" s="81" t="s">
        <v>369</v>
      </c>
      <c r="B92" s="81" t="s">
        <v>414</v>
      </c>
      <c r="C92" s="81">
        <v>77.27</v>
      </c>
      <c r="D92" s="81">
        <v>772.69</v>
      </c>
      <c r="E92" s="81">
        <v>6.49</v>
      </c>
      <c r="F92" s="81">
        <v>0.34</v>
      </c>
      <c r="G92" s="81">
        <v>0.34</v>
      </c>
      <c r="H92" s="81" t="s">
        <v>66</v>
      </c>
      <c r="I92" s="81" t="s">
        <v>336</v>
      </c>
      <c r="J92" s="81">
        <v>90</v>
      </c>
      <c r="K92" s="81" t="s">
        <v>324</v>
      </c>
    </row>
    <row r="93" spans="1:11">
      <c r="A93" s="81" t="s">
        <v>370</v>
      </c>
      <c r="B93" s="81" t="s">
        <v>415</v>
      </c>
      <c r="C93" s="81">
        <v>115.9</v>
      </c>
      <c r="D93" s="81">
        <v>1159.04</v>
      </c>
      <c r="E93" s="81">
        <v>6.49</v>
      </c>
      <c r="F93" s="81">
        <v>0.34</v>
      </c>
      <c r="G93" s="81">
        <v>0.34</v>
      </c>
      <c r="H93" s="81" t="s">
        <v>66</v>
      </c>
      <c r="I93" s="81" t="s">
        <v>337</v>
      </c>
      <c r="J93" s="81">
        <v>180</v>
      </c>
      <c r="K93" s="81" t="s">
        <v>326</v>
      </c>
    </row>
    <row r="94" spans="1:11">
      <c r="A94" s="81" t="s">
        <v>371</v>
      </c>
      <c r="B94" s="81" t="s">
        <v>416</v>
      </c>
      <c r="C94" s="81">
        <v>77.27</v>
      </c>
      <c r="D94" s="81">
        <v>772.69</v>
      </c>
      <c r="E94" s="81">
        <v>6.49</v>
      </c>
      <c r="F94" s="81">
        <v>0.34</v>
      </c>
      <c r="G94" s="81">
        <v>0.34</v>
      </c>
      <c r="H94" s="81" t="s">
        <v>66</v>
      </c>
      <c r="I94" s="81" t="s">
        <v>338</v>
      </c>
      <c r="J94" s="81">
        <v>270</v>
      </c>
      <c r="K94" s="81" t="s">
        <v>328</v>
      </c>
    </row>
    <row r="95" spans="1:11">
      <c r="A95" s="81" t="s">
        <v>372</v>
      </c>
      <c r="B95" s="81" t="s">
        <v>408</v>
      </c>
      <c r="C95" s="81">
        <v>115.9</v>
      </c>
      <c r="D95" s="81">
        <v>115.9</v>
      </c>
      <c r="E95" s="81">
        <v>6.49</v>
      </c>
      <c r="F95" s="81">
        <v>0.61</v>
      </c>
      <c r="G95" s="81">
        <v>0.61</v>
      </c>
      <c r="H95" s="81" t="s">
        <v>66</v>
      </c>
      <c r="I95" s="81" t="s">
        <v>339</v>
      </c>
      <c r="J95" s="81">
        <v>0</v>
      </c>
      <c r="K95" s="81" t="s">
        <v>322</v>
      </c>
    </row>
    <row r="96" spans="1:11">
      <c r="A96" s="81" t="s">
        <v>373</v>
      </c>
      <c r="B96" s="81" t="s">
        <v>414</v>
      </c>
      <c r="C96" s="81">
        <v>77.27</v>
      </c>
      <c r="D96" s="81">
        <v>77.27</v>
      </c>
      <c r="E96" s="81">
        <v>6.49</v>
      </c>
      <c r="F96" s="81">
        <v>0.34</v>
      </c>
      <c r="G96" s="81">
        <v>0.34</v>
      </c>
      <c r="H96" s="81" t="s">
        <v>66</v>
      </c>
      <c r="I96" s="81" t="s">
        <v>340</v>
      </c>
      <c r="J96" s="81">
        <v>90</v>
      </c>
      <c r="K96" s="81" t="s">
        <v>324</v>
      </c>
    </row>
    <row r="97" spans="1:11">
      <c r="A97" s="81" t="s">
        <v>374</v>
      </c>
      <c r="B97" s="81" t="s">
        <v>415</v>
      </c>
      <c r="C97" s="81">
        <v>115.9</v>
      </c>
      <c r="D97" s="81">
        <v>115.9</v>
      </c>
      <c r="E97" s="81">
        <v>6.49</v>
      </c>
      <c r="F97" s="81">
        <v>0.34</v>
      </c>
      <c r="G97" s="81">
        <v>0.34</v>
      </c>
      <c r="H97" s="81" t="s">
        <v>66</v>
      </c>
      <c r="I97" s="81" t="s">
        <v>341</v>
      </c>
      <c r="J97" s="81">
        <v>180</v>
      </c>
      <c r="K97" s="81" t="s">
        <v>326</v>
      </c>
    </row>
    <row r="98" spans="1:11">
      <c r="A98" s="81" t="s">
        <v>375</v>
      </c>
      <c r="B98" s="81" t="s">
        <v>416</v>
      </c>
      <c r="C98" s="81">
        <v>77.27</v>
      </c>
      <c r="D98" s="81">
        <v>77.27</v>
      </c>
      <c r="E98" s="81">
        <v>6.49</v>
      </c>
      <c r="F98" s="81">
        <v>0.34</v>
      </c>
      <c r="G98" s="81">
        <v>0.34</v>
      </c>
      <c r="H98" s="81" t="s">
        <v>66</v>
      </c>
      <c r="I98" s="81" t="s">
        <v>342</v>
      </c>
      <c r="J98" s="81">
        <v>270</v>
      </c>
      <c r="K98" s="81" t="s">
        <v>328</v>
      </c>
    </row>
    <row r="99" spans="1:11">
      <c r="A99" s="81" t="s">
        <v>447</v>
      </c>
      <c r="B99" s="81"/>
      <c r="C99" s="81"/>
      <c r="D99" s="81">
        <v>4636.1499999999996</v>
      </c>
      <c r="E99" s="81">
        <v>6.49</v>
      </c>
      <c r="F99" s="81">
        <v>0.42099999999999999</v>
      </c>
      <c r="G99" s="81">
        <v>0.42099999999999999</v>
      </c>
      <c r="H99" s="81"/>
      <c r="I99" s="81"/>
      <c r="J99" s="81"/>
      <c r="K99" s="81"/>
    </row>
    <row r="100" spans="1:11">
      <c r="A100" s="81" t="s">
        <v>448</v>
      </c>
      <c r="B100" s="81"/>
      <c r="C100" s="81"/>
      <c r="D100" s="81">
        <v>1390.85</v>
      </c>
      <c r="E100" s="81">
        <v>6.49</v>
      </c>
      <c r="F100" s="81">
        <v>0.61</v>
      </c>
      <c r="G100" s="81">
        <v>0.61</v>
      </c>
      <c r="H100" s="81"/>
      <c r="I100" s="81"/>
      <c r="J100" s="81"/>
      <c r="K100" s="81"/>
    </row>
    <row r="101" spans="1:11">
      <c r="A101" s="81" t="s">
        <v>449</v>
      </c>
      <c r="B101" s="81"/>
      <c r="C101" s="81"/>
      <c r="D101" s="81">
        <v>3245.31</v>
      </c>
      <c r="E101" s="81">
        <v>6.49</v>
      </c>
      <c r="F101" s="81">
        <v>0.34</v>
      </c>
      <c r="G101" s="81">
        <v>0.34</v>
      </c>
      <c r="H101" s="81"/>
      <c r="I101" s="81"/>
      <c r="J101" s="81"/>
      <c r="K101" s="81"/>
    </row>
    <row r="103" spans="1:11">
      <c r="A103" s="76"/>
      <c r="B103" s="81" t="s">
        <v>117</v>
      </c>
      <c r="C103" s="81" t="s">
        <v>497</v>
      </c>
      <c r="D103" s="81" t="s">
        <v>454</v>
      </c>
    </row>
    <row r="104" spans="1:11">
      <c r="A104" s="81" t="s">
        <v>498</v>
      </c>
      <c r="B104" s="81" t="s">
        <v>499</v>
      </c>
      <c r="C104" s="81">
        <v>3159919.52</v>
      </c>
      <c r="D104" s="81">
        <v>5.5</v>
      </c>
    </row>
    <row r="105" spans="1:11">
      <c r="A105" s="81" t="s">
        <v>500</v>
      </c>
      <c r="B105" s="81" t="s">
        <v>501</v>
      </c>
      <c r="C105" s="81">
        <v>4322053.24</v>
      </c>
      <c r="D105" s="81">
        <v>0.79</v>
      </c>
    </row>
    <row r="106" spans="1:11">
      <c r="A106" s="81" t="s">
        <v>502</v>
      </c>
      <c r="B106" s="81" t="s">
        <v>503</v>
      </c>
      <c r="C106" s="81">
        <v>2987560.27</v>
      </c>
      <c r="D106" s="81"/>
    </row>
    <row r="108" spans="1:11">
      <c r="A108" s="76"/>
      <c r="B108" s="81" t="s">
        <v>117</v>
      </c>
      <c r="C108" s="81" t="s">
        <v>450</v>
      </c>
      <c r="D108" s="81" t="s">
        <v>451</v>
      </c>
      <c r="E108" s="81" t="s">
        <v>452</v>
      </c>
      <c r="F108" s="81" t="s">
        <v>453</v>
      </c>
      <c r="G108" s="81" t="s">
        <v>454</v>
      </c>
    </row>
    <row r="109" spans="1:11">
      <c r="A109" s="81" t="s">
        <v>404</v>
      </c>
      <c r="B109" s="81" t="s">
        <v>455</v>
      </c>
      <c r="C109" s="81">
        <v>60043.43</v>
      </c>
      <c r="D109" s="81" t="s">
        <v>456</v>
      </c>
      <c r="E109" s="81" t="s">
        <v>456</v>
      </c>
      <c r="F109" s="81" t="s">
        <v>456</v>
      </c>
      <c r="G109" s="81" t="s">
        <v>456</v>
      </c>
    </row>
    <row r="110" spans="1:11">
      <c r="A110" s="81" t="s">
        <v>405</v>
      </c>
      <c r="B110" s="81" t="s">
        <v>455</v>
      </c>
      <c r="C110" s="81">
        <v>232029.28</v>
      </c>
      <c r="D110" s="81" t="s">
        <v>456</v>
      </c>
      <c r="E110" s="81" t="s">
        <v>456</v>
      </c>
      <c r="F110" s="81" t="s">
        <v>456</v>
      </c>
      <c r="G110" s="81" t="s">
        <v>456</v>
      </c>
    </row>
    <row r="111" spans="1:11">
      <c r="A111" s="81" t="s">
        <v>406</v>
      </c>
      <c r="B111" s="81" t="s">
        <v>455</v>
      </c>
      <c r="C111" s="81">
        <v>2519274.06</v>
      </c>
      <c r="D111" s="81" t="s">
        <v>456</v>
      </c>
      <c r="E111" s="81" t="s">
        <v>456</v>
      </c>
      <c r="F111" s="81" t="s">
        <v>456</v>
      </c>
      <c r="G111" s="81" t="s">
        <v>456</v>
      </c>
    </row>
    <row r="112" spans="1:11">
      <c r="A112" s="81" t="s">
        <v>407</v>
      </c>
      <c r="B112" s="81" t="s">
        <v>455</v>
      </c>
      <c r="C112" s="81">
        <v>348572.75</v>
      </c>
      <c r="D112" s="81" t="s">
        <v>456</v>
      </c>
      <c r="E112" s="81" t="s">
        <v>456</v>
      </c>
      <c r="F112" s="81" t="s">
        <v>456</v>
      </c>
      <c r="G112" s="81" t="s">
        <v>456</v>
      </c>
    </row>
    <row r="114" spans="1:4">
      <c r="A114" s="76"/>
      <c r="B114" s="81" t="s">
        <v>117</v>
      </c>
      <c r="C114" s="81" t="s">
        <v>450</v>
      </c>
      <c r="D114" s="81" t="s">
        <v>454</v>
      </c>
    </row>
    <row r="115" spans="1:4">
      <c r="A115" s="81" t="s">
        <v>384</v>
      </c>
      <c r="B115" s="81" t="s">
        <v>457</v>
      </c>
      <c r="C115" s="81">
        <v>-99999</v>
      </c>
      <c r="D115" s="81" t="s">
        <v>456</v>
      </c>
    </row>
    <row r="116" spans="1:4">
      <c r="A116" s="81" t="s">
        <v>385</v>
      </c>
      <c r="B116" s="81" t="s">
        <v>457</v>
      </c>
      <c r="C116" s="81">
        <v>-99999</v>
      </c>
      <c r="D116" s="81" t="s">
        <v>456</v>
      </c>
    </row>
    <row r="117" spans="1:4">
      <c r="A117" s="81" t="s">
        <v>386</v>
      </c>
      <c r="B117" s="81" t="s">
        <v>457</v>
      </c>
      <c r="C117" s="81">
        <v>-99999</v>
      </c>
      <c r="D117" s="81" t="s">
        <v>456</v>
      </c>
    </row>
    <row r="118" spans="1:4">
      <c r="A118" s="81" t="s">
        <v>387</v>
      </c>
      <c r="B118" s="81" t="s">
        <v>457</v>
      </c>
      <c r="C118" s="81">
        <v>-99999</v>
      </c>
      <c r="D118" s="81" t="s">
        <v>456</v>
      </c>
    </row>
    <row r="119" spans="1:4">
      <c r="A119" s="81" t="s">
        <v>388</v>
      </c>
      <c r="B119" s="81" t="s">
        <v>457</v>
      </c>
      <c r="C119" s="81">
        <v>-99999</v>
      </c>
      <c r="D119" s="81" t="s">
        <v>456</v>
      </c>
    </row>
    <row r="120" spans="1:4">
      <c r="A120" s="81" t="s">
        <v>389</v>
      </c>
      <c r="B120" s="81" t="s">
        <v>457</v>
      </c>
      <c r="C120" s="81">
        <v>-99999</v>
      </c>
      <c r="D120" s="81" t="s">
        <v>456</v>
      </c>
    </row>
    <row r="121" spans="1:4">
      <c r="A121" s="81" t="s">
        <v>390</v>
      </c>
      <c r="B121" s="81" t="s">
        <v>457</v>
      </c>
      <c r="C121" s="81">
        <v>-99999</v>
      </c>
      <c r="D121" s="81" t="s">
        <v>456</v>
      </c>
    </row>
    <row r="122" spans="1:4">
      <c r="A122" s="81" t="s">
        <v>391</v>
      </c>
      <c r="B122" s="81" t="s">
        <v>457</v>
      </c>
      <c r="C122" s="81">
        <v>-99999</v>
      </c>
      <c r="D122" s="81" t="s">
        <v>456</v>
      </c>
    </row>
    <row r="123" spans="1:4">
      <c r="A123" s="81" t="s">
        <v>392</v>
      </c>
      <c r="B123" s="81" t="s">
        <v>457</v>
      </c>
      <c r="C123" s="81">
        <v>-99999</v>
      </c>
      <c r="D123" s="81" t="s">
        <v>456</v>
      </c>
    </row>
    <row r="124" spans="1:4">
      <c r="A124" s="81" t="s">
        <v>393</v>
      </c>
      <c r="B124" s="81" t="s">
        <v>457</v>
      </c>
      <c r="C124" s="81">
        <v>-99999</v>
      </c>
      <c r="D124" s="81" t="s">
        <v>456</v>
      </c>
    </row>
    <row r="125" spans="1:4">
      <c r="A125" s="81" t="s">
        <v>394</v>
      </c>
      <c r="B125" s="81" t="s">
        <v>457</v>
      </c>
      <c r="C125" s="81">
        <v>-99999</v>
      </c>
      <c r="D125" s="81" t="s">
        <v>456</v>
      </c>
    </row>
    <row r="126" spans="1:4">
      <c r="A126" s="81" t="s">
        <v>395</v>
      </c>
      <c r="B126" s="81" t="s">
        <v>457</v>
      </c>
      <c r="C126" s="81">
        <v>-99999</v>
      </c>
      <c r="D126" s="81" t="s">
        <v>456</v>
      </c>
    </row>
    <row r="127" spans="1:4">
      <c r="A127" s="81" t="s">
        <v>396</v>
      </c>
      <c r="B127" s="81" t="s">
        <v>457</v>
      </c>
      <c r="C127" s="81">
        <v>-99999</v>
      </c>
      <c r="D127" s="81" t="s">
        <v>456</v>
      </c>
    </row>
    <row r="128" spans="1:4">
      <c r="A128" s="81" t="s">
        <v>397</v>
      </c>
      <c r="B128" s="81" t="s">
        <v>457</v>
      </c>
      <c r="C128" s="81">
        <v>-99999</v>
      </c>
      <c r="D128" s="81" t="s">
        <v>456</v>
      </c>
    </row>
    <row r="129" spans="1:8">
      <c r="A129" s="81" t="s">
        <v>398</v>
      </c>
      <c r="B129" s="81" t="s">
        <v>457</v>
      </c>
      <c r="C129" s="81">
        <v>-99999</v>
      </c>
      <c r="D129" s="81" t="s">
        <v>456</v>
      </c>
    </row>
    <row r="130" spans="1:8">
      <c r="A130" s="81" t="s">
        <v>399</v>
      </c>
      <c r="B130" s="81" t="s">
        <v>457</v>
      </c>
      <c r="C130" s="81">
        <v>-99999</v>
      </c>
      <c r="D130" s="81" t="s">
        <v>456</v>
      </c>
    </row>
    <row r="131" spans="1:8">
      <c r="A131" s="81" t="s">
        <v>400</v>
      </c>
      <c r="B131" s="81" t="s">
        <v>457</v>
      </c>
      <c r="C131" s="81">
        <v>-99999</v>
      </c>
      <c r="D131" s="81" t="s">
        <v>456</v>
      </c>
    </row>
    <row r="132" spans="1:8">
      <c r="A132" s="81" t="s">
        <v>401</v>
      </c>
      <c r="B132" s="81" t="s">
        <v>457</v>
      </c>
      <c r="C132" s="81">
        <v>-99999</v>
      </c>
      <c r="D132" s="81" t="s">
        <v>456</v>
      </c>
    </row>
    <row r="133" spans="1:8">
      <c r="A133" s="81" t="s">
        <v>402</v>
      </c>
      <c r="B133" s="81" t="s">
        <v>457</v>
      </c>
      <c r="C133" s="81">
        <v>-99999</v>
      </c>
      <c r="D133" s="81" t="s">
        <v>456</v>
      </c>
    </row>
    <row r="134" spans="1:8">
      <c r="A134" s="81" t="s">
        <v>403</v>
      </c>
      <c r="B134" s="81" t="s">
        <v>457</v>
      </c>
      <c r="C134" s="81">
        <v>-99999</v>
      </c>
      <c r="D134" s="81" t="s">
        <v>456</v>
      </c>
    </row>
    <row r="136" spans="1:8">
      <c r="A136" s="76"/>
      <c r="B136" s="81" t="s">
        <v>117</v>
      </c>
      <c r="C136" s="81" t="s">
        <v>458</v>
      </c>
      <c r="D136" s="81" t="s">
        <v>459</v>
      </c>
      <c r="E136" s="81" t="s">
        <v>460</v>
      </c>
      <c r="F136" s="81" t="s">
        <v>461</v>
      </c>
      <c r="G136" s="81" t="s">
        <v>376</v>
      </c>
      <c r="H136" s="81" t="s">
        <v>377</v>
      </c>
    </row>
    <row r="137" spans="1:8">
      <c r="A137" s="81" t="s">
        <v>378</v>
      </c>
      <c r="B137" s="81" t="s">
        <v>379</v>
      </c>
      <c r="C137" s="81">
        <v>0.59</v>
      </c>
      <c r="D137" s="81">
        <v>1388.3</v>
      </c>
      <c r="E137" s="81">
        <v>4.41</v>
      </c>
      <c r="F137" s="81">
        <v>10345.379999999999</v>
      </c>
      <c r="G137" s="81">
        <v>1</v>
      </c>
      <c r="H137" s="81" t="s">
        <v>380</v>
      </c>
    </row>
    <row r="138" spans="1:8">
      <c r="A138" s="81" t="s">
        <v>381</v>
      </c>
      <c r="B138" s="81" t="s">
        <v>379</v>
      </c>
      <c r="C138" s="81">
        <v>0.61</v>
      </c>
      <c r="D138" s="81">
        <v>1388.3</v>
      </c>
      <c r="E138" s="81">
        <v>15.99</v>
      </c>
      <c r="F138" s="81">
        <v>36479.97</v>
      </c>
      <c r="G138" s="81">
        <v>1</v>
      </c>
      <c r="H138" s="81" t="s">
        <v>380</v>
      </c>
    </row>
    <row r="139" spans="1:8">
      <c r="A139" s="81" t="s">
        <v>382</v>
      </c>
      <c r="B139" s="81" t="s">
        <v>379</v>
      </c>
      <c r="C139" s="81">
        <v>0.62</v>
      </c>
      <c r="D139" s="81">
        <v>1388.3</v>
      </c>
      <c r="E139" s="81">
        <v>174.98</v>
      </c>
      <c r="F139" s="81">
        <v>393410.02</v>
      </c>
      <c r="G139" s="81">
        <v>1</v>
      </c>
      <c r="H139" s="81" t="s">
        <v>380</v>
      </c>
    </row>
    <row r="140" spans="1:8">
      <c r="A140" s="81" t="s">
        <v>383</v>
      </c>
      <c r="B140" s="81" t="s">
        <v>379</v>
      </c>
      <c r="C140" s="81">
        <v>0.61</v>
      </c>
      <c r="D140" s="81">
        <v>1572.42</v>
      </c>
      <c r="E140" s="81">
        <v>24.46</v>
      </c>
      <c r="F140" s="81">
        <v>62610.11</v>
      </c>
      <c r="G140" s="81">
        <v>1</v>
      </c>
      <c r="H140" s="81" t="s">
        <v>380</v>
      </c>
    </row>
    <row r="142" spans="1:8">
      <c r="A142" s="76"/>
      <c r="B142" s="81" t="s">
        <v>117</v>
      </c>
      <c r="C142" s="81" t="s">
        <v>504</v>
      </c>
      <c r="D142" s="81" t="s">
        <v>505</v>
      </c>
      <c r="E142" s="81" t="s">
        <v>506</v>
      </c>
      <c r="F142" s="81" t="s">
        <v>507</v>
      </c>
    </row>
    <row r="143" spans="1:8">
      <c r="A143" s="81" t="s">
        <v>508</v>
      </c>
      <c r="B143" s="81" t="s">
        <v>509</v>
      </c>
      <c r="C143" s="81" t="s">
        <v>510</v>
      </c>
      <c r="D143" s="81">
        <v>179352</v>
      </c>
      <c r="E143" s="81">
        <v>72.709999999999994</v>
      </c>
      <c r="F143" s="81">
        <v>0.85</v>
      </c>
    </row>
    <row r="144" spans="1:8">
      <c r="A144" s="81" t="s">
        <v>511</v>
      </c>
      <c r="B144" s="81" t="s">
        <v>509</v>
      </c>
      <c r="C144" s="81" t="s">
        <v>510</v>
      </c>
      <c r="D144" s="81">
        <v>179352</v>
      </c>
      <c r="E144" s="81">
        <v>24701.57</v>
      </c>
      <c r="F144" s="81">
        <v>0.88</v>
      </c>
    </row>
    <row r="145" spans="1:8">
      <c r="A145" s="81" t="s">
        <v>512</v>
      </c>
      <c r="B145" s="81" t="s">
        <v>509</v>
      </c>
      <c r="C145" s="81" t="s">
        <v>510</v>
      </c>
      <c r="D145" s="81">
        <v>179352</v>
      </c>
      <c r="E145" s="81">
        <v>28956.29</v>
      </c>
      <c r="F145" s="81">
        <v>0.9</v>
      </c>
    </row>
    <row r="146" spans="1:8">
      <c r="A146" s="81" t="s">
        <v>513</v>
      </c>
      <c r="B146" s="81" t="s">
        <v>514</v>
      </c>
      <c r="C146" s="81" t="s">
        <v>510</v>
      </c>
      <c r="D146" s="81">
        <v>179352</v>
      </c>
      <c r="E146" s="81">
        <v>42165.25</v>
      </c>
      <c r="F146" s="81">
        <v>0.87</v>
      </c>
    </row>
    <row r="148" spans="1:8">
      <c r="A148" s="76"/>
      <c r="B148" s="81" t="s">
        <v>117</v>
      </c>
      <c r="C148" s="81" t="s">
        <v>515</v>
      </c>
      <c r="D148" s="81" t="s">
        <v>516</v>
      </c>
      <c r="E148" s="81" t="s">
        <v>517</v>
      </c>
      <c r="F148" s="81" t="s">
        <v>518</v>
      </c>
      <c r="G148" s="81" t="s">
        <v>519</v>
      </c>
    </row>
    <row r="149" spans="1:8">
      <c r="A149" s="81" t="s">
        <v>520</v>
      </c>
      <c r="B149" s="81" t="s">
        <v>521</v>
      </c>
      <c r="C149" s="81">
        <v>0.76</v>
      </c>
      <c r="D149" s="81">
        <v>845000</v>
      </c>
      <c r="E149" s="81">
        <v>0.8</v>
      </c>
      <c r="F149" s="81">
        <v>0.91</v>
      </c>
      <c r="G149" s="81">
        <v>0.59</v>
      </c>
    </row>
    <row r="151" spans="1:8">
      <c r="A151" s="76"/>
      <c r="B151" s="81" t="s">
        <v>523</v>
      </c>
      <c r="C151" s="81" t="s">
        <v>524</v>
      </c>
      <c r="D151" s="81" t="s">
        <v>525</v>
      </c>
      <c r="E151" s="81" t="s">
        <v>526</v>
      </c>
      <c r="F151" s="81" t="s">
        <v>527</v>
      </c>
      <c r="G151" s="81" t="s">
        <v>528</v>
      </c>
      <c r="H151" s="81" t="s">
        <v>529</v>
      </c>
    </row>
    <row r="152" spans="1:8">
      <c r="A152" s="81" t="s">
        <v>530</v>
      </c>
      <c r="B152" s="81">
        <v>128076.7041</v>
      </c>
      <c r="C152" s="81">
        <v>111.357</v>
      </c>
      <c r="D152" s="81">
        <v>880.96259999999995</v>
      </c>
      <c r="E152" s="81">
        <v>0</v>
      </c>
      <c r="F152" s="81">
        <v>5.0000000000000001E-4</v>
      </c>
      <c r="G152" s="82">
        <v>5314550</v>
      </c>
      <c r="H152" s="81">
        <v>47015.344799999999</v>
      </c>
    </row>
    <row r="153" spans="1:8">
      <c r="A153" s="81" t="s">
        <v>531</v>
      </c>
      <c r="B153" s="81">
        <v>108550.0028</v>
      </c>
      <c r="C153" s="81">
        <v>93.819500000000005</v>
      </c>
      <c r="D153" s="81">
        <v>846.83040000000005</v>
      </c>
      <c r="E153" s="81">
        <v>0</v>
      </c>
      <c r="F153" s="81">
        <v>4.0000000000000002E-4</v>
      </c>
      <c r="G153" s="82">
        <v>5109090</v>
      </c>
      <c r="H153" s="81">
        <v>40152.984700000001</v>
      </c>
    </row>
    <row r="154" spans="1:8">
      <c r="A154" s="81" t="s">
        <v>532</v>
      </c>
      <c r="B154" s="81">
        <v>125661.2411</v>
      </c>
      <c r="C154" s="81">
        <v>108.66549999999999</v>
      </c>
      <c r="D154" s="81">
        <v>970.14400000000001</v>
      </c>
      <c r="E154" s="81">
        <v>0</v>
      </c>
      <c r="F154" s="81">
        <v>5.0000000000000001E-4</v>
      </c>
      <c r="G154" s="82">
        <v>5853020</v>
      </c>
      <c r="H154" s="81">
        <v>46451.438000000002</v>
      </c>
    </row>
    <row r="155" spans="1:8">
      <c r="A155" s="81" t="s">
        <v>533</v>
      </c>
      <c r="B155" s="81">
        <v>113940.336</v>
      </c>
      <c r="C155" s="81">
        <v>98.264200000000002</v>
      </c>
      <c r="D155" s="81">
        <v>927.20060000000001</v>
      </c>
      <c r="E155" s="81">
        <v>0</v>
      </c>
      <c r="F155" s="81">
        <v>4.0000000000000002E-4</v>
      </c>
      <c r="G155" s="82">
        <v>5594130</v>
      </c>
      <c r="H155" s="81">
        <v>42263.794099999999</v>
      </c>
    </row>
    <row r="156" spans="1:8">
      <c r="A156" s="81" t="s">
        <v>287</v>
      </c>
      <c r="B156" s="81">
        <v>121477.639</v>
      </c>
      <c r="C156" s="81">
        <v>104.4734</v>
      </c>
      <c r="D156" s="81">
        <v>1040.6237000000001</v>
      </c>
      <c r="E156" s="81">
        <v>0</v>
      </c>
      <c r="F156" s="81">
        <v>5.0000000000000001E-4</v>
      </c>
      <c r="G156" s="82">
        <v>6278650</v>
      </c>
      <c r="H156" s="81">
        <v>45218.516799999998</v>
      </c>
    </row>
    <row r="157" spans="1:8">
      <c r="A157" s="81" t="s">
        <v>534</v>
      </c>
      <c r="B157" s="81">
        <v>120114.8328</v>
      </c>
      <c r="C157" s="81">
        <v>103.19240000000001</v>
      </c>
      <c r="D157" s="81">
        <v>1048.4331999999999</v>
      </c>
      <c r="E157" s="81">
        <v>0</v>
      </c>
      <c r="F157" s="81">
        <v>5.0000000000000001E-4</v>
      </c>
      <c r="G157" s="82">
        <v>6325840</v>
      </c>
      <c r="H157" s="81">
        <v>44770.673699999999</v>
      </c>
    </row>
    <row r="158" spans="1:8">
      <c r="A158" s="81" t="s">
        <v>535</v>
      </c>
      <c r="B158" s="81">
        <v>116352.425</v>
      </c>
      <c r="C158" s="81">
        <v>99.8386</v>
      </c>
      <c r="D158" s="81">
        <v>1037.3203000000001</v>
      </c>
      <c r="E158" s="81">
        <v>0</v>
      </c>
      <c r="F158" s="81">
        <v>5.0000000000000001E-4</v>
      </c>
      <c r="G158" s="82">
        <v>6258870</v>
      </c>
      <c r="H158" s="81">
        <v>43434.593000000001</v>
      </c>
    </row>
    <row r="159" spans="1:8">
      <c r="A159" s="81" t="s">
        <v>536</v>
      </c>
      <c r="B159" s="81">
        <v>127170.44319999999</v>
      </c>
      <c r="C159" s="81">
        <v>109.14709999999999</v>
      </c>
      <c r="D159" s="81">
        <v>1129.1382000000001</v>
      </c>
      <c r="E159" s="81">
        <v>0</v>
      </c>
      <c r="F159" s="81">
        <v>5.0000000000000001E-4</v>
      </c>
      <c r="G159" s="82">
        <v>6812850</v>
      </c>
      <c r="H159" s="81">
        <v>47458.860200000003</v>
      </c>
    </row>
    <row r="160" spans="1:8">
      <c r="A160" s="81" t="s">
        <v>537</v>
      </c>
      <c r="B160" s="81">
        <v>117431.89780000001</v>
      </c>
      <c r="C160" s="81">
        <v>100.761</v>
      </c>
      <c r="D160" s="81">
        <v>1047.6397999999999</v>
      </c>
      <c r="E160" s="81">
        <v>0</v>
      </c>
      <c r="F160" s="81">
        <v>5.0000000000000001E-4</v>
      </c>
      <c r="G160" s="82">
        <v>6321140</v>
      </c>
      <c r="H160" s="81">
        <v>43839.684999999998</v>
      </c>
    </row>
    <row r="161" spans="1:19">
      <c r="A161" s="81" t="s">
        <v>538</v>
      </c>
      <c r="B161" s="81">
        <v>119265.99490000001</v>
      </c>
      <c r="C161" s="81">
        <v>102.4928</v>
      </c>
      <c r="D161" s="81">
        <v>1035.7251000000001</v>
      </c>
      <c r="E161" s="81">
        <v>0</v>
      </c>
      <c r="F161" s="81">
        <v>5.0000000000000001E-4</v>
      </c>
      <c r="G161" s="82">
        <v>6249150</v>
      </c>
      <c r="H161" s="81">
        <v>44438.1175</v>
      </c>
    </row>
    <row r="162" spans="1:19">
      <c r="A162" s="81" t="s">
        <v>539</v>
      </c>
      <c r="B162" s="81">
        <v>117598.1655</v>
      </c>
      <c r="C162" s="81">
        <v>101.4704</v>
      </c>
      <c r="D162" s="81">
        <v>947.72540000000004</v>
      </c>
      <c r="E162" s="81">
        <v>0</v>
      </c>
      <c r="F162" s="81">
        <v>5.0000000000000001E-4</v>
      </c>
      <c r="G162" s="82">
        <v>5717930</v>
      </c>
      <c r="H162" s="81">
        <v>43592.395700000001</v>
      </c>
    </row>
    <row r="163" spans="1:19">
      <c r="A163" s="81" t="s">
        <v>540</v>
      </c>
      <c r="B163" s="81">
        <v>123433.86410000001</v>
      </c>
      <c r="C163" s="81">
        <v>107.27290000000001</v>
      </c>
      <c r="D163" s="81">
        <v>857.49850000000004</v>
      </c>
      <c r="E163" s="81">
        <v>0</v>
      </c>
      <c r="F163" s="81">
        <v>5.0000000000000001E-4</v>
      </c>
      <c r="G163" s="82">
        <v>5173030</v>
      </c>
      <c r="H163" s="81">
        <v>45336.862099999998</v>
      </c>
    </row>
    <row r="164" spans="1:19">
      <c r="A164" s="81"/>
      <c r="B164" s="81"/>
      <c r="C164" s="81"/>
      <c r="D164" s="81"/>
      <c r="E164" s="81"/>
      <c r="F164" s="81"/>
      <c r="G164" s="81"/>
      <c r="H164" s="81"/>
    </row>
    <row r="165" spans="1:19">
      <c r="A165" s="81" t="s">
        <v>541</v>
      </c>
      <c r="B165" s="82">
        <v>1439070</v>
      </c>
      <c r="C165" s="81">
        <v>1240.7547</v>
      </c>
      <c r="D165" s="81">
        <v>11769.2418</v>
      </c>
      <c r="E165" s="81">
        <v>0</v>
      </c>
      <c r="F165" s="81">
        <v>5.5999999999999999E-3</v>
      </c>
      <c r="G165" s="82">
        <v>71008300</v>
      </c>
      <c r="H165" s="81">
        <v>533973.26549999998</v>
      </c>
    </row>
    <row r="166" spans="1:19">
      <c r="A166" s="81" t="s">
        <v>542</v>
      </c>
      <c r="B166" s="81">
        <v>108550.0028</v>
      </c>
      <c r="C166" s="81">
        <v>93.819500000000005</v>
      </c>
      <c r="D166" s="81">
        <v>846.83040000000005</v>
      </c>
      <c r="E166" s="81">
        <v>0</v>
      </c>
      <c r="F166" s="81">
        <v>4.0000000000000002E-4</v>
      </c>
      <c r="G166" s="82">
        <v>5109090</v>
      </c>
      <c r="H166" s="81">
        <v>40152.984700000001</v>
      </c>
    </row>
    <row r="167" spans="1:19">
      <c r="A167" s="81" t="s">
        <v>543</v>
      </c>
      <c r="B167" s="81">
        <v>128076.7041</v>
      </c>
      <c r="C167" s="81">
        <v>111.357</v>
      </c>
      <c r="D167" s="81">
        <v>1129.1382000000001</v>
      </c>
      <c r="E167" s="81">
        <v>0</v>
      </c>
      <c r="F167" s="81">
        <v>5.0000000000000001E-4</v>
      </c>
      <c r="G167" s="82">
        <v>6812850</v>
      </c>
      <c r="H167" s="81">
        <v>47458.860200000003</v>
      </c>
    </row>
    <row r="169" spans="1:19">
      <c r="A169" s="76"/>
      <c r="B169" s="81" t="s">
        <v>544</v>
      </c>
      <c r="C169" s="81" t="s">
        <v>545</v>
      </c>
      <c r="D169" s="81" t="s">
        <v>546</v>
      </c>
      <c r="E169" s="81" t="s">
        <v>547</v>
      </c>
      <c r="F169" s="81" t="s">
        <v>548</v>
      </c>
      <c r="G169" s="81" t="s">
        <v>549</v>
      </c>
      <c r="H169" s="81" t="s">
        <v>550</v>
      </c>
      <c r="I169" s="81" t="s">
        <v>551</v>
      </c>
      <c r="J169" s="81" t="s">
        <v>552</v>
      </c>
      <c r="K169" s="81" t="s">
        <v>553</v>
      </c>
      <c r="L169" s="81" t="s">
        <v>554</v>
      </c>
      <c r="M169" s="81" t="s">
        <v>555</v>
      </c>
      <c r="N169" s="81" t="s">
        <v>556</v>
      </c>
      <c r="O169" s="81" t="s">
        <v>557</v>
      </c>
      <c r="P169" s="81" t="s">
        <v>558</v>
      </c>
      <c r="Q169" s="81" t="s">
        <v>559</v>
      </c>
      <c r="R169" s="81" t="s">
        <v>560</v>
      </c>
      <c r="S169" s="81" t="s">
        <v>561</v>
      </c>
    </row>
    <row r="170" spans="1:19">
      <c r="A170" s="81" t="s">
        <v>530</v>
      </c>
      <c r="B170" s="82">
        <v>1089680000000</v>
      </c>
      <c r="C170" s="81">
        <v>1055374.639</v>
      </c>
      <c r="D170" s="81" t="s">
        <v>637</v>
      </c>
      <c r="E170" s="81">
        <v>448566.54300000001</v>
      </c>
      <c r="F170" s="81">
        <v>423230.02100000001</v>
      </c>
      <c r="G170" s="81">
        <v>46187.133000000002</v>
      </c>
      <c r="H170" s="81">
        <v>0</v>
      </c>
      <c r="I170" s="81">
        <v>54320.046999999999</v>
      </c>
      <c r="J170" s="81">
        <v>0</v>
      </c>
      <c r="K170" s="81">
        <v>43859.165999999997</v>
      </c>
      <c r="L170" s="81">
        <v>39211.728999999999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531</v>
      </c>
      <c r="B171" s="82">
        <v>1047560000000</v>
      </c>
      <c r="C171" s="81">
        <v>1171809.0260000001</v>
      </c>
      <c r="D171" s="81" t="s">
        <v>638</v>
      </c>
      <c r="E171" s="81">
        <v>448566.54300000001</v>
      </c>
      <c r="F171" s="81">
        <v>423230.02100000001</v>
      </c>
      <c r="G171" s="81">
        <v>48201.957999999999</v>
      </c>
      <c r="H171" s="81">
        <v>0</v>
      </c>
      <c r="I171" s="81">
        <v>166670.62899999999</v>
      </c>
      <c r="J171" s="81">
        <v>0</v>
      </c>
      <c r="K171" s="81">
        <v>45928.146999999997</v>
      </c>
      <c r="L171" s="81">
        <v>39211.728999999999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532</v>
      </c>
      <c r="B172" s="82">
        <v>1200090000000</v>
      </c>
      <c r="C172" s="81">
        <v>1126582.942</v>
      </c>
      <c r="D172" s="81" t="s">
        <v>639</v>
      </c>
      <c r="E172" s="81">
        <v>448566.54300000001</v>
      </c>
      <c r="F172" s="81">
        <v>423230.02100000001</v>
      </c>
      <c r="G172" s="81">
        <v>47005.072999999997</v>
      </c>
      <c r="H172" s="81">
        <v>0</v>
      </c>
      <c r="I172" s="81">
        <v>122242.728</v>
      </c>
      <c r="J172" s="81">
        <v>0</v>
      </c>
      <c r="K172" s="81">
        <v>46326.847999999998</v>
      </c>
      <c r="L172" s="81">
        <v>39211.728999999999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 t="s">
        <v>533</v>
      </c>
      <c r="B173" s="82">
        <v>1147010000000</v>
      </c>
      <c r="C173" s="81">
        <v>1184103.05</v>
      </c>
      <c r="D173" s="81" t="s">
        <v>640</v>
      </c>
      <c r="E173" s="81">
        <v>448566.54300000001</v>
      </c>
      <c r="F173" s="81">
        <v>418415.21600000001</v>
      </c>
      <c r="G173" s="81">
        <v>53485.788999999997</v>
      </c>
      <c r="H173" s="81">
        <v>0</v>
      </c>
      <c r="I173" s="81">
        <v>178121.25399999999</v>
      </c>
      <c r="J173" s="81">
        <v>0</v>
      </c>
      <c r="K173" s="81">
        <v>46302.52</v>
      </c>
      <c r="L173" s="81">
        <v>39211.728999999999</v>
      </c>
      <c r="M173" s="81">
        <v>0</v>
      </c>
      <c r="N173" s="81">
        <v>0</v>
      </c>
      <c r="O173" s="81">
        <v>0</v>
      </c>
      <c r="P173" s="81">
        <v>0</v>
      </c>
      <c r="Q173" s="81">
        <v>0</v>
      </c>
      <c r="R173" s="81">
        <v>0</v>
      </c>
      <c r="S173" s="81">
        <v>0</v>
      </c>
    </row>
    <row r="174" spans="1:19">
      <c r="A174" s="81" t="s">
        <v>287</v>
      </c>
      <c r="B174" s="82">
        <v>1287360000000</v>
      </c>
      <c r="C174" s="81">
        <v>1196298.334</v>
      </c>
      <c r="D174" s="81" t="s">
        <v>641</v>
      </c>
      <c r="E174" s="81">
        <v>448566.54300000001</v>
      </c>
      <c r="F174" s="81">
        <v>423230.02100000001</v>
      </c>
      <c r="G174" s="81">
        <v>47366.298000000003</v>
      </c>
      <c r="H174" s="81">
        <v>0</v>
      </c>
      <c r="I174" s="81">
        <v>189650.587</v>
      </c>
      <c r="J174" s="81">
        <v>0</v>
      </c>
      <c r="K174" s="81">
        <v>48273.156999999999</v>
      </c>
      <c r="L174" s="81">
        <v>39211.728999999999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534</v>
      </c>
      <c r="B175" s="82">
        <v>1297040000000</v>
      </c>
      <c r="C175" s="81">
        <v>1216006.3130000001</v>
      </c>
      <c r="D175" s="81" t="s">
        <v>642</v>
      </c>
      <c r="E175" s="81">
        <v>448566.54300000001</v>
      </c>
      <c r="F175" s="81">
        <v>418415.21600000001</v>
      </c>
      <c r="G175" s="81">
        <v>56758.559999999998</v>
      </c>
      <c r="H175" s="81">
        <v>0</v>
      </c>
      <c r="I175" s="81">
        <v>203725.27600000001</v>
      </c>
      <c r="J175" s="81">
        <v>0</v>
      </c>
      <c r="K175" s="81">
        <v>49328.989000000001</v>
      </c>
      <c r="L175" s="81">
        <v>39211.728999999999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535</v>
      </c>
      <c r="B176" s="82">
        <v>1283300000000</v>
      </c>
      <c r="C176" s="81">
        <v>1264459.202</v>
      </c>
      <c r="D176" s="81" t="s">
        <v>643</v>
      </c>
      <c r="E176" s="81">
        <v>448566.54300000001</v>
      </c>
      <c r="F176" s="81">
        <v>423230.02100000001</v>
      </c>
      <c r="G176" s="81">
        <v>62505.985999999997</v>
      </c>
      <c r="H176" s="81">
        <v>0</v>
      </c>
      <c r="I176" s="81">
        <v>240738.79500000001</v>
      </c>
      <c r="J176" s="81">
        <v>0</v>
      </c>
      <c r="K176" s="81">
        <v>50206.129000000001</v>
      </c>
      <c r="L176" s="81">
        <v>39211.728999999999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7" spans="1:19">
      <c r="A177" s="81" t="s">
        <v>536</v>
      </c>
      <c r="B177" s="82">
        <v>1396890000000</v>
      </c>
      <c r="C177" s="81">
        <v>1234094.7509999999</v>
      </c>
      <c r="D177" s="81" t="s">
        <v>644</v>
      </c>
      <c r="E177" s="81">
        <v>448566.54300000001</v>
      </c>
      <c r="F177" s="81">
        <v>423230.02100000001</v>
      </c>
      <c r="G177" s="81">
        <v>54363.506000000001</v>
      </c>
      <c r="H177" s="81">
        <v>0</v>
      </c>
      <c r="I177" s="81">
        <v>219391.535</v>
      </c>
      <c r="J177" s="81">
        <v>0</v>
      </c>
      <c r="K177" s="81">
        <v>49331.417000000001</v>
      </c>
      <c r="L177" s="81">
        <v>39211.728999999999</v>
      </c>
      <c r="M177" s="81">
        <v>0</v>
      </c>
      <c r="N177" s="81">
        <v>0</v>
      </c>
      <c r="O177" s="81">
        <v>0</v>
      </c>
      <c r="P177" s="81">
        <v>0</v>
      </c>
      <c r="Q177" s="81">
        <v>0</v>
      </c>
      <c r="R177" s="81">
        <v>0</v>
      </c>
      <c r="S177" s="81">
        <v>0</v>
      </c>
    </row>
    <row r="178" spans="1:19">
      <c r="A178" s="81" t="s">
        <v>537</v>
      </c>
      <c r="B178" s="82">
        <v>1296070000000</v>
      </c>
      <c r="C178" s="81">
        <v>1296340.2579999999</v>
      </c>
      <c r="D178" s="81" t="s">
        <v>645</v>
      </c>
      <c r="E178" s="81">
        <v>448566.54300000001</v>
      </c>
      <c r="F178" s="81">
        <v>418415.21600000001</v>
      </c>
      <c r="G178" s="81">
        <v>73732.164999999994</v>
      </c>
      <c r="H178" s="81">
        <v>0</v>
      </c>
      <c r="I178" s="81">
        <v>263642.13299999997</v>
      </c>
      <c r="J178" s="81">
        <v>0</v>
      </c>
      <c r="K178" s="81">
        <v>52772.472000000002</v>
      </c>
      <c r="L178" s="81">
        <v>39211.728999999999</v>
      </c>
      <c r="M178" s="81">
        <v>0</v>
      </c>
      <c r="N178" s="81">
        <v>0</v>
      </c>
      <c r="O178" s="81">
        <v>0</v>
      </c>
      <c r="P178" s="81">
        <v>0</v>
      </c>
      <c r="Q178" s="81">
        <v>0</v>
      </c>
      <c r="R178" s="81">
        <v>0</v>
      </c>
      <c r="S178" s="81">
        <v>0</v>
      </c>
    </row>
    <row r="179" spans="1:19">
      <c r="A179" s="81" t="s">
        <v>538</v>
      </c>
      <c r="B179" s="82">
        <v>1281310000000</v>
      </c>
      <c r="C179" s="81">
        <v>1206360.003</v>
      </c>
      <c r="D179" s="81" t="s">
        <v>646</v>
      </c>
      <c r="E179" s="81">
        <v>448566.54300000001</v>
      </c>
      <c r="F179" s="81">
        <v>423230.02100000001</v>
      </c>
      <c r="G179" s="81">
        <v>51885.841</v>
      </c>
      <c r="H179" s="81">
        <v>0</v>
      </c>
      <c r="I179" s="81">
        <v>194958.45699999999</v>
      </c>
      <c r="J179" s="81">
        <v>0</v>
      </c>
      <c r="K179" s="81">
        <v>48507.413</v>
      </c>
      <c r="L179" s="81">
        <v>39211.728999999999</v>
      </c>
      <c r="M179" s="81">
        <v>0</v>
      </c>
      <c r="N179" s="81">
        <v>0</v>
      </c>
      <c r="O179" s="81">
        <v>0</v>
      </c>
      <c r="P179" s="81">
        <v>0</v>
      </c>
      <c r="Q179" s="81">
        <v>0</v>
      </c>
      <c r="R179" s="81">
        <v>0</v>
      </c>
      <c r="S179" s="81">
        <v>0</v>
      </c>
    </row>
    <row r="180" spans="1:19">
      <c r="A180" s="81" t="s">
        <v>539</v>
      </c>
      <c r="B180" s="82">
        <v>1172390000000</v>
      </c>
      <c r="C180" s="81">
        <v>1144976.8060000001</v>
      </c>
      <c r="D180" s="81" t="s">
        <v>647</v>
      </c>
      <c r="E180" s="81">
        <v>448566.54300000001</v>
      </c>
      <c r="F180" s="81">
        <v>418415.21600000001</v>
      </c>
      <c r="G180" s="81">
        <v>44828.752999999997</v>
      </c>
      <c r="H180" s="81">
        <v>0</v>
      </c>
      <c r="I180" s="81">
        <v>147018.20000000001</v>
      </c>
      <c r="J180" s="81">
        <v>0</v>
      </c>
      <c r="K180" s="81">
        <v>46936.364999999998</v>
      </c>
      <c r="L180" s="81">
        <v>39211.728999999999</v>
      </c>
      <c r="M180" s="81">
        <v>0</v>
      </c>
      <c r="N180" s="81">
        <v>0</v>
      </c>
      <c r="O180" s="81">
        <v>0</v>
      </c>
      <c r="P180" s="81">
        <v>0</v>
      </c>
      <c r="Q180" s="81">
        <v>0</v>
      </c>
      <c r="R180" s="81">
        <v>0</v>
      </c>
      <c r="S180" s="81">
        <v>0</v>
      </c>
    </row>
    <row r="181" spans="1:19">
      <c r="A181" s="81" t="s">
        <v>540</v>
      </c>
      <c r="B181" s="82">
        <v>1060670000000</v>
      </c>
      <c r="C181" s="81">
        <v>1062690.9909999999</v>
      </c>
      <c r="D181" s="81" t="s">
        <v>648</v>
      </c>
      <c r="E181" s="81">
        <v>448566.54300000001</v>
      </c>
      <c r="F181" s="81">
        <v>423230.02100000001</v>
      </c>
      <c r="G181" s="81">
        <v>43672.569000000003</v>
      </c>
      <c r="H181" s="81">
        <v>0</v>
      </c>
      <c r="I181" s="81">
        <v>63951.351999999999</v>
      </c>
      <c r="J181" s="81">
        <v>0</v>
      </c>
      <c r="K181" s="81">
        <v>44058.777999999998</v>
      </c>
      <c r="L181" s="81">
        <v>39211.728999999999</v>
      </c>
      <c r="M181" s="81">
        <v>0</v>
      </c>
      <c r="N181" s="81">
        <v>0</v>
      </c>
      <c r="O181" s="81">
        <v>0</v>
      </c>
      <c r="P181" s="81">
        <v>0</v>
      </c>
      <c r="Q181" s="81">
        <v>0</v>
      </c>
      <c r="R181" s="81">
        <v>0</v>
      </c>
      <c r="S181" s="81">
        <v>0</v>
      </c>
    </row>
    <row r="182" spans="1:19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</row>
    <row r="183" spans="1:19">
      <c r="A183" s="81" t="s">
        <v>541</v>
      </c>
      <c r="B183" s="82">
        <v>14559400000000</v>
      </c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>
        <v>0</v>
      </c>
      <c r="N183" s="81">
        <v>0</v>
      </c>
      <c r="O183" s="81">
        <v>0</v>
      </c>
      <c r="P183" s="81">
        <v>0</v>
      </c>
      <c r="Q183" s="81">
        <v>0</v>
      </c>
      <c r="R183" s="81">
        <v>0</v>
      </c>
      <c r="S183" s="81">
        <v>0</v>
      </c>
    </row>
    <row r="184" spans="1:19">
      <c r="A184" s="81" t="s">
        <v>542</v>
      </c>
      <c r="B184" s="82">
        <v>1047560000000</v>
      </c>
      <c r="C184" s="81">
        <v>1055374.639</v>
      </c>
      <c r="D184" s="81"/>
      <c r="E184" s="81">
        <v>448566.54300000001</v>
      </c>
      <c r="F184" s="81">
        <v>418415.21600000001</v>
      </c>
      <c r="G184" s="81">
        <v>43672.569000000003</v>
      </c>
      <c r="H184" s="81">
        <v>0</v>
      </c>
      <c r="I184" s="81">
        <v>54320.046999999999</v>
      </c>
      <c r="J184" s="81">
        <v>0</v>
      </c>
      <c r="K184" s="81">
        <v>43859.165999999997</v>
      </c>
      <c r="L184" s="81">
        <v>39211.728999999999</v>
      </c>
      <c r="M184" s="81">
        <v>0</v>
      </c>
      <c r="N184" s="81">
        <v>0</v>
      </c>
      <c r="O184" s="81">
        <v>0</v>
      </c>
      <c r="P184" s="81">
        <v>0</v>
      </c>
      <c r="Q184" s="81">
        <v>0</v>
      </c>
      <c r="R184" s="81">
        <v>0</v>
      </c>
      <c r="S184" s="81">
        <v>0</v>
      </c>
    </row>
    <row r="185" spans="1:19">
      <c r="A185" s="81" t="s">
        <v>543</v>
      </c>
      <c r="B185" s="82">
        <v>1396890000000</v>
      </c>
      <c r="C185" s="81">
        <v>1296340.2579999999</v>
      </c>
      <c r="D185" s="81"/>
      <c r="E185" s="81">
        <v>448566.54300000001</v>
      </c>
      <c r="F185" s="81">
        <v>423230.02100000001</v>
      </c>
      <c r="G185" s="81">
        <v>73732.164999999994</v>
      </c>
      <c r="H185" s="81">
        <v>0</v>
      </c>
      <c r="I185" s="81">
        <v>263642.13299999997</v>
      </c>
      <c r="J185" s="81">
        <v>0</v>
      </c>
      <c r="K185" s="81">
        <v>52772.472000000002</v>
      </c>
      <c r="L185" s="81">
        <v>39211.728999999999</v>
      </c>
      <c r="M185" s="81">
        <v>0</v>
      </c>
      <c r="N185" s="81">
        <v>0</v>
      </c>
      <c r="O185" s="81">
        <v>0</v>
      </c>
      <c r="P185" s="81">
        <v>0</v>
      </c>
      <c r="Q185" s="81">
        <v>0</v>
      </c>
      <c r="R185" s="81">
        <v>0</v>
      </c>
      <c r="S185" s="81">
        <v>0</v>
      </c>
    </row>
    <row r="187" spans="1:19">
      <c r="A187" s="76"/>
      <c r="B187" s="81" t="s">
        <v>574</v>
      </c>
      <c r="C187" s="81" t="s">
        <v>575</v>
      </c>
      <c r="D187" s="81" t="s">
        <v>576</v>
      </c>
      <c r="E187" s="81" t="s">
        <v>259</v>
      </c>
    </row>
    <row r="188" spans="1:19">
      <c r="A188" s="81" t="s">
        <v>577</v>
      </c>
      <c r="B188" s="81">
        <v>627978.37</v>
      </c>
      <c r="C188" s="81">
        <v>29159.73</v>
      </c>
      <c r="D188" s="81">
        <v>0</v>
      </c>
      <c r="E188" s="81">
        <v>657138.1</v>
      </c>
    </row>
    <row r="189" spans="1:19">
      <c r="A189" s="81" t="s">
        <v>578</v>
      </c>
      <c r="B189" s="81">
        <v>13.56</v>
      </c>
      <c r="C189" s="81">
        <v>0.63</v>
      </c>
      <c r="D189" s="81">
        <v>0</v>
      </c>
      <c r="E189" s="81">
        <v>14.19</v>
      </c>
    </row>
    <row r="190" spans="1:19">
      <c r="A190" s="81" t="s">
        <v>579</v>
      </c>
      <c r="B190" s="81">
        <v>13.56</v>
      </c>
      <c r="C190" s="81">
        <v>0.63</v>
      </c>
      <c r="D190" s="81">
        <v>0</v>
      </c>
      <c r="E190" s="81">
        <v>14.19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90"/>
  <sheetViews>
    <sheetView workbookViewId="0"/>
  </sheetViews>
  <sheetFormatPr defaultRowHeight="10.5"/>
  <cols>
    <col min="1" max="1" width="45.832031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.3320312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6"/>
      <c r="B1" s="81" t="s">
        <v>434</v>
      </c>
      <c r="C1" s="81" t="s">
        <v>435</v>
      </c>
      <c r="D1" s="81" t="s">
        <v>436</v>
      </c>
    </row>
    <row r="2" spans="1:7">
      <c r="A2" s="81" t="s">
        <v>312</v>
      </c>
      <c r="B2" s="81">
        <v>22834.46</v>
      </c>
      <c r="C2" s="81">
        <v>492.97</v>
      </c>
      <c r="D2" s="81">
        <v>492.97</v>
      </c>
    </row>
    <row r="3" spans="1:7">
      <c r="A3" s="81" t="s">
        <v>313</v>
      </c>
      <c r="B3" s="81">
        <v>22834.46</v>
      </c>
      <c r="C3" s="81">
        <v>492.97</v>
      </c>
      <c r="D3" s="81">
        <v>492.97</v>
      </c>
    </row>
    <row r="4" spans="1:7">
      <c r="A4" s="81" t="s">
        <v>314</v>
      </c>
      <c r="B4" s="81">
        <v>69788.5</v>
      </c>
      <c r="C4" s="81">
        <v>1506.65</v>
      </c>
      <c r="D4" s="81">
        <v>1506.65</v>
      </c>
    </row>
    <row r="5" spans="1:7">
      <c r="A5" s="81" t="s">
        <v>315</v>
      </c>
      <c r="B5" s="81">
        <v>69788.5</v>
      </c>
      <c r="C5" s="81">
        <v>1506.65</v>
      </c>
      <c r="D5" s="81">
        <v>1506.65</v>
      </c>
    </row>
    <row r="7" spans="1:7">
      <c r="A7" s="76"/>
      <c r="B7" s="81" t="s">
        <v>437</v>
      </c>
    </row>
    <row r="8" spans="1:7">
      <c r="A8" s="81" t="s">
        <v>316</v>
      </c>
      <c r="B8" s="81">
        <v>46320.38</v>
      </c>
    </row>
    <row r="9" spans="1:7">
      <c r="A9" s="81" t="s">
        <v>317</v>
      </c>
      <c r="B9" s="81">
        <v>46320.38</v>
      </c>
    </row>
    <row r="10" spans="1:7">
      <c r="A10" s="81" t="s">
        <v>438</v>
      </c>
      <c r="B10" s="81">
        <v>0</v>
      </c>
    </row>
    <row r="12" spans="1:7">
      <c r="A12" s="76"/>
      <c r="B12" s="81" t="s">
        <v>482</v>
      </c>
      <c r="C12" s="81" t="s">
        <v>483</v>
      </c>
      <c r="D12" s="81" t="s">
        <v>484</v>
      </c>
      <c r="E12" s="81" t="s">
        <v>485</v>
      </c>
      <c r="F12" s="81" t="s">
        <v>486</v>
      </c>
      <c r="G12" s="81" t="s">
        <v>487</v>
      </c>
    </row>
    <row r="13" spans="1:7">
      <c r="A13" s="81" t="s">
        <v>72</v>
      </c>
      <c r="B13" s="81">
        <v>0</v>
      </c>
      <c r="C13" s="81">
        <v>4512.87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73</v>
      </c>
      <c r="B14" s="81">
        <v>3153.12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81</v>
      </c>
      <c r="B15" s="81">
        <v>5137.34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82</v>
      </c>
      <c r="B16" s="81">
        <v>62.82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83</v>
      </c>
      <c r="B17" s="81">
        <v>6687.85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84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85</v>
      </c>
      <c r="B19" s="81">
        <v>968.31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86</v>
      </c>
      <c r="B20" s="81">
        <v>1294.73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87</v>
      </c>
      <c r="B21" s="81">
        <v>752.69</v>
      </c>
      <c r="C21" s="81">
        <v>0</v>
      </c>
      <c r="D21" s="81">
        <v>0</v>
      </c>
      <c r="E21" s="81">
        <v>0</v>
      </c>
      <c r="F21" s="81">
        <v>0</v>
      </c>
      <c r="G21" s="81">
        <v>14321.5</v>
      </c>
    </row>
    <row r="22" spans="1:10">
      <c r="A22" s="81" t="s">
        <v>88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67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89</v>
      </c>
      <c r="B24" s="81">
        <v>0</v>
      </c>
      <c r="C24" s="81">
        <v>264.72000000000003</v>
      </c>
      <c r="D24" s="81">
        <v>0</v>
      </c>
      <c r="E24" s="81">
        <v>0</v>
      </c>
      <c r="F24" s="81">
        <v>0</v>
      </c>
      <c r="G24" s="81">
        <v>1503.95</v>
      </c>
    </row>
    <row r="25" spans="1:10">
      <c r="A25" s="81" t="s">
        <v>90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91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92</v>
      </c>
      <c r="B28" s="81">
        <v>18056.87</v>
      </c>
      <c r="C28" s="81">
        <v>4777.58</v>
      </c>
      <c r="D28" s="81">
        <v>0</v>
      </c>
      <c r="E28" s="81">
        <v>0</v>
      </c>
      <c r="F28" s="81">
        <v>0</v>
      </c>
      <c r="G28" s="81">
        <v>15825.45</v>
      </c>
    </row>
    <row r="30" spans="1:10">
      <c r="A30" s="76"/>
      <c r="B30" s="81" t="s">
        <v>437</v>
      </c>
      <c r="C30" s="81" t="s">
        <v>2</v>
      </c>
      <c r="D30" s="81" t="s">
        <v>488</v>
      </c>
      <c r="E30" s="81" t="s">
        <v>489</v>
      </c>
      <c r="F30" s="81" t="s">
        <v>490</v>
      </c>
      <c r="G30" s="81" t="s">
        <v>491</v>
      </c>
      <c r="H30" s="81" t="s">
        <v>492</v>
      </c>
      <c r="I30" s="81" t="s">
        <v>493</v>
      </c>
      <c r="J30" s="81" t="s">
        <v>494</v>
      </c>
    </row>
    <row r="31" spans="1:10">
      <c r="A31" s="81" t="s">
        <v>462</v>
      </c>
      <c r="B31" s="81">
        <v>3563.11</v>
      </c>
      <c r="C31" s="81" t="s">
        <v>3</v>
      </c>
      <c r="D31" s="81">
        <v>8690.42</v>
      </c>
      <c r="E31" s="81">
        <v>1</v>
      </c>
      <c r="F31" s="81">
        <v>0</v>
      </c>
      <c r="G31" s="81">
        <v>0</v>
      </c>
      <c r="H31" s="81">
        <v>10.76</v>
      </c>
      <c r="I31" s="81">
        <v>37.17</v>
      </c>
      <c r="J31" s="81">
        <v>4.84</v>
      </c>
    </row>
    <row r="32" spans="1:10">
      <c r="A32" s="81" t="s">
        <v>463</v>
      </c>
      <c r="B32" s="81">
        <v>2532.3200000000002</v>
      </c>
      <c r="C32" s="81" t="s">
        <v>3</v>
      </c>
      <c r="D32" s="81">
        <v>6948.69</v>
      </c>
      <c r="E32" s="81">
        <v>1</v>
      </c>
      <c r="F32" s="81">
        <v>0</v>
      </c>
      <c r="G32" s="81">
        <v>0</v>
      </c>
      <c r="H32" s="81">
        <v>10.76</v>
      </c>
      <c r="I32" s="81">
        <v>18.59</v>
      </c>
      <c r="J32" s="81">
        <v>8.07</v>
      </c>
    </row>
    <row r="33" spans="1:10">
      <c r="A33" s="81" t="s">
        <v>464</v>
      </c>
      <c r="B33" s="81">
        <v>2532.3200000000002</v>
      </c>
      <c r="C33" s="81" t="s">
        <v>3</v>
      </c>
      <c r="D33" s="81">
        <v>6948.69</v>
      </c>
      <c r="E33" s="81">
        <v>10</v>
      </c>
      <c r="F33" s="81">
        <v>0</v>
      </c>
      <c r="G33" s="81">
        <v>0</v>
      </c>
      <c r="H33" s="81">
        <v>10.76</v>
      </c>
      <c r="I33" s="81">
        <v>18.59</v>
      </c>
      <c r="J33" s="81">
        <v>8.07</v>
      </c>
    </row>
    <row r="34" spans="1:10">
      <c r="A34" s="81" t="s">
        <v>465</v>
      </c>
      <c r="B34" s="81">
        <v>2532.3200000000002</v>
      </c>
      <c r="C34" s="81" t="s">
        <v>3</v>
      </c>
      <c r="D34" s="81">
        <v>6948.69</v>
      </c>
      <c r="E34" s="81">
        <v>1</v>
      </c>
      <c r="F34" s="81">
        <v>0</v>
      </c>
      <c r="G34" s="81">
        <v>0</v>
      </c>
      <c r="H34" s="81">
        <v>10.76</v>
      </c>
      <c r="I34" s="81">
        <v>18.59</v>
      </c>
      <c r="J34" s="81">
        <v>95.066999999999993</v>
      </c>
    </row>
    <row r="35" spans="1:10">
      <c r="A35" s="81" t="s">
        <v>466</v>
      </c>
      <c r="B35" s="81">
        <v>313.41000000000003</v>
      </c>
      <c r="C35" s="81" t="s">
        <v>3</v>
      </c>
      <c r="D35" s="81">
        <v>860</v>
      </c>
      <c r="E35" s="81">
        <v>1</v>
      </c>
      <c r="F35" s="81">
        <v>200.61</v>
      </c>
      <c r="G35" s="81">
        <v>115.9</v>
      </c>
      <c r="H35" s="81">
        <v>10.76</v>
      </c>
      <c r="I35" s="81">
        <v>18.59</v>
      </c>
      <c r="J35" s="81">
        <v>8.07</v>
      </c>
    </row>
    <row r="36" spans="1:10">
      <c r="A36" s="81" t="s">
        <v>467</v>
      </c>
      <c r="B36" s="81">
        <v>201.98</v>
      </c>
      <c r="C36" s="81" t="s">
        <v>3</v>
      </c>
      <c r="D36" s="81">
        <v>554.22</v>
      </c>
      <c r="E36" s="81">
        <v>1</v>
      </c>
      <c r="F36" s="81">
        <v>133.74</v>
      </c>
      <c r="G36" s="81">
        <v>77.27</v>
      </c>
      <c r="H36" s="81">
        <v>10.76</v>
      </c>
      <c r="I36" s="81">
        <v>18.59</v>
      </c>
      <c r="J36" s="81">
        <v>8.07</v>
      </c>
    </row>
    <row r="37" spans="1:10">
      <c r="A37" s="81" t="s">
        <v>468</v>
      </c>
      <c r="B37" s="81">
        <v>313.42</v>
      </c>
      <c r="C37" s="81" t="s">
        <v>3</v>
      </c>
      <c r="D37" s="81">
        <v>860.02</v>
      </c>
      <c r="E37" s="81">
        <v>1</v>
      </c>
      <c r="F37" s="81">
        <v>200.61</v>
      </c>
      <c r="G37" s="81">
        <v>115.9</v>
      </c>
      <c r="H37" s="81">
        <v>10.76</v>
      </c>
      <c r="I37" s="81">
        <v>18.59</v>
      </c>
      <c r="J37" s="81">
        <v>8.07</v>
      </c>
    </row>
    <row r="38" spans="1:10">
      <c r="A38" s="81" t="s">
        <v>469</v>
      </c>
      <c r="B38" s="81">
        <v>201.98</v>
      </c>
      <c r="C38" s="81" t="s">
        <v>3</v>
      </c>
      <c r="D38" s="81">
        <v>554.22</v>
      </c>
      <c r="E38" s="81">
        <v>1</v>
      </c>
      <c r="F38" s="81">
        <v>133.74</v>
      </c>
      <c r="G38" s="81">
        <v>77.27</v>
      </c>
      <c r="H38" s="81">
        <v>10.76</v>
      </c>
      <c r="I38" s="81">
        <v>18.59</v>
      </c>
      <c r="J38" s="81">
        <v>8.07</v>
      </c>
    </row>
    <row r="39" spans="1:10">
      <c r="A39" s="81" t="s">
        <v>470</v>
      </c>
      <c r="B39" s="81">
        <v>313.41000000000003</v>
      </c>
      <c r="C39" s="81" t="s">
        <v>3</v>
      </c>
      <c r="D39" s="81">
        <v>860</v>
      </c>
      <c r="E39" s="81">
        <v>10</v>
      </c>
      <c r="F39" s="81">
        <v>200.61</v>
      </c>
      <c r="G39" s="81">
        <v>115.9</v>
      </c>
      <c r="H39" s="81">
        <v>10.76</v>
      </c>
      <c r="I39" s="81">
        <v>18.59</v>
      </c>
      <c r="J39" s="81">
        <v>8.07</v>
      </c>
    </row>
    <row r="40" spans="1:10">
      <c r="A40" s="81" t="s">
        <v>471</v>
      </c>
      <c r="B40" s="81">
        <v>201.98</v>
      </c>
      <c r="C40" s="81" t="s">
        <v>3</v>
      </c>
      <c r="D40" s="81">
        <v>554.22</v>
      </c>
      <c r="E40" s="81">
        <v>10</v>
      </c>
      <c r="F40" s="81">
        <v>133.74</v>
      </c>
      <c r="G40" s="81">
        <v>77.27</v>
      </c>
      <c r="H40" s="81">
        <v>10.76</v>
      </c>
      <c r="I40" s="81">
        <v>18.59</v>
      </c>
      <c r="J40" s="81">
        <v>8.07</v>
      </c>
    </row>
    <row r="41" spans="1:10">
      <c r="A41" s="81" t="s">
        <v>472</v>
      </c>
      <c r="B41" s="81">
        <v>313.42</v>
      </c>
      <c r="C41" s="81" t="s">
        <v>3</v>
      </c>
      <c r="D41" s="81">
        <v>860.02</v>
      </c>
      <c r="E41" s="81">
        <v>10</v>
      </c>
      <c r="F41" s="81">
        <v>200.61</v>
      </c>
      <c r="G41" s="81">
        <v>115.9</v>
      </c>
      <c r="H41" s="81">
        <v>10.76</v>
      </c>
      <c r="I41" s="81">
        <v>18.59</v>
      </c>
      <c r="J41" s="81">
        <v>8.07</v>
      </c>
    </row>
    <row r="42" spans="1:10">
      <c r="A42" s="81" t="s">
        <v>473</v>
      </c>
      <c r="B42" s="81">
        <v>201.98</v>
      </c>
      <c r="C42" s="81" t="s">
        <v>3</v>
      </c>
      <c r="D42" s="81">
        <v>554.22</v>
      </c>
      <c r="E42" s="81">
        <v>10</v>
      </c>
      <c r="F42" s="81">
        <v>133.74</v>
      </c>
      <c r="G42" s="81">
        <v>77.27</v>
      </c>
      <c r="H42" s="81">
        <v>10.76</v>
      </c>
      <c r="I42" s="81">
        <v>18.59</v>
      </c>
      <c r="J42" s="81">
        <v>8.07</v>
      </c>
    </row>
    <row r="43" spans="1:10">
      <c r="A43" s="81" t="s">
        <v>474</v>
      </c>
      <c r="B43" s="81">
        <v>313.41000000000003</v>
      </c>
      <c r="C43" s="81" t="s">
        <v>3</v>
      </c>
      <c r="D43" s="81">
        <v>860</v>
      </c>
      <c r="E43" s="81">
        <v>1</v>
      </c>
      <c r="F43" s="81">
        <v>200.61</v>
      </c>
      <c r="G43" s="81">
        <v>115.9</v>
      </c>
      <c r="H43" s="81">
        <v>10.76</v>
      </c>
      <c r="I43" s="81">
        <v>18.59</v>
      </c>
      <c r="J43" s="81">
        <v>8.07</v>
      </c>
    </row>
    <row r="44" spans="1:10">
      <c r="A44" s="81" t="s">
        <v>475</v>
      </c>
      <c r="B44" s="81">
        <v>201.98</v>
      </c>
      <c r="C44" s="81" t="s">
        <v>3</v>
      </c>
      <c r="D44" s="81">
        <v>554.22</v>
      </c>
      <c r="E44" s="81">
        <v>1</v>
      </c>
      <c r="F44" s="81">
        <v>133.74</v>
      </c>
      <c r="G44" s="81">
        <v>77.27</v>
      </c>
      <c r="H44" s="81">
        <v>10.76</v>
      </c>
      <c r="I44" s="81">
        <v>18.59</v>
      </c>
      <c r="J44" s="81">
        <v>8.07</v>
      </c>
    </row>
    <row r="45" spans="1:10">
      <c r="A45" s="81" t="s">
        <v>476</v>
      </c>
      <c r="B45" s="81">
        <v>313.42</v>
      </c>
      <c r="C45" s="81" t="s">
        <v>3</v>
      </c>
      <c r="D45" s="81">
        <v>860.02</v>
      </c>
      <c r="E45" s="81">
        <v>1</v>
      </c>
      <c r="F45" s="81">
        <v>200.61</v>
      </c>
      <c r="G45" s="81">
        <v>115.9</v>
      </c>
      <c r="H45" s="81">
        <v>10.76</v>
      </c>
      <c r="I45" s="81">
        <v>18.59</v>
      </c>
      <c r="J45" s="81">
        <v>8.07</v>
      </c>
    </row>
    <row r="46" spans="1:10">
      <c r="A46" s="81" t="s">
        <v>477</v>
      </c>
      <c r="B46" s="81">
        <v>201.98</v>
      </c>
      <c r="C46" s="81" t="s">
        <v>3</v>
      </c>
      <c r="D46" s="81">
        <v>554.22</v>
      </c>
      <c r="E46" s="81">
        <v>1</v>
      </c>
      <c r="F46" s="81">
        <v>133.74</v>
      </c>
      <c r="G46" s="81">
        <v>77.27</v>
      </c>
      <c r="H46" s="81">
        <v>10.76</v>
      </c>
      <c r="I46" s="81">
        <v>18.59</v>
      </c>
      <c r="J46" s="81">
        <v>8.07</v>
      </c>
    </row>
    <row r="47" spans="1:10">
      <c r="A47" s="81" t="s">
        <v>478</v>
      </c>
      <c r="B47" s="81">
        <v>3563.11</v>
      </c>
      <c r="C47" s="81" t="s">
        <v>66</v>
      </c>
      <c r="D47" s="81">
        <v>4344.1400000000003</v>
      </c>
      <c r="E47" s="81">
        <v>1</v>
      </c>
      <c r="F47" s="81">
        <v>297.11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479</v>
      </c>
      <c r="B48" s="81">
        <v>3563.11</v>
      </c>
      <c r="C48" s="81" t="s">
        <v>66</v>
      </c>
      <c r="D48" s="81">
        <v>4344.1400000000003</v>
      </c>
      <c r="E48" s="81">
        <v>10</v>
      </c>
      <c r="F48" s="81">
        <v>297.11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480</v>
      </c>
      <c r="B49" s="81">
        <v>3563.11</v>
      </c>
      <c r="C49" s="81" t="s">
        <v>66</v>
      </c>
      <c r="D49" s="81">
        <v>4344.1400000000003</v>
      </c>
      <c r="E49" s="81">
        <v>1</v>
      </c>
      <c r="F49" s="81">
        <v>297.11</v>
      </c>
      <c r="G49" s="81">
        <v>0</v>
      </c>
      <c r="H49" s="81">
        <v>0</v>
      </c>
      <c r="I49" s="81"/>
      <c r="J49" s="81">
        <v>0</v>
      </c>
    </row>
    <row r="50" spans="1:10">
      <c r="A50" s="81" t="s">
        <v>259</v>
      </c>
      <c r="B50" s="81">
        <v>89077.65</v>
      </c>
      <c r="C50" s="81"/>
      <c r="D50" s="81">
        <v>178146.04</v>
      </c>
      <c r="E50" s="81"/>
      <c r="F50" s="81">
        <v>11589.54</v>
      </c>
      <c r="G50" s="81">
        <v>4636.1499999999996</v>
      </c>
      <c r="H50" s="81">
        <v>5.5952000000000002</v>
      </c>
      <c r="I50" s="81">
        <v>37.17</v>
      </c>
      <c r="J50" s="81">
        <v>6.5404</v>
      </c>
    </row>
    <row r="51" spans="1:10">
      <c r="A51" s="81" t="s">
        <v>495</v>
      </c>
      <c r="B51" s="81">
        <v>46320.38</v>
      </c>
      <c r="C51" s="81"/>
      <c r="D51" s="81">
        <v>126016.37</v>
      </c>
      <c r="E51" s="81"/>
      <c r="F51" s="81">
        <v>8024.24</v>
      </c>
      <c r="G51" s="81">
        <v>4636.1499999999996</v>
      </c>
      <c r="H51" s="81">
        <v>10.76</v>
      </c>
      <c r="I51" s="81">
        <v>19.329999999999998</v>
      </c>
      <c r="J51" s="81">
        <v>12.5776</v>
      </c>
    </row>
    <row r="52" spans="1:10">
      <c r="A52" s="81" t="s">
        <v>496</v>
      </c>
      <c r="B52" s="81">
        <v>42757.27</v>
      </c>
      <c r="C52" s="81"/>
      <c r="D52" s="81">
        <v>52129.67</v>
      </c>
      <c r="E52" s="81"/>
      <c r="F52" s="81">
        <v>3565.29</v>
      </c>
      <c r="G52" s="81">
        <v>0</v>
      </c>
      <c r="H52" s="81">
        <v>0</v>
      </c>
      <c r="I52" s="81"/>
      <c r="J52" s="81">
        <v>0</v>
      </c>
    </row>
    <row r="54" spans="1:10">
      <c r="A54" s="76"/>
      <c r="B54" s="81" t="s">
        <v>51</v>
      </c>
      <c r="C54" s="81" t="s">
        <v>318</v>
      </c>
      <c r="D54" s="81" t="s">
        <v>439</v>
      </c>
      <c r="E54" s="81" t="s">
        <v>440</v>
      </c>
      <c r="F54" s="81" t="s">
        <v>441</v>
      </c>
      <c r="G54" s="81" t="s">
        <v>442</v>
      </c>
      <c r="H54" s="81" t="s">
        <v>443</v>
      </c>
      <c r="I54" s="81" t="s">
        <v>319</v>
      </c>
    </row>
    <row r="55" spans="1:10">
      <c r="A55" s="81" t="s">
        <v>320</v>
      </c>
      <c r="B55" s="81" t="s">
        <v>321</v>
      </c>
      <c r="C55" s="81">
        <v>0.3</v>
      </c>
      <c r="D55" s="81">
        <v>2.254</v>
      </c>
      <c r="E55" s="81">
        <v>3.4</v>
      </c>
      <c r="F55" s="81">
        <v>178.31</v>
      </c>
      <c r="G55" s="81">
        <v>0</v>
      </c>
      <c r="H55" s="81">
        <v>90</v>
      </c>
      <c r="I55" s="81" t="s">
        <v>322</v>
      </c>
    </row>
    <row r="56" spans="1:10">
      <c r="A56" s="81" t="s">
        <v>323</v>
      </c>
      <c r="B56" s="81" t="s">
        <v>321</v>
      </c>
      <c r="C56" s="81">
        <v>0.3</v>
      </c>
      <c r="D56" s="81">
        <v>2.254</v>
      </c>
      <c r="E56" s="81">
        <v>3.4</v>
      </c>
      <c r="F56" s="81">
        <v>118.87</v>
      </c>
      <c r="G56" s="81">
        <v>90</v>
      </c>
      <c r="H56" s="81">
        <v>90</v>
      </c>
      <c r="I56" s="81" t="s">
        <v>324</v>
      </c>
    </row>
    <row r="57" spans="1:10">
      <c r="A57" s="81" t="s">
        <v>325</v>
      </c>
      <c r="B57" s="81" t="s">
        <v>321</v>
      </c>
      <c r="C57" s="81">
        <v>0.3</v>
      </c>
      <c r="D57" s="81">
        <v>2.254</v>
      </c>
      <c r="E57" s="81">
        <v>3.4</v>
      </c>
      <c r="F57" s="81">
        <v>178.31</v>
      </c>
      <c r="G57" s="81">
        <v>180</v>
      </c>
      <c r="H57" s="81">
        <v>90</v>
      </c>
      <c r="I57" s="81" t="s">
        <v>326</v>
      </c>
    </row>
    <row r="58" spans="1:10">
      <c r="A58" s="81" t="s">
        <v>327</v>
      </c>
      <c r="B58" s="81" t="s">
        <v>321</v>
      </c>
      <c r="C58" s="81">
        <v>0.3</v>
      </c>
      <c r="D58" s="81">
        <v>2.254</v>
      </c>
      <c r="E58" s="81">
        <v>3.4</v>
      </c>
      <c r="F58" s="81">
        <v>118.87</v>
      </c>
      <c r="G58" s="81">
        <v>270</v>
      </c>
      <c r="H58" s="81">
        <v>90</v>
      </c>
      <c r="I58" s="81" t="s">
        <v>328</v>
      </c>
    </row>
    <row r="59" spans="1:10">
      <c r="A59" s="81" t="s">
        <v>329</v>
      </c>
      <c r="B59" s="81" t="s">
        <v>321</v>
      </c>
      <c r="C59" s="81">
        <v>0.3</v>
      </c>
      <c r="D59" s="81">
        <v>1.8620000000000001</v>
      </c>
      <c r="E59" s="81">
        <v>3.4</v>
      </c>
      <c r="F59" s="81">
        <v>3563.11</v>
      </c>
      <c r="G59" s="81">
        <v>0</v>
      </c>
      <c r="H59" s="81">
        <v>180</v>
      </c>
      <c r="I59" s="81"/>
    </row>
    <row r="60" spans="1:10">
      <c r="A60" s="81" t="s">
        <v>330</v>
      </c>
      <c r="B60" s="81" t="s">
        <v>409</v>
      </c>
      <c r="C60" s="81">
        <v>0.08</v>
      </c>
      <c r="D60" s="81">
        <v>0.85599999999999998</v>
      </c>
      <c r="E60" s="81">
        <v>0.98</v>
      </c>
      <c r="F60" s="81">
        <v>200.61</v>
      </c>
      <c r="G60" s="81">
        <v>0</v>
      </c>
      <c r="H60" s="81">
        <v>90</v>
      </c>
      <c r="I60" s="81" t="s">
        <v>322</v>
      </c>
    </row>
    <row r="61" spans="1:10">
      <c r="A61" s="81" t="s">
        <v>332</v>
      </c>
      <c r="B61" s="81" t="s">
        <v>409</v>
      </c>
      <c r="C61" s="81">
        <v>0.08</v>
      </c>
      <c r="D61" s="81">
        <v>0.85599999999999998</v>
      </c>
      <c r="E61" s="81">
        <v>0.98</v>
      </c>
      <c r="F61" s="81">
        <v>133.74</v>
      </c>
      <c r="G61" s="81">
        <v>90</v>
      </c>
      <c r="H61" s="81">
        <v>90</v>
      </c>
      <c r="I61" s="81" t="s">
        <v>324</v>
      </c>
    </row>
    <row r="62" spans="1:10">
      <c r="A62" s="81" t="s">
        <v>333</v>
      </c>
      <c r="B62" s="81" t="s">
        <v>409</v>
      </c>
      <c r="C62" s="81">
        <v>0.08</v>
      </c>
      <c r="D62" s="81">
        <v>0.85599999999999998</v>
      </c>
      <c r="E62" s="81">
        <v>0.98</v>
      </c>
      <c r="F62" s="81">
        <v>200.61</v>
      </c>
      <c r="G62" s="81">
        <v>180</v>
      </c>
      <c r="H62" s="81">
        <v>90</v>
      </c>
      <c r="I62" s="81" t="s">
        <v>326</v>
      </c>
    </row>
    <row r="63" spans="1:10">
      <c r="A63" s="81" t="s">
        <v>334</v>
      </c>
      <c r="B63" s="81" t="s">
        <v>409</v>
      </c>
      <c r="C63" s="81">
        <v>0.08</v>
      </c>
      <c r="D63" s="81">
        <v>0.85599999999999998</v>
      </c>
      <c r="E63" s="81">
        <v>0.98</v>
      </c>
      <c r="F63" s="81">
        <v>133.74</v>
      </c>
      <c r="G63" s="81">
        <v>270</v>
      </c>
      <c r="H63" s="81">
        <v>90</v>
      </c>
      <c r="I63" s="81" t="s">
        <v>328</v>
      </c>
    </row>
    <row r="64" spans="1:10">
      <c r="A64" s="81" t="s">
        <v>335</v>
      </c>
      <c r="B64" s="81" t="s">
        <v>409</v>
      </c>
      <c r="C64" s="81">
        <v>0.08</v>
      </c>
      <c r="D64" s="81">
        <v>0.85599999999999998</v>
      </c>
      <c r="E64" s="81">
        <v>0.98</v>
      </c>
      <c r="F64" s="81">
        <v>2006.06</v>
      </c>
      <c r="G64" s="81">
        <v>0</v>
      </c>
      <c r="H64" s="81">
        <v>90</v>
      </c>
      <c r="I64" s="81" t="s">
        <v>322</v>
      </c>
    </row>
    <row r="65" spans="1:9">
      <c r="A65" s="81" t="s">
        <v>336</v>
      </c>
      <c r="B65" s="81" t="s">
        <v>409</v>
      </c>
      <c r="C65" s="81">
        <v>0.08</v>
      </c>
      <c r="D65" s="81">
        <v>0.85599999999999998</v>
      </c>
      <c r="E65" s="81">
        <v>0.98</v>
      </c>
      <c r="F65" s="81">
        <v>1337.37</v>
      </c>
      <c r="G65" s="81">
        <v>90</v>
      </c>
      <c r="H65" s="81">
        <v>90</v>
      </c>
      <c r="I65" s="81" t="s">
        <v>324</v>
      </c>
    </row>
    <row r="66" spans="1:9">
      <c r="A66" s="81" t="s">
        <v>337</v>
      </c>
      <c r="B66" s="81" t="s">
        <v>409</v>
      </c>
      <c r="C66" s="81">
        <v>0.08</v>
      </c>
      <c r="D66" s="81">
        <v>0.85599999999999998</v>
      </c>
      <c r="E66" s="81">
        <v>0.98</v>
      </c>
      <c r="F66" s="81">
        <v>2006.06</v>
      </c>
      <c r="G66" s="81">
        <v>180</v>
      </c>
      <c r="H66" s="81">
        <v>90</v>
      </c>
      <c r="I66" s="81" t="s">
        <v>326</v>
      </c>
    </row>
    <row r="67" spans="1:9">
      <c r="A67" s="81" t="s">
        <v>338</v>
      </c>
      <c r="B67" s="81" t="s">
        <v>409</v>
      </c>
      <c r="C67" s="81">
        <v>0.08</v>
      </c>
      <c r="D67" s="81">
        <v>0.85599999999999998</v>
      </c>
      <c r="E67" s="81">
        <v>0.98</v>
      </c>
      <c r="F67" s="81">
        <v>1337.37</v>
      </c>
      <c r="G67" s="81">
        <v>270</v>
      </c>
      <c r="H67" s="81">
        <v>90</v>
      </c>
      <c r="I67" s="81" t="s">
        <v>328</v>
      </c>
    </row>
    <row r="68" spans="1:9">
      <c r="A68" s="81" t="s">
        <v>339</v>
      </c>
      <c r="B68" s="81" t="s">
        <v>409</v>
      </c>
      <c r="C68" s="81">
        <v>0.08</v>
      </c>
      <c r="D68" s="81">
        <v>0.85599999999999998</v>
      </c>
      <c r="E68" s="81">
        <v>0.98</v>
      </c>
      <c r="F68" s="81">
        <v>200.61</v>
      </c>
      <c r="G68" s="81">
        <v>0</v>
      </c>
      <c r="H68" s="81">
        <v>90</v>
      </c>
      <c r="I68" s="81" t="s">
        <v>322</v>
      </c>
    </row>
    <row r="69" spans="1:9">
      <c r="A69" s="81" t="s">
        <v>340</v>
      </c>
      <c r="B69" s="81" t="s">
        <v>409</v>
      </c>
      <c r="C69" s="81">
        <v>0.08</v>
      </c>
      <c r="D69" s="81">
        <v>0.85599999999999998</v>
      </c>
      <c r="E69" s="81">
        <v>0.98</v>
      </c>
      <c r="F69" s="81">
        <v>133.74</v>
      </c>
      <c r="G69" s="81">
        <v>90</v>
      </c>
      <c r="H69" s="81">
        <v>90</v>
      </c>
      <c r="I69" s="81" t="s">
        <v>324</v>
      </c>
    </row>
    <row r="70" spans="1:9">
      <c r="A70" s="81" t="s">
        <v>341</v>
      </c>
      <c r="B70" s="81" t="s">
        <v>409</v>
      </c>
      <c r="C70" s="81">
        <v>0.08</v>
      </c>
      <c r="D70" s="81">
        <v>0.85599999999999998</v>
      </c>
      <c r="E70" s="81">
        <v>0.98</v>
      </c>
      <c r="F70" s="81">
        <v>200.61</v>
      </c>
      <c r="G70" s="81">
        <v>180</v>
      </c>
      <c r="H70" s="81">
        <v>90</v>
      </c>
      <c r="I70" s="81" t="s">
        <v>326</v>
      </c>
    </row>
    <row r="71" spans="1:9">
      <c r="A71" s="81" t="s">
        <v>342</v>
      </c>
      <c r="B71" s="81" t="s">
        <v>409</v>
      </c>
      <c r="C71" s="81">
        <v>0.08</v>
      </c>
      <c r="D71" s="81">
        <v>0.85599999999999998</v>
      </c>
      <c r="E71" s="81">
        <v>0.98</v>
      </c>
      <c r="F71" s="81">
        <v>133.74</v>
      </c>
      <c r="G71" s="81">
        <v>270</v>
      </c>
      <c r="H71" s="81">
        <v>90</v>
      </c>
      <c r="I71" s="81" t="s">
        <v>328</v>
      </c>
    </row>
    <row r="72" spans="1:9">
      <c r="A72" s="81" t="s">
        <v>343</v>
      </c>
      <c r="B72" s="81" t="s">
        <v>409</v>
      </c>
      <c r="C72" s="81">
        <v>0.08</v>
      </c>
      <c r="D72" s="81">
        <v>0.85599999999999998</v>
      </c>
      <c r="E72" s="81">
        <v>0.98</v>
      </c>
      <c r="F72" s="81">
        <v>59.42</v>
      </c>
      <c r="G72" s="81">
        <v>270</v>
      </c>
      <c r="H72" s="81">
        <v>90</v>
      </c>
      <c r="I72" s="81" t="s">
        <v>328</v>
      </c>
    </row>
    <row r="73" spans="1:9">
      <c r="A73" s="81" t="s">
        <v>344</v>
      </c>
      <c r="B73" s="81" t="s">
        <v>409</v>
      </c>
      <c r="C73" s="81">
        <v>0.08</v>
      </c>
      <c r="D73" s="81">
        <v>0.85599999999999998</v>
      </c>
      <c r="E73" s="81">
        <v>0.98</v>
      </c>
      <c r="F73" s="81">
        <v>89.13</v>
      </c>
      <c r="G73" s="81">
        <v>180</v>
      </c>
      <c r="H73" s="81">
        <v>90</v>
      </c>
      <c r="I73" s="81" t="s">
        <v>326</v>
      </c>
    </row>
    <row r="74" spans="1:9">
      <c r="A74" s="81" t="s">
        <v>345</v>
      </c>
      <c r="B74" s="81" t="s">
        <v>409</v>
      </c>
      <c r="C74" s="81">
        <v>0.08</v>
      </c>
      <c r="D74" s="81">
        <v>0.85599999999999998</v>
      </c>
      <c r="E74" s="81">
        <v>0.98</v>
      </c>
      <c r="F74" s="81">
        <v>59.42</v>
      </c>
      <c r="G74" s="81">
        <v>90</v>
      </c>
      <c r="H74" s="81">
        <v>90</v>
      </c>
      <c r="I74" s="81" t="s">
        <v>324</v>
      </c>
    </row>
    <row r="75" spans="1:9">
      <c r="A75" s="81" t="s">
        <v>346</v>
      </c>
      <c r="B75" s="81" t="s">
        <v>409</v>
      </c>
      <c r="C75" s="81">
        <v>0.08</v>
      </c>
      <c r="D75" s="81">
        <v>0.85599999999999998</v>
      </c>
      <c r="E75" s="81">
        <v>0.98</v>
      </c>
      <c r="F75" s="81">
        <v>89.13</v>
      </c>
      <c r="G75" s="81">
        <v>0</v>
      </c>
      <c r="H75" s="81">
        <v>90</v>
      </c>
      <c r="I75" s="81" t="s">
        <v>322</v>
      </c>
    </row>
    <row r="76" spans="1:9">
      <c r="A76" s="81" t="s">
        <v>347</v>
      </c>
      <c r="B76" s="81" t="s">
        <v>409</v>
      </c>
      <c r="C76" s="81">
        <v>0.08</v>
      </c>
      <c r="D76" s="81">
        <v>0.85599999999999998</v>
      </c>
      <c r="E76" s="81">
        <v>0.98</v>
      </c>
      <c r="F76" s="81">
        <v>891.32</v>
      </c>
      <c r="G76" s="81">
        <v>0</v>
      </c>
      <c r="H76" s="81">
        <v>90</v>
      </c>
      <c r="I76" s="81" t="s">
        <v>322</v>
      </c>
    </row>
    <row r="77" spans="1:9">
      <c r="A77" s="81" t="s">
        <v>348</v>
      </c>
      <c r="B77" s="81" t="s">
        <v>409</v>
      </c>
      <c r="C77" s="81">
        <v>0.08</v>
      </c>
      <c r="D77" s="81">
        <v>0.85599999999999998</v>
      </c>
      <c r="E77" s="81">
        <v>0.98</v>
      </c>
      <c r="F77" s="81">
        <v>594.21</v>
      </c>
      <c r="G77" s="81">
        <v>270</v>
      </c>
      <c r="H77" s="81">
        <v>90</v>
      </c>
      <c r="I77" s="81" t="s">
        <v>328</v>
      </c>
    </row>
    <row r="78" spans="1:9">
      <c r="A78" s="81" t="s">
        <v>349</v>
      </c>
      <c r="B78" s="81" t="s">
        <v>409</v>
      </c>
      <c r="C78" s="81">
        <v>0.08</v>
      </c>
      <c r="D78" s="81">
        <v>0.85599999999999998</v>
      </c>
      <c r="E78" s="81">
        <v>0.98</v>
      </c>
      <c r="F78" s="81">
        <v>891.32</v>
      </c>
      <c r="G78" s="81">
        <v>180</v>
      </c>
      <c r="H78" s="81">
        <v>90</v>
      </c>
      <c r="I78" s="81" t="s">
        <v>326</v>
      </c>
    </row>
    <row r="79" spans="1:9">
      <c r="A79" s="81" t="s">
        <v>350</v>
      </c>
      <c r="B79" s="81" t="s">
        <v>409</v>
      </c>
      <c r="C79" s="81">
        <v>0.08</v>
      </c>
      <c r="D79" s="81">
        <v>0.85599999999999998</v>
      </c>
      <c r="E79" s="81">
        <v>0.98</v>
      </c>
      <c r="F79" s="81">
        <v>594.21</v>
      </c>
      <c r="G79" s="81">
        <v>90</v>
      </c>
      <c r="H79" s="81">
        <v>90</v>
      </c>
      <c r="I79" s="81" t="s">
        <v>324</v>
      </c>
    </row>
    <row r="80" spans="1:9">
      <c r="A80" s="81" t="s">
        <v>351</v>
      </c>
      <c r="B80" s="81" t="s">
        <v>409</v>
      </c>
      <c r="C80" s="81">
        <v>0.08</v>
      </c>
      <c r="D80" s="81">
        <v>0.85599999999999998</v>
      </c>
      <c r="E80" s="81">
        <v>0.98</v>
      </c>
      <c r="F80" s="81">
        <v>89.13</v>
      </c>
      <c r="G80" s="81">
        <v>180</v>
      </c>
      <c r="H80" s="81">
        <v>90</v>
      </c>
      <c r="I80" s="81" t="s">
        <v>326</v>
      </c>
    </row>
    <row r="81" spans="1:11">
      <c r="A81" s="81" t="s">
        <v>352</v>
      </c>
      <c r="B81" s="81" t="s">
        <v>409</v>
      </c>
      <c r="C81" s="81">
        <v>0.08</v>
      </c>
      <c r="D81" s="81">
        <v>0.85599999999999998</v>
      </c>
      <c r="E81" s="81">
        <v>0.98</v>
      </c>
      <c r="F81" s="81">
        <v>59.42</v>
      </c>
      <c r="G81" s="81">
        <v>90</v>
      </c>
      <c r="H81" s="81">
        <v>90</v>
      </c>
      <c r="I81" s="81" t="s">
        <v>324</v>
      </c>
    </row>
    <row r="82" spans="1:11">
      <c r="A82" s="81" t="s">
        <v>353</v>
      </c>
      <c r="B82" s="81" t="s">
        <v>409</v>
      </c>
      <c r="C82" s="81">
        <v>0.08</v>
      </c>
      <c r="D82" s="81">
        <v>0.85599999999999998</v>
      </c>
      <c r="E82" s="81">
        <v>0.98</v>
      </c>
      <c r="F82" s="81">
        <v>59.42</v>
      </c>
      <c r="G82" s="81">
        <v>270</v>
      </c>
      <c r="H82" s="81">
        <v>90</v>
      </c>
      <c r="I82" s="81" t="s">
        <v>328</v>
      </c>
    </row>
    <row r="83" spans="1:11">
      <c r="A83" s="81" t="s">
        <v>354</v>
      </c>
      <c r="B83" s="81" t="s">
        <v>409</v>
      </c>
      <c r="C83" s="81">
        <v>0.08</v>
      </c>
      <c r="D83" s="81">
        <v>0.85599999999999998</v>
      </c>
      <c r="E83" s="81">
        <v>0.98</v>
      </c>
      <c r="F83" s="81">
        <v>89.13</v>
      </c>
      <c r="G83" s="81">
        <v>0</v>
      </c>
      <c r="H83" s="81">
        <v>90</v>
      </c>
      <c r="I83" s="81" t="s">
        <v>322</v>
      </c>
    </row>
    <row r="84" spans="1:11">
      <c r="A84" s="81" t="s">
        <v>355</v>
      </c>
      <c r="B84" s="81" t="s">
        <v>356</v>
      </c>
      <c r="C84" s="81">
        <v>0.3</v>
      </c>
      <c r="D84" s="81">
        <v>0.35699999999999998</v>
      </c>
      <c r="E84" s="81">
        <v>0.38</v>
      </c>
      <c r="F84" s="81">
        <v>3563.11</v>
      </c>
      <c r="G84" s="81">
        <v>0</v>
      </c>
      <c r="H84" s="81">
        <v>0</v>
      </c>
      <c r="I84" s="81"/>
    </row>
    <row r="86" spans="1:11">
      <c r="A86" s="76"/>
      <c r="B86" s="81" t="s">
        <v>51</v>
      </c>
      <c r="C86" s="81" t="s">
        <v>444</v>
      </c>
      <c r="D86" s="81" t="s">
        <v>445</v>
      </c>
      <c r="E86" s="81" t="s">
        <v>446</v>
      </c>
      <c r="F86" s="81" t="s">
        <v>46</v>
      </c>
      <c r="G86" s="81" t="s">
        <v>357</v>
      </c>
      <c r="H86" s="81" t="s">
        <v>358</v>
      </c>
      <c r="I86" s="81" t="s">
        <v>359</v>
      </c>
      <c r="J86" s="81" t="s">
        <v>442</v>
      </c>
      <c r="K86" s="81" t="s">
        <v>319</v>
      </c>
    </row>
    <row r="87" spans="1:11">
      <c r="A87" s="81" t="s">
        <v>360</v>
      </c>
      <c r="B87" s="81" t="s">
        <v>417</v>
      </c>
      <c r="C87" s="81">
        <v>115.9</v>
      </c>
      <c r="D87" s="81">
        <v>115.9</v>
      </c>
      <c r="E87" s="81">
        <v>3.18</v>
      </c>
      <c r="F87" s="81">
        <v>0.501</v>
      </c>
      <c r="G87" s="81">
        <v>0.622</v>
      </c>
      <c r="H87" s="81" t="s">
        <v>66</v>
      </c>
      <c r="I87" s="81" t="s">
        <v>330</v>
      </c>
      <c r="J87" s="81">
        <v>0</v>
      </c>
      <c r="K87" s="81" t="s">
        <v>322</v>
      </c>
    </row>
    <row r="88" spans="1:11">
      <c r="A88" s="81" t="s">
        <v>362</v>
      </c>
      <c r="B88" s="81" t="s">
        <v>418</v>
      </c>
      <c r="C88" s="81">
        <v>77.27</v>
      </c>
      <c r="D88" s="81">
        <v>77.27</v>
      </c>
      <c r="E88" s="81">
        <v>3.18</v>
      </c>
      <c r="F88" s="81">
        <v>0.40200000000000002</v>
      </c>
      <c r="G88" s="81">
        <v>0.495</v>
      </c>
      <c r="H88" s="81" t="s">
        <v>66</v>
      </c>
      <c r="I88" s="81" t="s">
        <v>332</v>
      </c>
      <c r="J88" s="81">
        <v>90</v>
      </c>
      <c r="K88" s="81" t="s">
        <v>324</v>
      </c>
    </row>
    <row r="89" spans="1:11">
      <c r="A89" s="81" t="s">
        <v>364</v>
      </c>
      <c r="B89" s="81" t="s">
        <v>419</v>
      </c>
      <c r="C89" s="81">
        <v>115.9</v>
      </c>
      <c r="D89" s="81">
        <v>115.9</v>
      </c>
      <c r="E89" s="81">
        <v>3.18</v>
      </c>
      <c r="F89" s="81">
        <v>0.40200000000000002</v>
      </c>
      <c r="G89" s="81">
        <v>0.495</v>
      </c>
      <c r="H89" s="81" t="s">
        <v>66</v>
      </c>
      <c r="I89" s="81" t="s">
        <v>333</v>
      </c>
      <c r="J89" s="81">
        <v>180</v>
      </c>
      <c r="K89" s="81" t="s">
        <v>326</v>
      </c>
    </row>
    <row r="90" spans="1:11">
      <c r="A90" s="81" t="s">
        <v>366</v>
      </c>
      <c r="B90" s="81" t="s">
        <v>420</v>
      </c>
      <c r="C90" s="81">
        <v>77.27</v>
      </c>
      <c r="D90" s="81">
        <v>77.27</v>
      </c>
      <c r="E90" s="81">
        <v>3.18</v>
      </c>
      <c r="F90" s="81">
        <v>0.40200000000000002</v>
      </c>
      <c r="G90" s="81">
        <v>0.495</v>
      </c>
      <c r="H90" s="81" t="s">
        <v>66</v>
      </c>
      <c r="I90" s="81" t="s">
        <v>334</v>
      </c>
      <c r="J90" s="81">
        <v>270</v>
      </c>
      <c r="K90" s="81" t="s">
        <v>328</v>
      </c>
    </row>
    <row r="91" spans="1:11">
      <c r="A91" s="81" t="s">
        <v>368</v>
      </c>
      <c r="B91" s="81" t="s">
        <v>417</v>
      </c>
      <c r="C91" s="81">
        <v>115.9</v>
      </c>
      <c r="D91" s="81">
        <v>1159.04</v>
      </c>
      <c r="E91" s="81">
        <v>3.18</v>
      </c>
      <c r="F91" s="81">
        <v>0.501</v>
      </c>
      <c r="G91" s="81">
        <v>0.622</v>
      </c>
      <c r="H91" s="81" t="s">
        <v>66</v>
      </c>
      <c r="I91" s="81" t="s">
        <v>335</v>
      </c>
      <c r="J91" s="81">
        <v>0</v>
      </c>
      <c r="K91" s="81" t="s">
        <v>322</v>
      </c>
    </row>
    <row r="92" spans="1:11">
      <c r="A92" s="81" t="s">
        <v>369</v>
      </c>
      <c r="B92" s="81" t="s">
        <v>418</v>
      </c>
      <c r="C92" s="81">
        <v>77.27</v>
      </c>
      <c r="D92" s="81">
        <v>772.69</v>
      </c>
      <c r="E92" s="81">
        <v>3.18</v>
      </c>
      <c r="F92" s="81">
        <v>0.40200000000000002</v>
      </c>
      <c r="G92" s="81">
        <v>0.495</v>
      </c>
      <c r="H92" s="81" t="s">
        <v>66</v>
      </c>
      <c r="I92" s="81" t="s">
        <v>336</v>
      </c>
      <c r="J92" s="81">
        <v>90</v>
      </c>
      <c r="K92" s="81" t="s">
        <v>324</v>
      </c>
    </row>
    <row r="93" spans="1:11">
      <c r="A93" s="81" t="s">
        <v>370</v>
      </c>
      <c r="B93" s="81" t="s">
        <v>419</v>
      </c>
      <c r="C93" s="81">
        <v>115.9</v>
      </c>
      <c r="D93" s="81">
        <v>1159.04</v>
      </c>
      <c r="E93" s="81">
        <v>3.18</v>
      </c>
      <c r="F93" s="81">
        <v>0.40200000000000002</v>
      </c>
      <c r="G93" s="81">
        <v>0.495</v>
      </c>
      <c r="H93" s="81" t="s">
        <v>66</v>
      </c>
      <c r="I93" s="81" t="s">
        <v>337</v>
      </c>
      <c r="J93" s="81">
        <v>180</v>
      </c>
      <c r="K93" s="81" t="s">
        <v>326</v>
      </c>
    </row>
    <row r="94" spans="1:11">
      <c r="A94" s="81" t="s">
        <v>371</v>
      </c>
      <c r="B94" s="81" t="s">
        <v>420</v>
      </c>
      <c r="C94" s="81">
        <v>77.27</v>
      </c>
      <c r="D94" s="81">
        <v>772.69</v>
      </c>
      <c r="E94" s="81">
        <v>3.18</v>
      </c>
      <c r="F94" s="81">
        <v>0.40200000000000002</v>
      </c>
      <c r="G94" s="81">
        <v>0.495</v>
      </c>
      <c r="H94" s="81" t="s">
        <v>66</v>
      </c>
      <c r="I94" s="81" t="s">
        <v>338</v>
      </c>
      <c r="J94" s="81">
        <v>270</v>
      </c>
      <c r="K94" s="81" t="s">
        <v>328</v>
      </c>
    </row>
    <row r="95" spans="1:11">
      <c r="A95" s="81" t="s">
        <v>372</v>
      </c>
      <c r="B95" s="81" t="s">
        <v>417</v>
      </c>
      <c r="C95" s="81">
        <v>115.9</v>
      </c>
      <c r="D95" s="81">
        <v>115.9</v>
      </c>
      <c r="E95" s="81">
        <v>3.18</v>
      </c>
      <c r="F95" s="81">
        <v>0.501</v>
      </c>
      <c r="G95" s="81">
        <v>0.622</v>
      </c>
      <c r="H95" s="81" t="s">
        <v>66</v>
      </c>
      <c r="I95" s="81" t="s">
        <v>339</v>
      </c>
      <c r="J95" s="81">
        <v>0</v>
      </c>
      <c r="K95" s="81" t="s">
        <v>322</v>
      </c>
    </row>
    <row r="96" spans="1:11">
      <c r="A96" s="81" t="s">
        <v>373</v>
      </c>
      <c r="B96" s="81" t="s">
        <v>418</v>
      </c>
      <c r="C96" s="81">
        <v>77.27</v>
      </c>
      <c r="D96" s="81">
        <v>77.27</v>
      </c>
      <c r="E96" s="81">
        <v>3.18</v>
      </c>
      <c r="F96" s="81">
        <v>0.40200000000000002</v>
      </c>
      <c r="G96" s="81">
        <v>0.495</v>
      </c>
      <c r="H96" s="81" t="s">
        <v>66</v>
      </c>
      <c r="I96" s="81" t="s">
        <v>340</v>
      </c>
      <c r="J96" s="81">
        <v>90</v>
      </c>
      <c r="K96" s="81" t="s">
        <v>324</v>
      </c>
    </row>
    <row r="97" spans="1:11">
      <c r="A97" s="81" t="s">
        <v>374</v>
      </c>
      <c r="B97" s="81" t="s">
        <v>419</v>
      </c>
      <c r="C97" s="81">
        <v>115.9</v>
      </c>
      <c r="D97" s="81">
        <v>115.9</v>
      </c>
      <c r="E97" s="81">
        <v>3.18</v>
      </c>
      <c r="F97" s="81">
        <v>0.40200000000000002</v>
      </c>
      <c r="G97" s="81">
        <v>0.495</v>
      </c>
      <c r="H97" s="81" t="s">
        <v>66</v>
      </c>
      <c r="I97" s="81" t="s">
        <v>341</v>
      </c>
      <c r="J97" s="81">
        <v>180</v>
      </c>
      <c r="K97" s="81" t="s">
        <v>326</v>
      </c>
    </row>
    <row r="98" spans="1:11">
      <c r="A98" s="81" t="s">
        <v>375</v>
      </c>
      <c r="B98" s="81" t="s">
        <v>420</v>
      </c>
      <c r="C98" s="81">
        <v>77.27</v>
      </c>
      <c r="D98" s="81">
        <v>77.27</v>
      </c>
      <c r="E98" s="81">
        <v>3.18</v>
      </c>
      <c r="F98" s="81">
        <v>0.40200000000000002</v>
      </c>
      <c r="G98" s="81">
        <v>0.495</v>
      </c>
      <c r="H98" s="81" t="s">
        <v>66</v>
      </c>
      <c r="I98" s="81" t="s">
        <v>342</v>
      </c>
      <c r="J98" s="81">
        <v>270</v>
      </c>
      <c r="K98" s="81" t="s">
        <v>328</v>
      </c>
    </row>
    <row r="99" spans="1:11">
      <c r="A99" s="81" t="s">
        <v>447</v>
      </c>
      <c r="B99" s="81"/>
      <c r="C99" s="81"/>
      <c r="D99" s="81">
        <v>4636.1499999999996</v>
      </c>
      <c r="E99" s="81">
        <v>3.18</v>
      </c>
      <c r="F99" s="81">
        <v>0.432</v>
      </c>
      <c r="G99" s="81">
        <v>0.53300000000000003</v>
      </c>
      <c r="H99" s="81"/>
      <c r="I99" s="81"/>
      <c r="J99" s="81"/>
      <c r="K99" s="81"/>
    </row>
    <row r="100" spans="1:11">
      <c r="A100" s="81" t="s">
        <v>448</v>
      </c>
      <c r="B100" s="81"/>
      <c r="C100" s="81"/>
      <c r="D100" s="81">
        <v>1390.85</v>
      </c>
      <c r="E100" s="81">
        <v>3.18</v>
      </c>
      <c r="F100" s="81">
        <v>0.501</v>
      </c>
      <c r="G100" s="81">
        <v>0.622</v>
      </c>
      <c r="H100" s="81"/>
      <c r="I100" s="81"/>
      <c r="J100" s="81"/>
      <c r="K100" s="81"/>
    </row>
    <row r="101" spans="1:11">
      <c r="A101" s="81" t="s">
        <v>449</v>
      </c>
      <c r="B101" s="81"/>
      <c r="C101" s="81"/>
      <c r="D101" s="81">
        <v>3245.31</v>
      </c>
      <c r="E101" s="81">
        <v>3.18</v>
      </c>
      <c r="F101" s="81">
        <v>0.40200000000000002</v>
      </c>
      <c r="G101" s="81">
        <v>0.495</v>
      </c>
      <c r="H101" s="81"/>
      <c r="I101" s="81"/>
      <c r="J101" s="81"/>
      <c r="K101" s="81"/>
    </row>
    <row r="103" spans="1:11">
      <c r="A103" s="76"/>
      <c r="B103" s="81" t="s">
        <v>117</v>
      </c>
      <c r="C103" s="81" t="s">
        <v>497</v>
      </c>
      <c r="D103" s="81" t="s">
        <v>454</v>
      </c>
    </row>
    <row r="104" spans="1:11">
      <c r="A104" s="81" t="s">
        <v>498</v>
      </c>
      <c r="B104" s="81" t="s">
        <v>499</v>
      </c>
      <c r="C104" s="81">
        <v>4305941.6100000003</v>
      </c>
      <c r="D104" s="81">
        <v>5.5</v>
      </c>
    </row>
    <row r="105" spans="1:11">
      <c r="A105" s="81" t="s">
        <v>500</v>
      </c>
      <c r="B105" s="81" t="s">
        <v>501</v>
      </c>
      <c r="C105" s="81">
        <v>5306881.6399999997</v>
      </c>
      <c r="D105" s="81">
        <v>0.79</v>
      </c>
    </row>
    <row r="106" spans="1:11">
      <c r="A106" s="81" t="s">
        <v>502</v>
      </c>
      <c r="B106" s="81" t="s">
        <v>503</v>
      </c>
      <c r="C106" s="81">
        <v>4071072.07</v>
      </c>
      <c r="D106" s="81"/>
    </row>
    <row r="108" spans="1:11">
      <c r="A108" s="76"/>
      <c r="B108" s="81" t="s">
        <v>117</v>
      </c>
      <c r="C108" s="81" t="s">
        <v>450</v>
      </c>
      <c r="D108" s="81" t="s">
        <v>451</v>
      </c>
      <c r="E108" s="81" t="s">
        <v>452</v>
      </c>
      <c r="F108" s="81" t="s">
        <v>453</v>
      </c>
      <c r="G108" s="81" t="s">
        <v>454</v>
      </c>
    </row>
    <row r="109" spans="1:11">
      <c r="A109" s="81" t="s">
        <v>404</v>
      </c>
      <c r="B109" s="81" t="s">
        <v>455</v>
      </c>
      <c r="C109" s="81">
        <v>123259.68</v>
      </c>
      <c r="D109" s="81" t="s">
        <v>456</v>
      </c>
      <c r="E109" s="81" t="s">
        <v>456</v>
      </c>
      <c r="F109" s="81" t="s">
        <v>456</v>
      </c>
      <c r="G109" s="81" t="s">
        <v>456</v>
      </c>
    </row>
    <row r="110" spans="1:11">
      <c r="A110" s="81" t="s">
        <v>405</v>
      </c>
      <c r="B110" s="81" t="s">
        <v>455</v>
      </c>
      <c r="C110" s="81">
        <v>316629.21000000002</v>
      </c>
      <c r="D110" s="81" t="s">
        <v>456</v>
      </c>
      <c r="E110" s="81" t="s">
        <v>456</v>
      </c>
      <c r="F110" s="81" t="s">
        <v>456</v>
      </c>
      <c r="G110" s="81" t="s">
        <v>456</v>
      </c>
    </row>
    <row r="111" spans="1:11">
      <c r="A111" s="81" t="s">
        <v>406</v>
      </c>
      <c r="B111" s="81" t="s">
        <v>455</v>
      </c>
      <c r="C111" s="81">
        <v>3405376.14</v>
      </c>
      <c r="D111" s="81" t="s">
        <v>456</v>
      </c>
      <c r="E111" s="81" t="s">
        <v>456</v>
      </c>
      <c r="F111" s="81" t="s">
        <v>456</v>
      </c>
      <c r="G111" s="81" t="s">
        <v>456</v>
      </c>
    </row>
    <row r="112" spans="1:11">
      <c r="A112" s="81" t="s">
        <v>407</v>
      </c>
      <c r="B112" s="81" t="s">
        <v>455</v>
      </c>
      <c r="C112" s="81">
        <v>460676.58</v>
      </c>
      <c r="D112" s="81" t="s">
        <v>456</v>
      </c>
      <c r="E112" s="81" t="s">
        <v>456</v>
      </c>
      <c r="F112" s="81" t="s">
        <v>456</v>
      </c>
      <c r="G112" s="81" t="s">
        <v>456</v>
      </c>
    </row>
    <row r="114" spans="1:4">
      <c r="A114" s="76"/>
      <c r="B114" s="81" t="s">
        <v>117</v>
      </c>
      <c r="C114" s="81" t="s">
        <v>450</v>
      </c>
      <c r="D114" s="81" t="s">
        <v>454</v>
      </c>
    </row>
    <row r="115" spans="1:4">
      <c r="A115" s="81" t="s">
        <v>384</v>
      </c>
      <c r="B115" s="81" t="s">
        <v>457</v>
      </c>
      <c r="C115" s="81">
        <v>-99999</v>
      </c>
      <c r="D115" s="81" t="s">
        <v>456</v>
      </c>
    </row>
    <row r="116" spans="1:4">
      <c r="A116" s="81" t="s">
        <v>385</v>
      </c>
      <c r="B116" s="81" t="s">
        <v>457</v>
      </c>
      <c r="C116" s="81">
        <v>-99999</v>
      </c>
      <c r="D116" s="81" t="s">
        <v>456</v>
      </c>
    </row>
    <row r="117" spans="1:4">
      <c r="A117" s="81" t="s">
        <v>386</v>
      </c>
      <c r="B117" s="81" t="s">
        <v>457</v>
      </c>
      <c r="C117" s="81">
        <v>-99999</v>
      </c>
      <c r="D117" s="81" t="s">
        <v>456</v>
      </c>
    </row>
    <row r="118" spans="1:4">
      <c r="A118" s="81" t="s">
        <v>387</v>
      </c>
      <c r="B118" s="81" t="s">
        <v>457</v>
      </c>
      <c r="C118" s="81">
        <v>-99999</v>
      </c>
      <c r="D118" s="81" t="s">
        <v>456</v>
      </c>
    </row>
    <row r="119" spans="1:4">
      <c r="A119" s="81" t="s">
        <v>388</v>
      </c>
      <c r="B119" s="81" t="s">
        <v>457</v>
      </c>
      <c r="C119" s="81">
        <v>-99999</v>
      </c>
      <c r="D119" s="81" t="s">
        <v>456</v>
      </c>
    </row>
    <row r="120" spans="1:4">
      <c r="A120" s="81" t="s">
        <v>389</v>
      </c>
      <c r="B120" s="81" t="s">
        <v>457</v>
      </c>
      <c r="C120" s="81">
        <v>-99999</v>
      </c>
      <c r="D120" s="81" t="s">
        <v>456</v>
      </c>
    </row>
    <row r="121" spans="1:4">
      <c r="A121" s="81" t="s">
        <v>390</v>
      </c>
      <c r="B121" s="81" t="s">
        <v>457</v>
      </c>
      <c r="C121" s="81">
        <v>-99999</v>
      </c>
      <c r="D121" s="81" t="s">
        <v>456</v>
      </c>
    </row>
    <row r="122" spans="1:4">
      <c r="A122" s="81" t="s">
        <v>391</v>
      </c>
      <c r="B122" s="81" t="s">
        <v>457</v>
      </c>
      <c r="C122" s="81">
        <v>-99999</v>
      </c>
      <c r="D122" s="81" t="s">
        <v>456</v>
      </c>
    </row>
    <row r="123" spans="1:4">
      <c r="A123" s="81" t="s">
        <v>392</v>
      </c>
      <c r="B123" s="81" t="s">
        <v>457</v>
      </c>
      <c r="C123" s="81">
        <v>-99999</v>
      </c>
      <c r="D123" s="81" t="s">
        <v>456</v>
      </c>
    </row>
    <row r="124" spans="1:4">
      <c r="A124" s="81" t="s">
        <v>393</v>
      </c>
      <c r="B124" s="81" t="s">
        <v>457</v>
      </c>
      <c r="C124" s="81">
        <v>-99999</v>
      </c>
      <c r="D124" s="81" t="s">
        <v>456</v>
      </c>
    </row>
    <row r="125" spans="1:4">
      <c r="A125" s="81" t="s">
        <v>394</v>
      </c>
      <c r="B125" s="81" t="s">
        <v>457</v>
      </c>
      <c r="C125" s="81">
        <v>-99999</v>
      </c>
      <c r="D125" s="81" t="s">
        <v>456</v>
      </c>
    </row>
    <row r="126" spans="1:4">
      <c r="A126" s="81" t="s">
        <v>395</v>
      </c>
      <c r="B126" s="81" t="s">
        <v>457</v>
      </c>
      <c r="C126" s="81">
        <v>-99999</v>
      </c>
      <c r="D126" s="81" t="s">
        <v>456</v>
      </c>
    </row>
    <row r="127" spans="1:4">
      <c r="A127" s="81" t="s">
        <v>396</v>
      </c>
      <c r="B127" s="81" t="s">
        <v>457</v>
      </c>
      <c r="C127" s="81">
        <v>-99999</v>
      </c>
      <c r="D127" s="81" t="s">
        <v>456</v>
      </c>
    </row>
    <row r="128" spans="1:4">
      <c r="A128" s="81" t="s">
        <v>397</v>
      </c>
      <c r="B128" s="81" t="s">
        <v>457</v>
      </c>
      <c r="C128" s="81">
        <v>-99999</v>
      </c>
      <c r="D128" s="81" t="s">
        <v>456</v>
      </c>
    </row>
    <row r="129" spans="1:8">
      <c r="A129" s="81" t="s">
        <v>398</v>
      </c>
      <c r="B129" s="81" t="s">
        <v>457</v>
      </c>
      <c r="C129" s="81">
        <v>-99999</v>
      </c>
      <c r="D129" s="81" t="s">
        <v>456</v>
      </c>
    </row>
    <row r="130" spans="1:8">
      <c r="A130" s="81" t="s">
        <v>399</v>
      </c>
      <c r="B130" s="81" t="s">
        <v>457</v>
      </c>
      <c r="C130" s="81">
        <v>-99999</v>
      </c>
      <c r="D130" s="81" t="s">
        <v>456</v>
      </c>
    </row>
    <row r="131" spans="1:8">
      <c r="A131" s="81" t="s">
        <v>400</v>
      </c>
      <c r="B131" s="81" t="s">
        <v>457</v>
      </c>
      <c r="C131" s="81">
        <v>-99999</v>
      </c>
      <c r="D131" s="81" t="s">
        <v>456</v>
      </c>
    </row>
    <row r="132" spans="1:8">
      <c r="A132" s="81" t="s">
        <v>401</v>
      </c>
      <c r="B132" s="81" t="s">
        <v>457</v>
      </c>
      <c r="C132" s="81">
        <v>-99999</v>
      </c>
      <c r="D132" s="81" t="s">
        <v>456</v>
      </c>
    </row>
    <row r="133" spans="1:8">
      <c r="A133" s="81" t="s">
        <v>402</v>
      </c>
      <c r="B133" s="81" t="s">
        <v>457</v>
      </c>
      <c r="C133" s="81">
        <v>-99999</v>
      </c>
      <c r="D133" s="81" t="s">
        <v>456</v>
      </c>
    </row>
    <row r="134" spans="1:8">
      <c r="A134" s="81" t="s">
        <v>403</v>
      </c>
      <c r="B134" s="81" t="s">
        <v>457</v>
      </c>
      <c r="C134" s="81">
        <v>-99999</v>
      </c>
      <c r="D134" s="81" t="s">
        <v>456</v>
      </c>
    </row>
    <row r="136" spans="1:8">
      <c r="A136" s="76"/>
      <c r="B136" s="81" t="s">
        <v>117</v>
      </c>
      <c r="C136" s="81" t="s">
        <v>458</v>
      </c>
      <c r="D136" s="81" t="s">
        <v>459</v>
      </c>
      <c r="E136" s="81" t="s">
        <v>460</v>
      </c>
      <c r="F136" s="81" t="s">
        <v>461</v>
      </c>
      <c r="G136" s="81" t="s">
        <v>376</v>
      </c>
      <c r="H136" s="81" t="s">
        <v>377</v>
      </c>
    </row>
    <row r="137" spans="1:8">
      <c r="A137" s="81" t="s">
        <v>378</v>
      </c>
      <c r="B137" s="81" t="s">
        <v>379</v>
      </c>
      <c r="C137" s="81">
        <v>0.6</v>
      </c>
      <c r="D137" s="81">
        <v>1388.3</v>
      </c>
      <c r="E137" s="81">
        <v>6.99</v>
      </c>
      <c r="F137" s="81">
        <v>16166.13</v>
      </c>
      <c r="G137" s="81">
        <v>1</v>
      </c>
      <c r="H137" s="81" t="s">
        <v>380</v>
      </c>
    </row>
    <row r="138" spans="1:8">
      <c r="A138" s="81" t="s">
        <v>381</v>
      </c>
      <c r="B138" s="81" t="s">
        <v>379</v>
      </c>
      <c r="C138" s="81">
        <v>0.61</v>
      </c>
      <c r="D138" s="81">
        <v>1388.3</v>
      </c>
      <c r="E138" s="81">
        <v>18.36</v>
      </c>
      <c r="F138" s="81">
        <v>41900.519999999997</v>
      </c>
      <c r="G138" s="81">
        <v>1</v>
      </c>
      <c r="H138" s="81" t="s">
        <v>380</v>
      </c>
    </row>
    <row r="139" spans="1:8">
      <c r="A139" s="81" t="s">
        <v>382</v>
      </c>
      <c r="B139" s="81" t="s">
        <v>379</v>
      </c>
      <c r="C139" s="81">
        <v>0.62</v>
      </c>
      <c r="D139" s="81">
        <v>1388.3</v>
      </c>
      <c r="E139" s="81">
        <v>200.67</v>
      </c>
      <c r="F139" s="81">
        <v>451170.65</v>
      </c>
      <c r="G139" s="81">
        <v>1</v>
      </c>
      <c r="H139" s="81" t="s">
        <v>380</v>
      </c>
    </row>
    <row r="140" spans="1:8">
      <c r="A140" s="81" t="s">
        <v>383</v>
      </c>
      <c r="B140" s="81" t="s">
        <v>379</v>
      </c>
      <c r="C140" s="81">
        <v>0.61</v>
      </c>
      <c r="D140" s="81">
        <v>1572.42</v>
      </c>
      <c r="E140" s="81">
        <v>28.44</v>
      </c>
      <c r="F140" s="81">
        <v>72812.600000000006</v>
      </c>
      <c r="G140" s="81">
        <v>1</v>
      </c>
      <c r="H140" s="81" t="s">
        <v>380</v>
      </c>
    </row>
    <row r="142" spans="1:8">
      <c r="A142" s="76"/>
      <c r="B142" s="81" t="s">
        <v>117</v>
      </c>
      <c r="C142" s="81" t="s">
        <v>504</v>
      </c>
      <c r="D142" s="81" t="s">
        <v>505</v>
      </c>
      <c r="E142" s="81" t="s">
        <v>506</v>
      </c>
      <c r="F142" s="81" t="s">
        <v>507</v>
      </c>
    </row>
    <row r="143" spans="1:8">
      <c r="A143" s="81" t="s">
        <v>508</v>
      </c>
      <c r="B143" s="81" t="s">
        <v>509</v>
      </c>
      <c r="C143" s="81" t="s">
        <v>510</v>
      </c>
      <c r="D143" s="81">
        <v>179352</v>
      </c>
      <c r="E143" s="81">
        <v>72.709999999999994</v>
      </c>
      <c r="F143" s="81">
        <v>0.85</v>
      </c>
    </row>
    <row r="144" spans="1:8">
      <c r="A144" s="81" t="s">
        <v>511</v>
      </c>
      <c r="B144" s="81" t="s">
        <v>509</v>
      </c>
      <c r="C144" s="81" t="s">
        <v>510</v>
      </c>
      <c r="D144" s="81">
        <v>179352</v>
      </c>
      <c r="E144" s="81">
        <v>30330.1</v>
      </c>
      <c r="F144" s="81">
        <v>0.88</v>
      </c>
    </row>
    <row r="145" spans="1:8">
      <c r="A145" s="81" t="s">
        <v>512</v>
      </c>
      <c r="B145" s="81" t="s">
        <v>509</v>
      </c>
      <c r="C145" s="81" t="s">
        <v>510</v>
      </c>
      <c r="D145" s="81">
        <v>179352</v>
      </c>
      <c r="E145" s="81">
        <v>39458</v>
      </c>
      <c r="F145" s="81">
        <v>0.9</v>
      </c>
    </row>
    <row r="146" spans="1:8">
      <c r="A146" s="81" t="s">
        <v>513</v>
      </c>
      <c r="B146" s="81" t="s">
        <v>514</v>
      </c>
      <c r="C146" s="81" t="s">
        <v>510</v>
      </c>
      <c r="D146" s="81">
        <v>179352</v>
      </c>
      <c r="E146" s="81">
        <v>57457.5</v>
      </c>
      <c r="F146" s="81">
        <v>0.87</v>
      </c>
    </row>
    <row r="148" spans="1:8">
      <c r="A148" s="76"/>
      <c r="B148" s="81" t="s">
        <v>117</v>
      </c>
      <c r="C148" s="81" t="s">
        <v>515</v>
      </c>
      <c r="D148" s="81" t="s">
        <v>516</v>
      </c>
      <c r="E148" s="81" t="s">
        <v>517</v>
      </c>
      <c r="F148" s="81" t="s">
        <v>518</v>
      </c>
      <c r="G148" s="81" t="s">
        <v>519</v>
      </c>
    </row>
    <row r="149" spans="1:8">
      <c r="A149" s="81" t="s">
        <v>520</v>
      </c>
      <c r="B149" s="81" t="s">
        <v>521</v>
      </c>
      <c r="C149" s="81">
        <v>0.76</v>
      </c>
      <c r="D149" s="81">
        <v>845000</v>
      </c>
      <c r="E149" s="81">
        <v>0.8</v>
      </c>
      <c r="F149" s="81">
        <v>0.91</v>
      </c>
      <c r="G149" s="81">
        <v>0.59</v>
      </c>
    </row>
    <row r="151" spans="1:8">
      <c r="A151" s="76"/>
      <c r="B151" s="81" t="s">
        <v>523</v>
      </c>
      <c r="C151" s="81" t="s">
        <v>524</v>
      </c>
      <c r="D151" s="81" t="s">
        <v>525</v>
      </c>
      <c r="E151" s="81" t="s">
        <v>526</v>
      </c>
      <c r="F151" s="81" t="s">
        <v>527</v>
      </c>
      <c r="G151" s="81" t="s">
        <v>528</v>
      </c>
      <c r="H151" s="81" t="s">
        <v>529</v>
      </c>
    </row>
    <row r="152" spans="1:8">
      <c r="A152" s="81" t="s">
        <v>530</v>
      </c>
      <c r="B152" s="81">
        <v>294424.18540000002</v>
      </c>
      <c r="C152" s="81">
        <v>518.64580000000001</v>
      </c>
      <c r="D152" s="81">
        <v>1389.3425</v>
      </c>
      <c r="E152" s="81">
        <v>0</v>
      </c>
      <c r="F152" s="81">
        <v>5.7000000000000002E-3</v>
      </c>
      <c r="G152" s="81">
        <v>86390.002299999993</v>
      </c>
      <c r="H152" s="81">
        <v>124887.75109999999</v>
      </c>
    </row>
    <row r="153" spans="1:8">
      <c r="A153" s="81" t="s">
        <v>531</v>
      </c>
      <c r="B153" s="81">
        <v>254016.3222</v>
      </c>
      <c r="C153" s="81">
        <v>459.56060000000002</v>
      </c>
      <c r="D153" s="81">
        <v>1265.4511</v>
      </c>
      <c r="E153" s="81">
        <v>0</v>
      </c>
      <c r="F153" s="81">
        <v>5.1999999999999998E-3</v>
      </c>
      <c r="G153" s="81">
        <v>78690.905499999993</v>
      </c>
      <c r="H153" s="81">
        <v>108853.6885</v>
      </c>
    </row>
    <row r="154" spans="1:8">
      <c r="A154" s="81" t="s">
        <v>532</v>
      </c>
      <c r="B154" s="81">
        <v>276930.6741</v>
      </c>
      <c r="C154" s="81">
        <v>524.48760000000004</v>
      </c>
      <c r="D154" s="81">
        <v>1509.2007000000001</v>
      </c>
      <c r="E154" s="81">
        <v>0</v>
      </c>
      <c r="F154" s="81">
        <v>6.1000000000000004E-3</v>
      </c>
      <c r="G154" s="81">
        <v>93856.575400000002</v>
      </c>
      <c r="H154" s="81">
        <v>120819.2831</v>
      </c>
    </row>
    <row r="155" spans="1:8">
      <c r="A155" s="81" t="s">
        <v>533</v>
      </c>
      <c r="B155" s="81">
        <v>253257.05929999999</v>
      </c>
      <c r="C155" s="81">
        <v>489.77929999999998</v>
      </c>
      <c r="D155" s="81">
        <v>1436.1077</v>
      </c>
      <c r="E155" s="81">
        <v>0</v>
      </c>
      <c r="F155" s="81">
        <v>5.7999999999999996E-3</v>
      </c>
      <c r="G155" s="81">
        <v>89314.237599999993</v>
      </c>
      <c r="H155" s="81">
        <v>111417.0306</v>
      </c>
    </row>
    <row r="156" spans="1:8">
      <c r="A156" s="81" t="s">
        <v>287</v>
      </c>
      <c r="B156" s="81">
        <v>270110.33730000001</v>
      </c>
      <c r="C156" s="81">
        <v>534.21550000000002</v>
      </c>
      <c r="D156" s="81">
        <v>1597.0684000000001</v>
      </c>
      <c r="E156" s="81">
        <v>0</v>
      </c>
      <c r="F156" s="81">
        <v>6.4000000000000003E-3</v>
      </c>
      <c r="G156" s="81">
        <v>99328.383199999997</v>
      </c>
      <c r="H156" s="81">
        <v>119914.3167</v>
      </c>
    </row>
    <row r="157" spans="1:8">
      <c r="A157" s="81" t="s">
        <v>534</v>
      </c>
      <c r="B157" s="81">
        <v>282823.79950000002</v>
      </c>
      <c r="C157" s="81">
        <v>563.81399999999996</v>
      </c>
      <c r="D157" s="81">
        <v>1696.8326999999999</v>
      </c>
      <c r="E157" s="81">
        <v>0</v>
      </c>
      <c r="F157" s="81">
        <v>6.7999999999999996E-3</v>
      </c>
      <c r="G157" s="81">
        <v>105534.4731</v>
      </c>
      <c r="H157" s="81">
        <v>125965.6796</v>
      </c>
    </row>
    <row r="158" spans="1:8">
      <c r="A158" s="81" t="s">
        <v>535</v>
      </c>
      <c r="B158" s="81">
        <v>283210.20380000002</v>
      </c>
      <c r="C158" s="81">
        <v>565.10140000000001</v>
      </c>
      <c r="D158" s="81">
        <v>1702.0065</v>
      </c>
      <c r="E158" s="81">
        <v>0</v>
      </c>
      <c r="F158" s="81">
        <v>6.8999999999999999E-3</v>
      </c>
      <c r="G158" s="81">
        <v>105856.4129</v>
      </c>
      <c r="H158" s="81">
        <v>126185.0668</v>
      </c>
    </row>
    <row r="159" spans="1:8">
      <c r="A159" s="81" t="s">
        <v>536</v>
      </c>
      <c r="B159" s="81">
        <v>305877.1655</v>
      </c>
      <c r="C159" s="81">
        <v>610.11720000000003</v>
      </c>
      <c r="D159" s="81">
        <v>1837.0542</v>
      </c>
      <c r="E159" s="81">
        <v>0</v>
      </c>
      <c r="F159" s="81">
        <v>7.4000000000000003E-3</v>
      </c>
      <c r="G159" s="81">
        <v>114255.64870000001</v>
      </c>
      <c r="H159" s="81">
        <v>136264.95370000001</v>
      </c>
    </row>
    <row r="160" spans="1:8">
      <c r="A160" s="81" t="s">
        <v>537</v>
      </c>
      <c r="B160" s="81">
        <v>260463.72719999999</v>
      </c>
      <c r="C160" s="81">
        <v>516.94399999999996</v>
      </c>
      <c r="D160" s="81">
        <v>1550.0102999999999</v>
      </c>
      <c r="E160" s="81">
        <v>0</v>
      </c>
      <c r="F160" s="81">
        <v>6.1999999999999998E-3</v>
      </c>
      <c r="G160" s="81">
        <v>96402.182799999995</v>
      </c>
      <c r="H160" s="81">
        <v>115796.99709999999</v>
      </c>
    </row>
    <row r="161" spans="1:19">
      <c r="A161" s="81" t="s">
        <v>538</v>
      </c>
      <c r="B161" s="81">
        <v>263477.77659999998</v>
      </c>
      <c r="C161" s="81">
        <v>515.63850000000002</v>
      </c>
      <c r="D161" s="81">
        <v>1527.7081000000001</v>
      </c>
      <c r="E161" s="81">
        <v>0</v>
      </c>
      <c r="F161" s="81">
        <v>6.1999999999999998E-3</v>
      </c>
      <c r="G161" s="81">
        <v>95012.939100000003</v>
      </c>
      <c r="H161" s="81">
        <v>116470.63009999999</v>
      </c>
    </row>
    <row r="162" spans="1:19">
      <c r="A162" s="81" t="s">
        <v>539</v>
      </c>
      <c r="B162" s="81">
        <v>260238.99170000001</v>
      </c>
      <c r="C162" s="81">
        <v>494.9742</v>
      </c>
      <c r="D162" s="81">
        <v>1429.828</v>
      </c>
      <c r="E162" s="81">
        <v>0</v>
      </c>
      <c r="F162" s="81">
        <v>5.7999999999999996E-3</v>
      </c>
      <c r="G162" s="81">
        <v>88921.102400000003</v>
      </c>
      <c r="H162" s="81">
        <v>113729.0126</v>
      </c>
    </row>
    <row r="163" spans="1:19">
      <c r="A163" s="81" t="s">
        <v>540</v>
      </c>
      <c r="B163" s="81">
        <v>279442.27140000003</v>
      </c>
      <c r="C163" s="81">
        <v>501.61660000000001</v>
      </c>
      <c r="D163" s="81">
        <v>1370.3398</v>
      </c>
      <c r="E163" s="81">
        <v>0</v>
      </c>
      <c r="F163" s="81">
        <v>5.5999999999999999E-3</v>
      </c>
      <c r="G163" s="81">
        <v>85211.913499999995</v>
      </c>
      <c r="H163" s="81">
        <v>119388.84209999999</v>
      </c>
    </row>
    <row r="164" spans="1:19">
      <c r="A164" s="81"/>
      <c r="B164" s="81"/>
      <c r="C164" s="81"/>
      <c r="D164" s="81"/>
      <c r="E164" s="81"/>
      <c r="F164" s="81"/>
      <c r="G164" s="81"/>
      <c r="H164" s="81"/>
    </row>
    <row r="165" spans="1:19">
      <c r="A165" s="81" t="s">
        <v>541</v>
      </c>
      <c r="B165" s="82">
        <v>3284270</v>
      </c>
      <c r="C165" s="81">
        <v>6294.8948</v>
      </c>
      <c r="D165" s="81">
        <v>18310.95</v>
      </c>
      <c r="E165" s="81">
        <v>0</v>
      </c>
      <c r="F165" s="81">
        <v>7.4300000000000005E-2</v>
      </c>
      <c r="G165" s="82">
        <v>1138770</v>
      </c>
      <c r="H165" s="82">
        <v>1439690</v>
      </c>
    </row>
    <row r="166" spans="1:19">
      <c r="A166" s="81" t="s">
        <v>542</v>
      </c>
      <c r="B166" s="81">
        <v>253257.05929999999</v>
      </c>
      <c r="C166" s="81">
        <v>459.56060000000002</v>
      </c>
      <c r="D166" s="81">
        <v>1265.4511</v>
      </c>
      <c r="E166" s="81">
        <v>0</v>
      </c>
      <c r="F166" s="81">
        <v>5.1999999999999998E-3</v>
      </c>
      <c r="G166" s="81">
        <v>78690.905499999993</v>
      </c>
      <c r="H166" s="81">
        <v>108853.6885</v>
      </c>
    </row>
    <row r="167" spans="1:19">
      <c r="A167" s="81" t="s">
        <v>543</v>
      </c>
      <c r="B167" s="81">
        <v>305877.1655</v>
      </c>
      <c r="C167" s="81">
        <v>610.11720000000003</v>
      </c>
      <c r="D167" s="81">
        <v>1837.0542</v>
      </c>
      <c r="E167" s="81">
        <v>0</v>
      </c>
      <c r="F167" s="81">
        <v>7.4000000000000003E-3</v>
      </c>
      <c r="G167" s="81">
        <v>114255.64870000001</v>
      </c>
      <c r="H167" s="81">
        <v>136264.95370000001</v>
      </c>
    </row>
    <row r="169" spans="1:19">
      <c r="A169" s="76"/>
      <c r="B169" s="81" t="s">
        <v>544</v>
      </c>
      <c r="C169" s="81" t="s">
        <v>545</v>
      </c>
      <c r="D169" s="81" t="s">
        <v>546</v>
      </c>
      <c r="E169" s="81" t="s">
        <v>547</v>
      </c>
      <c r="F169" s="81" t="s">
        <v>548</v>
      </c>
      <c r="G169" s="81" t="s">
        <v>549</v>
      </c>
      <c r="H169" s="81" t="s">
        <v>550</v>
      </c>
      <c r="I169" s="81" t="s">
        <v>551</v>
      </c>
      <c r="J169" s="81" t="s">
        <v>552</v>
      </c>
      <c r="K169" s="81" t="s">
        <v>553</v>
      </c>
      <c r="L169" s="81" t="s">
        <v>554</v>
      </c>
      <c r="M169" s="81" t="s">
        <v>555</v>
      </c>
      <c r="N169" s="81" t="s">
        <v>556</v>
      </c>
      <c r="O169" s="81" t="s">
        <v>557</v>
      </c>
      <c r="P169" s="81" t="s">
        <v>558</v>
      </c>
      <c r="Q169" s="81" t="s">
        <v>559</v>
      </c>
      <c r="R169" s="81" t="s">
        <v>560</v>
      </c>
      <c r="S169" s="81" t="s">
        <v>561</v>
      </c>
    </row>
    <row r="170" spans="1:19">
      <c r="A170" s="81" t="s">
        <v>530</v>
      </c>
      <c r="B170" s="82">
        <v>1369830000000</v>
      </c>
      <c r="C170" s="81">
        <v>1242152.213</v>
      </c>
      <c r="D170" s="81" t="s">
        <v>649</v>
      </c>
      <c r="E170" s="81">
        <v>448566.54300000001</v>
      </c>
      <c r="F170" s="81">
        <v>473785.47499999998</v>
      </c>
      <c r="G170" s="81">
        <v>50109.264000000003</v>
      </c>
      <c r="H170" s="81">
        <v>0</v>
      </c>
      <c r="I170" s="81">
        <v>152779.15599999999</v>
      </c>
      <c r="J170" s="81">
        <v>0</v>
      </c>
      <c r="K170" s="81">
        <v>63478.953999999998</v>
      </c>
      <c r="L170" s="81">
        <v>53432.821000000004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531</v>
      </c>
      <c r="B171" s="82">
        <v>1247750000000</v>
      </c>
      <c r="C171" s="81">
        <v>1208250.713</v>
      </c>
      <c r="D171" s="81" t="s">
        <v>650</v>
      </c>
      <c r="E171" s="81">
        <v>448566.54300000001</v>
      </c>
      <c r="F171" s="81">
        <v>423230.02100000001</v>
      </c>
      <c r="G171" s="81">
        <v>50109.264000000003</v>
      </c>
      <c r="H171" s="81">
        <v>0</v>
      </c>
      <c r="I171" s="81">
        <v>171918.81200000001</v>
      </c>
      <c r="J171" s="81">
        <v>0</v>
      </c>
      <c r="K171" s="81">
        <v>60993.252</v>
      </c>
      <c r="L171" s="81">
        <v>53432.821000000004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532</v>
      </c>
      <c r="B172" s="82">
        <v>1488230000000</v>
      </c>
      <c r="C172" s="81">
        <v>1284664.9669999999</v>
      </c>
      <c r="D172" s="81" t="s">
        <v>651</v>
      </c>
      <c r="E172" s="81">
        <v>448566.54300000001</v>
      </c>
      <c r="F172" s="81">
        <v>473785.47499999998</v>
      </c>
      <c r="G172" s="81">
        <v>51843.667999999998</v>
      </c>
      <c r="H172" s="81">
        <v>0</v>
      </c>
      <c r="I172" s="81">
        <v>193968.64600000001</v>
      </c>
      <c r="J172" s="81">
        <v>0</v>
      </c>
      <c r="K172" s="81">
        <v>63067.813999999998</v>
      </c>
      <c r="L172" s="81">
        <v>53432.821000000004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 t="s">
        <v>533</v>
      </c>
      <c r="B173" s="82">
        <v>1416200000000</v>
      </c>
      <c r="C173" s="81">
        <v>1296559.091</v>
      </c>
      <c r="D173" s="81" t="s">
        <v>652</v>
      </c>
      <c r="E173" s="81">
        <v>448566.54300000001</v>
      </c>
      <c r="F173" s="81">
        <v>473785.47499999998</v>
      </c>
      <c r="G173" s="81">
        <v>51369.673999999999</v>
      </c>
      <c r="H173" s="81">
        <v>0</v>
      </c>
      <c r="I173" s="81">
        <v>205738.402</v>
      </c>
      <c r="J173" s="81">
        <v>0</v>
      </c>
      <c r="K173" s="81">
        <v>63666.175000000003</v>
      </c>
      <c r="L173" s="81">
        <v>53432.821000000004</v>
      </c>
      <c r="M173" s="81">
        <v>0</v>
      </c>
      <c r="N173" s="81">
        <v>0</v>
      </c>
      <c r="O173" s="81">
        <v>0</v>
      </c>
      <c r="P173" s="81">
        <v>0</v>
      </c>
      <c r="Q173" s="81">
        <v>0</v>
      </c>
      <c r="R173" s="81">
        <v>0</v>
      </c>
      <c r="S173" s="81">
        <v>0</v>
      </c>
    </row>
    <row r="174" spans="1:19">
      <c r="A174" s="81" t="s">
        <v>287</v>
      </c>
      <c r="B174" s="82">
        <v>1574990000000</v>
      </c>
      <c r="C174" s="81">
        <v>1385458.02</v>
      </c>
      <c r="D174" s="81" t="s">
        <v>596</v>
      </c>
      <c r="E174" s="81">
        <v>448566.54300000001</v>
      </c>
      <c r="F174" s="81">
        <v>418415.21600000001</v>
      </c>
      <c r="G174" s="81">
        <v>57492.682999999997</v>
      </c>
      <c r="H174" s="81">
        <v>0</v>
      </c>
      <c r="I174" s="81">
        <v>339947.67</v>
      </c>
      <c r="J174" s="81">
        <v>0</v>
      </c>
      <c r="K174" s="81">
        <v>67603.087</v>
      </c>
      <c r="L174" s="81">
        <v>53432.821000000004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534</v>
      </c>
      <c r="B175" s="82">
        <v>1673400000000</v>
      </c>
      <c r="C175" s="81">
        <v>1519818.2209999999</v>
      </c>
      <c r="D175" s="81" t="s">
        <v>653</v>
      </c>
      <c r="E175" s="81">
        <v>448566.54300000001</v>
      </c>
      <c r="F175" s="81">
        <v>418415.21600000001</v>
      </c>
      <c r="G175" s="81">
        <v>78530.835000000006</v>
      </c>
      <c r="H175" s="81">
        <v>0</v>
      </c>
      <c r="I175" s="81">
        <v>450541.60100000002</v>
      </c>
      <c r="J175" s="81">
        <v>0</v>
      </c>
      <c r="K175" s="81">
        <v>70331.206000000006</v>
      </c>
      <c r="L175" s="81">
        <v>53432.821000000004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535</v>
      </c>
      <c r="B176" s="82">
        <v>1678500000000</v>
      </c>
      <c r="C176" s="81">
        <v>1571583.9890000001</v>
      </c>
      <c r="D176" s="81" t="s">
        <v>654</v>
      </c>
      <c r="E176" s="81">
        <v>448566.54300000001</v>
      </c>
      <c r="F176" s="81">
        <v>423230.02100000001</v>
      </c>
      <c r="G176" s="81">
        <v>80827.252999999997</v>
      </c>
      <c r="H176" s="81">
        <v>0</v>
      </c>
      <c r="I176" s="81">
        <v>494344.69400000002</v>
      </c>
      <c r="J176" s="81">
        <v>0</v>
      </c>
      <c r="K176" s="81">
        <v>71182.657000000007</v>
      </c>
      <c r="L176" s="81">
        <v>53432.821000000004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7" spans="1:19">
      <c r="A177" s="81" t="s">
        <v>536</v>
      </c>
      <c r="B177" s="82">
        <v>1811680000000</v>
      </c>
      <c r="C177" s="81">
        <v>1607258.4509999999</v>
      </c>
      <c r="D177" s="81" t="s">
        <v>655</v>
      </c>
      <c r="E177" s="81">
        <v>448566.54300000001</v>
      </c>
      <c r="F177" s="81">
        <v>418415.21600000001</v>
      </c>
      <c r="G177" s="81">
        <v>80938.885999999999</v>
      </c>
      <c r="H177" s="81">
        <v>0</v>
      </c>
      <c r="I177" s="81">
        <v>534097.28899999999</v>
      </c>
      <c r="J177" s="81">
        <v>0</v>
      </c>
      <c r="K177" s="81">
        <v>71807.695999999996</v>
      </c>
      <c r="L177" s="81">
        <v>53432.821000000004</v>
      </c>
      <c r="M177" s="81">
        <v>0</v>
      </c>
      <c r="N177" s="81">
        <v>0</v>
      </c>
      <c r="O177" s="81">
        <v>0</v>
      </c>
      <c r="P177" s="81">
        <v>0</v>
      </c>
      <c r="Q177" s="81">
        <v>0</v>
      </c>
      <c r="R177" s="81">
        <v>0</v>
      </c>
      <c r="S177" s="81">
        <v>0</v>
      </c>
    </row>
    <row r="178" spans="1:19">
      <c r="A178" s="81" t="s">
        <v>537</v>
      </c>
      <c r="B178" s="82">
        <v>1528590000000</v>
      </c>
      <c r="C178" s="81">
        <v>1382833.463</v>
      </c>
      <c r="D178" s="81" t="s">
        <v>656</v>
      </c>
      <c r="E178" s="81">
        <v>448566.54300000001</v>
      </c>
      <c r="F178" s="81">
        <v>418415.21600000001</v>
      </c>
      <c r="G178" s="81">
        <v>77892.899000000005</v>
      </c>
      <c r="H178" s="81">
        <v>0</v>
      </c>
      <c r="I178" s="81">
        <v>316751.86900000001</v>
      </c>
      <c r="J178" s="81">
        <v>0</v>
      </c>
      <c r="K178" s="81">
        <v>67774.115999999995</v>
      </c>
      <c r="L178" s="81">
        <v>53432.821000000004</v>
      </c>
      <c r="M178" s="81">
        <v>0</v>
      </c>
      <c r="N178" s="81">
        <v>0</v>
      </c>
      <c r="O178" s="81">
        <v>0</v>
      </c>
      <c r="P178" s="81">
        <v>0</v>
      </c>
      <c r="Q178" s="81">
        <v>0</v>
      </c>
      <c r="R178" s="81">
        <v>0</v>
      </c>
      <c r="S178" s="81">
        <v>0</v>
      </c>
    </row>
    <row r="179" spans="1:19">
      <c r="A179" s="81" t="s">
        <v>538</v>
      </c>
      <c r="B179" s="82">
        <v>1506560000000</v>
      </c>
      <c r="C179" s="81">
        <v>1354456.5279999999</v>
      </c>
      <c r="D179" s="81" t="s">
        <v>601</v>
      </c>
      <c r="E179" s="81">
        <v>448566.54300000001</v>
      </c>
      <c r="F179" s="81">
        <v>473785.47499999998</v>
      </c>
      <c r="G179" s="81">
        <v>52990.014999999999</v>
      </c>
      <c r="H179" s="81">
        <v>0</v>
      </c>
      <c r="I179" s="81">
        <v>260204.777</v>
      </c>
      <c r="J179" s="81">
        <v>0</v>
      </c>
      <c r="K179" s="81">
        <v>65476.896000000001</v>
      </c>
      <c r="L179" s="81">
        <v>53432.821000000004</v>
      </c>
      <c r="M179" s="81">
        <v>0</v>
      </c>
      <c r="N179" s="81">
        <v>0</v>
      </c>
      <c r="O179" s="81">
        <v>0</v>
      </c>
      <c r="P179" s="81">
        <v>0</v>
      </c>
      <c r="Q179" s="81">
        <v>0</v>
      </c>
      <c r="R179" s="81">
        <v>0</v>
      </c>
      <c r="S179" s="81">
        <v>0</v>
      </c>
    </row>
    <row r="180" spans="1:19">
      <c r="A180" s="81" t="s">
        <v>539</v>
      </c>
      <c r="B180" s="82">
        <v>1409970000000</v>
      </c>
      <c r="C180" s="81">
        <v>1311504</v>
      </c>
      <c r="D180" s="81" t="s">
        <v>657</v>
      </c>
      <c r="E180" s="81">
        <v>448566.54300000001</v>
      </c>
      <c r="F180" s="81">
        <v>423230.02100000001</v>
      </c>
      <c r="G180" s="81">
        <v>58278.779000000002</v>
      </c>
      <c r="H180" s="81">
        <v>0</v>
      </c>
      <c r="I180" s="81">
        <v>262405.837</v>
      </c>
      <c r="J180" s="81">
        <v>0</v>
      </c>
      <c r="K180" s="81">
        <v>65589.998000000007</v>
      </c>
      <c r="L180" s="81">
        <v>53432.821000000004</v>
      </c>
      <c r="M180" s="81">
        <v>0</v>
      </c>
      <c r="N180" s="81">
        <v>0</v>
      </c>
      <c r="O180" s="81">
        <v>0</v>
      </c>
      <c r="P180" s="81">
        <v>0</v>
      </c>
      <c r="Q180" s="81">
        <v>0</v>
      </c>
      <c r="R180" s="81">
        <v>0</v>
      </c>
      <c r="S180" s="81">
        <v>0</v>
      </c>
    </row>
    <row r="181" spans="1:19">
      <c r="A181" s="81" t="s">
        <v>540</v>
      </c>
      <c r="B181" s="82">
        <v>1351150000000</v>
      </c>
      <c r="C181" s="81">
        <v>1186633.906</v>
      </c>
      <c r="D181" s="81" t="s">
        <v>658</v>
      </c>
      <c r="E181" s="81">
        <v>448566.54300000001</v>
      </c>
      <c r="F181" s="81">
        <v>473785.47499999998</v>
      </c>
      <c r="G181" s="81">
        <v>50109.264000000003</v>
      </c>
      <c r="H181" s="81">
        <v>0</v>
      </c>
      <c r="I181" s="81">
        <v>100442.42600000001</v>
      </c>
      <c r="J181" s="81">
        <v>0</v>
      </c>
      <c r="K181" s="81">
        <v>60297.377</v>
      </c>
      <c r="L181" s="81">
        <v>53432.821000000004</v>
      </c>
      <c r="M181" s="81">
        <v>0</v>
      </c>
      <c r="N181" s="81">
        <v>0</v>
      </c>
      <c r="O181" s="81">
        <v>0</v>
      </c>
      <c r="P181" s="81">
        <v>0</v>
      </c>
      <c r="Q181" s="81">
        <v>0</v>
      </c>
      <c r="R181" s="81">
        <v>0</v>
      </c>
      <c r="S181" s="81">
        <v>0</v>
      </c>
    </row>
    <row r="182" spans="1:19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</row>
    <row r="183" spans="1:19">
      <c r="A183" s="81" t="s">
        <v>541</v>
      </c>
      <c r="B183" s="82">
        <v>18056900000000</v>
      </c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>
        <v>0</v>
      </c>
      <c r="N183" s="81">
        <v>0</v>
      </c>
      <c r="O183" s="81">
        <v>0</v>
      </c>
      <c r="P183" s="81">
        <v>0</v>
      </c>
      <c r="Q183" s="81">
        <v>0</v>
      </c>
      <c r="R183" s="81">
        <v>0</v>
      </c>
      <c r="S183" s="81">
        <v>0</v>
      </c>
    </row>
    <row r="184" spans="1:19">
      <c r="A184" s="81" t="s">
        <v>542</v>
      </c>
      <c r="B184" s="82">
        <v>1247750000000</v>
      </c>
      <c r="C184" s="81">
        <v>1186633.906</v>
      </c>
      <c r="D184" s="81"/>
      <c r="E184" s="81">
        <v>448566.54300000001</v>
      </c>
      <c r="F184" s="81">
        <v>418415.21600000001</v>
      </c>
      <c r="G184" s="81">
        <v>50109.264000000003</v>
      </c>
      <c r="H184" s="81">
        <v>0</v>
      </c>
      <c r="I184" s="81">
        <v>100442.42600000001</v>
      </c>
      <c r="J184" s="81">
        <v>0</v>
      </c>
      <c r="K184" s="81">
        <v>60297.377</v>
      </c>
      <c r="L184" s="81">
        <v>53432.821000000004</v>
      </c>
      <c r="M184" s="81">
        <v>0</v>
      </c>
      <c r="N184" s="81">
        <v>0</v>
      </c>
      <c r="O184" s="81">
        <v>0</v>
      </c>
      <c r="P184" s="81">
        <v>0</v>
      </c>
      <c r="Q184" s="81">
        <v>0</v>
      </c>
      <c r="R184" s="81">
        <v>0</v>
      </c>
      <c r="S184" s="81">
        <v>0</v>
      </c>
    </row>
    <row r="185" spans="1:19">
      <c r="A185" s="81" t="s">
        <v>543</v>
      </c>
      <c r="B185" s="82">
        <v>1811680000000</v>
      </c>
      <c r="C185" s="81">
        <v>1607258.4509999999</v>
      </c>
      <c r="D185" s="81"/>
      <c r="E185" s="81">
        <v>448566.54300000001</v>
      </c>
      <c r="F185" s="81">
        <v>473785.47499999998</v>
      </c>
      <c r="G185" s="81">
        <v>80938.885999999999</v>
      </c>
      <c r="H185" s="81">
        <v>0</v>
      </c>
      <c r="I185" s="81">
        <v>534097.28899999999</v>
      </c>
      <c r="J185" s="81">
        <v>0</v>
      </c>
      <c r="K185" s="81">
        <v>71807.695999999996</v>
      </c>
      <c r="L185" s="81">
        <v>53432.821000000004</v>
      </c>
      <c r="M185" s="81">
        <v>0</v>
      </c>
      <c r="N185" s="81">
        <v>0</v>
      </c>
      <c r="O185" s="81">
        <v>0</v>
      </c>
      <c r="P185" s="81">
        <v>0</v>
      </c>
      <c r="Q185" s="81">
        <v>0</v>
      </c>
      <c r="R185" s="81">
        <v>0</v>
      </c>
      <c r="S185" s="81">
        <v>0</v>
      </c>
    </row>
    <row r="187" spans="1:19">
      <c r="A187" s="76"/>
      <c r="B187" s="81" t="s">
        <v>574</v>
      </c>
      <c r="C187" s="81" t="s">
        <v>575</v>
      </c>
      <c r="D187" s="81" t="s">
        <v>576</v>
      </c>
      <c r="E187" s="81" t="s">
        <v>259</v>
      </c>
    </row>
    <row r="188" spans="1:19">
      <c r="A188" s="81" t="s">
        <v>577</v>
      </c>
      <c r="B188" s="81">
        <v>356013.06</v>
      </c>
      <c r="C188" s="81">
        <v>46293.38</v>
      </c>
      <c r="D188" s="81">
        <v>0</v>
      </c>
      <c r="E188" s="81">
        <v>402306.44</v>
      </c>
    </row>
    <row r="189" spans="1:19">
      <c r="A189" s="81" t="s">
        <v>578</v>
      </c>
      <c r="B189" s="81">
        <v>7.69</v>
      </c>
      <c r="C189" s="81">
        <v>1</v>
      </c>
      <c r="D189" s="81">
        <v>0</v>
      </c>
      <c r="E189" s="81">
        <v>8.69</v>
      </c>
    </row>
    <row r="190" spans="1:19">
      <c r="A190" s="81" t="s">
        <v>579</v>
      </c>
      <c r="B190" s="81">
        <v>7.69</v>
      </c>
      <c r="C190" s="81">
        <v>1</v>
      </c>
      <c r="D190" s="81">
        <v>0</v>
      </c>
      <c r="E190" s="81">
        <v>8.69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90"/>
  <sheetViews>
    <sheetView workbookViewId="0"/>
  </sheetViews>
  <sheetFormatPr defaultRowHeight="10.5"/>
  <cols>
    <col min="1" max="1" width="45.832031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.3320312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6"/>
      <c r="B1" s="81" t="s">
        <v>434</v>
      </c>
      <c r="C1" s="81" t="s">
        <v>435</v>
      </c>
      <c r="D1" s="81" t="s">
        <v>436</v>
      </c>
    </row>
    <row r="2" spans="1:7">
      <c r="A2" s="81" t="s">
        <v>312</v>
      </c>
      <c r="B2" s="81">
        <v>20639.73</v>
      </c>
      <c r="C2" s="81">
        <v>445.59</v>
      </c>
      <c r="D2" s="81">
        <v>445.59</v>
      </c>
    </row>
    <row r="3" spans="1:7">
      <c r="A3" s="81" t="s">
        <v>313</v>
      </c>
      <c r="B3" s="81">
        <v>20639.73</v>
      </c>
      <c r="C3" s="81">
        <v>445.59</v>
      </c>
      <c r="D3" s="81">
        <v>445.59</v>
      </c>
    </row>
    <row r="4" spans="1:7">
      <c r="A4" s="81" t="s">
        <v>314</v>
      </c>
      <c r="B4" s="81">
        <v>62010.74</v>
      </c>
      <c r="C4" s="81">
        <v>1338.74</v>
      </c>
      <c r="D4" s="81">
        <v>1338.74</v>
      </c>
    </row>
    <row r="5" spans="1:7">
      <c r="A5" s="81" t="s">
        <v>315</v>
      </c>
      <c r="B5" s="81">
        <v>62010.74</v>
      </c>
      <c r="C5" s="81">
        <v>1338.74</v>
      </c>
      <c r="D5" s="81">
        <v>1338.74</v>
      </c>
    </row>
    <row r="7" spans="1:7">
      <c r="A7" s="76"/>
      <c r="B7" s="81" t="s">
        <v>437</v>
      </c>
    </row>
    <row r="8" spans="1:7">
      <c r="A8" s="81" t="s">
        <v>316</v>
      </c>
      <c r="B8" s="81">
        <v>46320.38</v>
      </c>
    </row>
    <row r="9" spans="1:7">
      <c r="A9" s="81" t="s">
        <v>317</v>
      </c>
      <c r="B9" s="81">
        <v>46320.38</v>
      </c>
    </row>
    <row r="10" spans="1:7">
      <c r="A10" s="81" t="s">
        <v>438</v>
      </c>
      <c r="B10" s="81">
        <v>0</v>
      </c>
    </row>
    <row r="12" spans="1:7">
      <c r="A12" s="76"/>
      <c r="B12" s="81" t="s">
        <v>482</v>
      </c>
      <c r="C12" s="81" t="s">
        <v>483</v>
      </c>
      <c r="D12" s="81" t="s">
        <v>484</v>
      </c>
      <c r="E12" s="81" t="s">
        <v>485</v>
      </c>
      <c r="F12" s="81" t="s">
        <v>486</v>
      </c>
      <c r="G12" s="81" t="s">
        <v>487</v>
      </c>
    </row>
    <row r="13" spans="1:7">
      <c r="A13" s="81" t="s">
        <v>72</v>
      </c>
      <c r="B13" s="81">
        <v>0</v>
      </c>
      <c r="C13" s="81">
        <v>2647.54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73</v>
      </c>
      <c r="B14" s="81">
        <v>2400.35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81</v>
      </c>
      <c r="B15" s="81">
        <v>5137.34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82</v>
      </c>
      <c r="B16" s="81">
        <v>62.81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83</v>
      </c>
      <c r="B17" s="81">
        <v>6687.85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84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85</v>
      </c>
      <c r="B19" s="81">
        <v>1171.0899999999999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86</v>
      </c>
      <c r="B20" s="81">
        <v>1403.98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87</v>
      </c>
      <c r="B21" s="81">
        <v>868.9</v>
      </c>
      <c r="C21" s="81">
        <v>0</v>
      </c>
      <c r="D21" s="81">
        <v>0</v>
      </c>
      <c r="E21" s="81">
        <v>0</v>
      </c>
      <c r="F21" s="81">
        <v>0</v>
      </c>
      <c r="G21" s="81">
        <v>23064.77</v>
      </c>
    </row>
    <row r="22" spans="1:10">
      <c r="A22" s="81" t="s">
        <v>88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67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89</v>
      </c>
      <c r="B24" s="81">
        <v>0</v>
      </c>
      <c r="C24" s="81">
        <v>259.86</v>
      </c>
      <c r="D24" s="81">
        <v>0</v>
      </c>
      <c r="E24" s="81">
        <v>0</v>
      </c>
      <c r="F24" s="81">
        <v>0</v>
      </c>
      <c r="G24" s="81">
        <v>1503.95</v>
      </c>
    </row>
    <row r="25" spans="1:10">
      <c r="A25" s="81" t="s">
        <v>90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91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92</v>
      </c>
      <c r="B28" s="81">
        <v>17732.330000000002</v>
      </c>
      <c r="C28" s="81">
        <v>2907.4</v>
      </c>
      <c r="D28" s="81">
        <v>0</v>
      </c>
      <c r="E28" s="81">
        <v>0</v>
      </c>
      <c r="F28" s="81">
        <v>0</v>
      </c>
      <c r="G28" s="81">
        <v>24568.720000000001</v>
      </c>
    </row>
    <row r="30" spans="1:10">
      <c r="A30" s="76"/>
      <c r="B30" s="81" t="s">
        <v>437</v>
      </c>
      <c r="C30" s="81" t="s">
        <v>2</v>
      </c>
      <c r="D30" s="81" t="s">
        <v>488</v>
      </c>
      <c r="E30" s="81" t="s">
        <v>489</v>
      </c>
      <c r="F30" s="81" t="s">
        <v>490</v>
      </c>
      <c r="G30" s="81" t="s">
        <v>491</v>
      </c>
      <c r="H30" s="81" t="s">
        <v>492</v>
      </c>
      <c r="I30" s="81" t="s">
        <v>493</v>
      </c>
      <c r="J30" s="81" t="s">
        <v>494</v>
      </c>
    </row>
    <row r="31" spans="1:10">
      <c r="A31" s="81" t="s">
        <v>462</v>
      </c>
      <c r="B31" s="81">
        <v>3563.11</v>
      </c>
      <c r="C31" s="81" t="s">
        <v>3</v>
      </c>
      <c r="D31" s="81">
        <v>8690.42</v>
      </c>
      <c r="E31" s="81">
        <v>1</v>
      </c>
      <c r="F31" s="81">
        <v>0</v>
      </c>
      <c r="G31" s="81">
        <v>0</v>
      </c>
      <c r="H31" s="81">
        <v>10.76</v>
      </c>
      <c r="I31" s="81">
        <v>37.17</v>
      </c>
      <c r="J31" s="81">
        <v>4.84</v>
      </c>
    </row>
    <row r="32" spans="1:10">
      <c r="A32" s="81" t="s">
        <v>463</v>
      </c>
      <c r="B32" s="81">
        <v>2532.3200000000002</v>
      </c>
      <c r="C32" s="81" t="s">
        <v>3</v>
      </c>
      <c r="D32" s="81">
        <v>6948.69</v>
      </c>
      <c r="E32" s="81">
        <v>1</v>
      </c>
      <c r="F32" s="81">
        <v>0</v>
      </c>
      <c r="G32" s="81">
        <v>0</v>
      </c>
      <c r="H32" s="81">
        <v>10.76</v>
      </c>
      <c r="I32" s="81">
        <v>18.59</v>
      </c>
      <c r="J32" s="81">
        <v>8.07</v>
      </c>
    </row>
    <row r="33" spans="1:10">
      <c r="A33" s="81" t="s">
        <v>464</v>
      </c>
      <c r="B33" s="81">
        <v>2532.3200000000002</v>
      </c>
      <c r="C33" s="81" t="s">
        <v>3</v>
      </c>
      <c r="D33" s="81">
        <v>6948.69</v>
      </c>
      <c r="E33" s="81">
        <v>10</v>
      </c>
      <c r="F33" s="81">
        <v>0</v>
      </c>
      <c r="G33" s="81">
        <v>0</v>
      </c>
      <c r="H33" s="81">
        <v>10.76</v>
      </c>
      <c r="I33" s="81">
        <v>18.59</v>
      </c>
      <c r="J33" s="81">
        <v>8.07</v>
      </c>
    </row>
    <row r="34" spans="1:10">
      <c r="A34" s="81" t="s">
        <v>465</v>
      </c>
      <c r="B34" s="81">
        <v>2532.3200000000002</v>
      </c>
      <c r="C34" s="81" t="s">
        <v>3</v>
      </c>
      <c r="D34" s="81">
        <v>6948.69</v>
      </c>
      <c r="E34" s="81">
        <v>1</v>
      </c>
      <c r="F34" s="81">
        <v>0</v>
      </c>
      <c r="G34" s="81">
        <v>0</v>
      </c>
      <c r="H34" s="81">
        <v>10.76</v>
      </c>
      <c r="I34" s="81">
        <v>18.59</v>
      </c>
      <c r="J34" s="81">
        <v>95.066999999999993</v>
      </c>
    </row>
    <row r="35" spans="1:10">
      <c r="A35" s="81" t="s">
        <v>466</v>
      </c>
      <c r="B35" s="81">
        <v>313.41000000000003</v>
      </c>
      <c r="C35" s="81" t="s">
        <v>3</v>
      </c>
      <c r="D35" s="81">
        <v>860</v>
      </c>
      <c r="E35" s="81">
        <v>1</v>
      </c>
      <c r="F35" s="81">
        <v>200.61</v>
      </c>
      <c r="G35" s="81">
        <v>115.9</v>
      </c>
      <c r="H35" s="81">
        <v>10.76</v>
      </c>
      <c r="I35" s="81">
        <v>18.59</v>
      </c>
      <c r="J35" s="81">
        <v>8.07</v>
      </c>
    </row>
    <row r="36" spans="1:10">
      <c r="A36" s="81" t="s">
        <v>467</v>
      </c>
      <c r="B36" s="81">
        <v>201.98</v>
      </c>
      <c r="C36" s="81" t="s">
        <v>3</v>
      </c>
      <c r="D36" s="81">
        <v>554.22</v>
      </c>
      <c r="E36" s="81">
        <v>1</v>
      </c>
      <c r="F36" s="81">
        <v>133.74</v>
      </c>
      <c r="G36" s="81">
        <v>77.27</v>
      </c>
      <c r="H36" s="81">
        <v>10.76</v>
      </c>
      <c r="I36" s="81">
        <v>18.59</v>
      </c>
      <c r="J36" s="81">
        <v>8.07</v>
      </c>
    </row>
    <row r="37" spans="1:10">
      <c r="A37" s="81" t="s">
        <v>468</v>
      </c>
      <c r="B37" s="81">
        <v>313.42</v>
      </c>
      <c r="C37" s="81" t="s">
        <v>3</v>
      </c>
      <c r="D37" s="81">
        <v>860.02</v>
      </c>
      <c r="E37" s="81">
        <v>1</v>
      </c>
      <c r="F37" s="81">
        <v>200.61</v>
      </c>
      <c r="G37" s="81">
        <v>115.9</v>
      </c>
      <c r="H37" s="81">
        <v>10.76</v>
      </c>
      <c r="I37" s="81">
        <v>18.59</v>
      </c>
      <c r="J37" s="81">
        <v>8.07</v>
      </c>
    </row>
    <row r="38" spans="1:10">
      <c r="A38" s="81" t="s">
        <v>469</v>
      </c>
      <c r="B38" s="81">
        <v>201.98</v>
      </c>
      <c r="C38" s="81" t="s">
        <v>3</v>
      </c>
      <c r="D38" s="81">
        <v>554.22</v>
      </c>
      <c r="E38" s="81">
        <v>1</v>
      </c>
      <c r="F38" s="81">
        <v>133.74</v>
      </c>
      <c r="G38" s="81">
        <v>77.27</v>
      </c>
      <c r="H38" s="81">
        <v>10.76</v>
      </c>
      <c r="I38" s="81">
        <v>18.59</v>
      </c>
      <c r="J38" s="81">
        <v>8.07</v>
      </c>
    </row>
    <row r="39" spans="1:10">
      <c r="A39" s="81" t="s">
        <v>470</v>
      </c>
      <c r="B39" s="81">
        <v>313.41000000000003</v>
      </c>
      <c r="C39" s="81" t="s">
        <v>3</v>
      </c>
      <c r="D39" s="81">
        <v>860</v>
      </c>
      <c r="E39" s="81">
        <v>10</v>
      </c>
      <c r="F39" s="81">
        <v>200.61</v>
      </c>
      <c r="G39" s="81">
        <v>115.9</v>
      </c>
      <c r="H39" s="81">
        <v>10.76</v>
      </c>
      <c r="I39" s="81">
        <v>18.59</v>
      </c>
      <c r="J39" s="81">
        <v>8.07</v>
      </c>
    </row>
    <row r="40" spans="1:10">
      <c r="A40" s="81" t="s">
        <v>471</v>
      </c>
      <c r="B40" s="81">
        <v>201.98</v>
      </c>
      <c r="C40" s="81" t="s">
        <v>3</v>
      </c>
      <c r="D40" s="81">
        <v>554.22</v>
      </c>
      <c r="E40" s="81">
        <v>10</v>
      </c>
      <c r="F40" s="81">
        <v>133.74</v>
      </c>
      <c r="G40" s="81">
        <v>77.27</v>
      </c>
      <c r="H40" s="81">
        <v>10.76</v>
      </c>
      <c r="I40" s="81">
        <v>18.59</v>
      </c>
      <c r="J40" s="81">
        <v>8.07</v>
      </c>
    </row>
    <row r="41" spans="1:10">
      <c r="A41" s="81" t="s">
        <v>472</v>
      </c>
      <c r="B41" s="81">
        <v>313.42</v>
      </c>
      <c r="C41" s="81" t="s">
        <v>3</v>
      </c>
      <c r="D41" s="81">
        <v>860.02</v>
      </c>
      <c r="E41" s="81">
        <v>10</v>
      </c>
      <c r="F41" s="81">
        <v>200.61</v>
      </c>
      <c r="G41" s="81">
        <v>115.9</v>
      </c>
      <c r="H41" s="81">
        <v>10.76</v>
      </c>
      <c r="I41" s="81">
        <v>18.59</v>
      </c>
      <c r="J41" s="81">
        <v>8.07</v>
      </c>
    </row>
    <row r="42" spans="1:10">
      <c r="A42" s="81" t="s">
        <v>473</v>
      </c>
      <c r="B42" s="81">
        <v>201.98</v>
      </c>
      <c r="C42" s="81" t="s">
        <v>3</v>
      </c>
      <c r="D42" s="81">
        <v>554.22</v>
      </c>
      <c r="E42" s="81">
        <v>10</v>
      </c>
      <c r="F42" s="81">
        <v>133.74</v>
      </c>
      <c r="G42" s="81">
        <v>77.27</v>
      </c>
      <c r="H42" s="81">
        <v>10.76</v>
      </c>
      <c r="I42" s="81">
        <v>18.59</v>
      </c>
      <c r="J42" s="81">
        <v>8.07</v>
      </c>
    </row>
    <row r="43" spans="1:10">
      <c r="A43" s="81" t="s">
        <v>474</v>
      </c>
      <c r="B43" s="81">
        <v>313.41000000000003</v>
      </c>
      <c r="C43" s="81" t="s">
        <v>3</v>
      </c>
      <c r="D43" s="81">
        <v>860</v>
      </c>
      <c r="E43" s="81">
        <v>1</v>
      </c>
      <c r="F43" s="81">
        <v>200.61</v>
      </c>
      <c r="G43" s="81">
        <v>115.9</v>
      </c>
      <c r="H43" s="81">
        <v>10.76</v>
      </c>
      <c r="I43" s="81">
        <v>18.59</v>
      </c>
      <c r="J43" s="81">
        <v>8.07</v>
      </c>
    </row>
    <row r="44" spans="1:10">
      <c r="A44" s="81" t="s">
        <v>475</v>
      </c>
      <c r="B44" s="81">
        <v>201.98</v>
      </c>
      <c r="C44" s="81" t="s">
        <v>3</v>
      </c>
      <c r="D44" s="81">
        <v>554.22</v>
      </c>
      <c r="E44" s="81">
        <v>1</v>
      </c>
      <c r="F44" s="81">
        <v>133.74</v>
      </c>
      <c r="G44" s="81">
        <v>77.27</v>
      </c>
      <c r="H44" s="81">
        <v>10.76</v>
      </c>
      <c r="I44" s="81">
        <v>18.59</v>
      </c>
      <c r="J44" s="81">
        <v>8.07</v>
      </c>
    </row>
    <row r="45" spans="1:10">
      <c r="A45" s="81" t="s">
        <v>476</v>
      </c>
      <c r="B45" s="81">
        <v>313.42</v>
      </c>
      <c r="C45" s="81" t="s">
        <v>3</v>
      </c>
      <c r="D45" s="81">
        <v>860.02</v>
      </c>
      <c r="E45" s="81">
        <v>1</v>
      </c>
      <c r="F45" s="81">
        <v>200.61</v>
      </c>
      <c r="G45" s="81">
        <v>115.9</v>
      </c>
      <c r="H45" s="81">
        <v>10.76</v>
      </c>
      <c r="I45" s="81">
        <v>18.59</v>
      </c>
      <c r="J45" s="81">
        <v>8.07</v>
      </c>
    </row>
    <row r="46" spans="1:10">
      <c r="A46" s="81" t="s">
        <v>477</v>
      </c>
      <c r="B46" s="81">
        <v>201.98</v>
      </c>
      <c r="C46" s="81" t="s">
        <v>3</v>
      </c>
      <c r="D46" s="81">
        <v>554.22</v>
      </c>
      <c r="E46" s="81">
        <v>1</v>
      </c>
      <c r="F46" s="81">
        <v>133.74</v>
      </c>
      <c r="G46" s="81">
        <v>77.27</v>
      </c>
      <c r="H46" s="81">
        <v>10.76</v>
      </c>
      <c r="I46" s="81">
        <v>18.59</v>
      </c>
      <c r="J46" s="81">
        <v>8.07</v>
      </c>
    </row>
    <row r="47" spans="1:10">
      <c r="A47" s="81" t="s">
        <v>478</v>
      </c>
      <c r="B47" s="81">
        <v>3563.11</v>
      </c>
      <c r="C47" s="81" t="s">
        <v>66</v>
      </c>
      <c r="D47" s="81">
        <v>4344.1400000000003</v>
      </c>
      <c r="E47" s="81">
        <v>1</v>
      </c>
      <c r="F47" s="81">
        <v>297.11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479</v>
      </c>
      <c r="B48" s="81">
        <v>3563.11</v>
      </c>
      <c r="C48" s="81" t="s">
        <v>66</v>
      </c>
      <c r="D48" s="81">
        <v>4344.1400000000003</v>
      </c>
      <c r="E48" s="81">
        <v>10</v>
      </c>
      <c r="F48" s="81">
        <v>297.11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480</v>
      </c>
      <c r="B49" s="81">
        <v>3563.11</v>
      </c>
      <c r="C49" s="81" t="s">
        <v>66</v>
      </c>
      <c r="D49" s="81">
        <v>4344.1400000000003</v>
      </c>
      <c r="E49" s="81">
        <v>1</v>
      </c>
      <c r="F49" s="81">
        <v>297.11</v>
      </c>
      <c r="G49" s="81">
        <v>0</v>
      </c>
      <c r="H49" s="81">
        <v>0</v>
      </c>
      <c r="I49" s="81"/>
      <c r="J49" s="81">
        <v>0</v>
      </c>
    </row>
    <row r="50" spans="1:10">
      <c r="A50" s="81" t="s">
        <v>259</v>
      </c>
      <c r="B50" s="81">
        <v>89077.65</v>
      </c>
      <c r="C50" s="81"/>
      <c r="D50" s="81">
        <v>178146.04</v>
      </c>
      <c r="E50" s="81"/>
      <c r="F50" s="81">
        <v>11589.54</v>
      </c>
      <c r="G50" s="81">
        <v>4636.1499999999996</v>
      </c>
      <c r="H50" s="81">
        <v>5.5952000000000002</v>
      </c>
      <c r="I50" s="81">
        <v>37.17</v>
      </c>
      <c r="J50" s="81">
        <v>6.5404</v>
      </c>
    </row>
    <row r="51" spans="1:10">
      <c r="A51" s="81" t="s">
        <v>495</v>
      </c>
      <c r="B51" s="81">
        <v>46320.38</v>
      </c>
      <c r="C51" s="81"/>
      <c r="D51" s="81">
        <v>126016.37</v>
      </c>
      <c r="E51" s="81"/>
      <c r="F51" s="81">
        <v>8024.24</v>
      </c>
      <c r="G51" s="81">
        <v>4636.1499999999996</v>
      </c>
      <c r="H51" s="81">
        <v>10.76</v>
      </c>
      <c r="I51" s="81">
        <v>19.329999999999998</v>
      </c>
      <c r="J51" s="81">
        <v>12.5776</v>
      </c>
    </row>
    <row r="52" spans="1:10">
      <c r="A52" s="81" t="s">
        <v>496</v>
      </c>
      <c r="B52" s="81">
        <v>42757.27</v>
      </c>
      <c r="C52" s="81"/>
      <c r="D52" s="81">
        <v>52129.67</v>
      </c>
      <c r="E52" s="81"/>
      <c r="F52" s="81">
        <v>3565.29</v>
      </c>
      <c r="G52" s="81">
        <v>0</v>
      </c>
      <c r="H52" s="81">
        <v>0</v>
      </c>
      <c r="I52" s="81"/>
      <c r="J52" s="81">
        <v>0</v>
      </c>
    </row>
    <row r="54" spans="1:10">
      <c r="A54" s="76"/>
      <c r="B54" s="81" t="s">
        <v>51</v>
      </c>
      <c r="C54" s="81" t="s">
        <v>318</v>
      </c>
      <c r="D54" s="81" t="s">
        <v>439</v>
      </c>
      <c r="E54" s="81" t="s">
        <v>440</v>
      </c>
      <c r="F54" s="81" t="s">
        <v>441</v>
      </c>
      <c r="G54" s="81" t="s">
        <v>442</v>
      </c>
      <c r="H54" s="81" t="s">
        <v>443</v>
      </c>
      <c r="I54" s="81" t="s">
        <v>319</v>
      </c>
    </row>
    <row r="55" spans="1:10">
      <c r="A55" s="81" t="s">
        <v>320</v>
      </c>
      <c r="B55" s="81" t="s">
        <v>321</v>
      </c>
      <c r="C55" s="81">
        <v>0.3</v>
      </c>
      <c r="D55" s="81">
        <v>2.254</v>
      </c>
      <c r="E55" s="81">
        <v>3.4</v>
      </c>
      <c r="F55" s="81">
        <v>178.31</v>
      </c>
      <c r="G55" s="81">
        <v>0</v>
      </c>
      <c r="H55" s="81">
        <v>90</v>
      </c>
      <c r="I55" s="81" t="s">
        <v>322</v>
      </c>
    </row>
    <row r="56" spans="1:10">
      <c r="A56" s="81" t="s">
        <v>323</v>
      </c>
      <c r="B56" s="81" t="s">
        <v>321</v>
      </c>
      <c r="C56" s="81">
        <v>0.3</v>
      </c>
      <c r="D56" s="81">
        <v>2.254</v>
      </c>
      <c r="E56" s="81">
        <v>3.4</v>
      </c>
      <c r="F56" s="81">
        <v>118.87</v>
      </c>
      <c r="G56" s="81">
        <v>90</v>
      </c>
      <c r="H56" s="81">
        <v>90</v>
      </c>
      <c r="I56" s="81" t="s">
        <v>324</v>
      </c>
    </row>
    <row r="57" spans="1:10">
      <c r="A57" s="81" t="s">
        <v>325</v>
      </c>
      <c r="B57" s="81" t="s">
        <v>321</v>
      </c>
      <c r="C57" s="81">
        <v>0.3</v>
      </c>
      <c r="D57" s="81">
        <v>2.254</v>
      </c>
      <c r="E57" s="81">
        <v>3.4</v>
      </c>
      <c r="F57" s="81">
        <v>178.31</v>
      </c>
      <c r="G57" s="81">
        <v>180</v>
      </c>
      <c r="H57" s="81">
        <v>90</v>
      </c>
      <c r="I57" s="81" t="s">
        <v>326</v>
      </c>
    </row>
    <row r="58" spans="1:10">
      <c r="A58" s="81" t="s">
        <v>327</v>
      </c>
      <c r="B58" s="81" t="s">
        <v>321</v>
      </c>
      <c r="C58" s="81">
        <v>0.3</v>
      </c>
      <c r="D58" s="81">
        <v>2.254</v>
      </c>
      <c r="E58" s="81">
        <v>3.4</v>
      </c>
      <c r="F58" s="81">
        <v>118.87</v>
      </c>
      <c r="G58" s="81">
        <v>270</v>
      </c>
      <c r="H58" s="81">
        <v>90</v>
      </c>
      <c r="I58" s="81" t="s">
        <v>328</v>
      </c>
    </row>
    <row r="59" spans="1:10">
      <c r="A59" s="81" t="s">
        <v>329</v>
      </c>
      <c r="B59" s="81" t="s">
        <v>321</v>
      </c>
      <c r="C59" s="81">
        <v>0.3</v>
      </c>
      <c r="D59" s="81">
        <v>1.8620000000000001</v>
      </c>
      <c r="E59" s="81">
        <v>3.4</v>
      </c>
      <c r="F59" s="81">
        <v>3563.11</v>
      </c>
      <c r="G59" s="81">
        <v>0</v>
      </c>
      <c r="H59" s="81">
        <v>180</v>
      </c>
      <c r="I59" s="81"/>
    </row>
    <row r="60" spans="1:10">
      <c r="A60" s="81" t="s">
        <v>330</v>
      </c>
      <c r="B60" s="81" t="s">
        <v>409</v>
      </c>
      <c r="C60" s="81">
        <v>0.08</v>
      </c>
      <c r="D60" s="81">
        <v>0.85599999999999998</v>
      </c>
      <c r="E60" s="81">
        <v>0.98</v>
      </c>
      <c r="F60" s="81">
        <v>200.61</v>
      </c>
      <c r="G60" s="81">
        <v>0</v>
      </c>
      <c r="H60" s="81">
        <v>90</v>
      </c>
      <c r="I60" s="81" t="s">
        <v>322</v>
      </c>
    </row>
    <row r="61" spans="1:10">
      <c r="A61" s="81" t="s">
        <v>332</v>
      </c>
      <c r="B61" s="81" t="s">
        <v>409</v>
      </c>
      <c r="C61" s="81">
        <v>0.08</v>
      </c>
      <c r="D61" s="81">
        <v>0.85599999999999998</v>
      </c>
      <c r="E61" s="81">
        <v>0.98</v>
      </c>
      <c r="F61" s="81">
        <v>133.74</v>
      </c>
      <c r="G61" s="81">
        <v>90</v>
      </c>
      <c r="H61" s="81">
        <v>90</v>
      </c>
      <c r="I61" s="81" t="s">
        <v>324</v>
      </c>
    </row>
    <row r="62" spans="1:10">
      <c r="A62" s="81" t="s">
        <v>333</v>
      </c>
      <c r="B62" s="81" t="s">
        <v>409</v>
      </c>
      <c r="C62" s="81">
        <v>0.08</v>
      </c>
      <c r="D62" s="81">
        <v>0.85599999999999998</v>
      </c>
      <c r="E62" s="81">
        <v>0.98</v>
      </c>
      <c r="F62" s="81">
        <v>200.61</v>
      </c>
      <c r="G62" s="81">
        <v>180</v>
      </c>
      <c r="H62" s="81">
        <v>90</v>
      </c>
      <c r="I62" s="81" t="s">
        <v>326</v>
      </c>
    </row>
    <row r="63" spans="1:10">
      <c r="A63" s="81" t="s">
        <v>334</v>
      </c>
      <c r="B63" s="81" t="s">
        <v>409</v>
      </c>
      <c r="C63" s="81">
        <v>0.08</v>
      </c>
      <c r="D63" s="81">
        <v>0.85599999999999998</v>
      </c>
      <c r="E63" s="81">
        <v>0.98</v>
      </c>
      <c r="F63" s="81">
        <v>133.74</v>
      </c>
      <c r="G63" s="81">
        <v>270</v>
      </c>
      <c r="H63" s="81">
        <v>90</v>
      </c>
      <c r="I63" s="81" t="s">
        <v>328</v>
      </c>
    </row>
    <row r="64" spans="1:10">
      <c r="A64" s="81" t="s">
        <v>335</v>
      </c>
      <c r="B64" s="81" t="s">
        <v>409</v>
      </c>
      <c r="C64" s="81">
        <v>0.08</v>
      </c>
      <c r="D64" s="81">
        <v>0.85599999999999998</v>
      </c>
      <c r="E64" s="81">
        <v>0.98</v>
      </c>
      <c r="F64" s="81">
        <v>2006.06</v>
      </c>
      <c r="G64" s="81">
        <v>0</v>
      </c>
      <c r="H64" s="81">
        <v>90</v>
      </c>
      <c r="I64" s="81" t="s">
        <v>322</v>
      </c>
    </row>
    <row r="65" spans="1:9">
      <c r="A65" s="81" t="s">
        <v>336</v>
      </c>
      <c r="B65" s="81" t="s">
        <v>409</v>
      </c>
      <c r="C65" s="81">
        <v>0.08</v>
      </c>
      <c r="D65" s="81">
        <v>0.85599999999999998</v>
      </c>
      <c r="E65" s="81">
        <v>0.98</v>
      </c>
      <c r="F65" s="81">
        <v>1337.37</v>
      </c>
      <c r="G65" s="81">
        <v>90</v>
      </c>
      <c r="H65" s="81">
        <v>90</v>
      </c>
      <c r="I65" s="81" t="s">
        <v>324</v>
      </c>
    </row>
    <row r="66" spans="1:9">
      <c r="A66" s="81" t="s">
        <v>337</v>
      </c>
      <c r="B66" s="81" t="s">
        <v>409</v>
      </c>
      <c r="C66" s="81">
        <v>0.08</v>
      </c>
      <c r="D66" s="81">
        <v>0.85599999999999998</v>
      </c>
      <c r="E66" s="81">
        <v>0.98</v>
      </c>
      <c r="F66" s="81">
        <v>2006.06</v>
      </c>
      <c r="G66" s="81">
        <v>180</v>
      </c>
      <c r="H66" s="81">
        <v>90</v>
      </c>
      <c r="I66" s="81" t="s">
        <v>326</v>
      </c>
    </row>
    <row r="67" spans="1:9">
      <c r="A67" s="81" t="s">
        <v>338</v>
      </c>
      <c r="B67" s="81" t="s">
        <v>409</v>
      </c>
      <c r="C67" s="81">
        <v>0.08</v>
      </c>
      <c r="D67" s="81">
        <v>0.85599999999999998</v>
      </c>
      <c r="E67" s="81">
        <v>0.98</v>
      </c>
      <c r="F67" s="81">
        <v>1337.37</v>
      </c>
      <c r="G67" s="81">
        <v>270</v>
      </c>
      <c r="H67" s="81">
        <v>90</v>
      </c>
      <c r="I67" s="81" t="s">
        <v>328</v>
      </c>
    </row>
    <row r="68" spans="1:9">
      <c r="A68" s="81" t="s">
        <v>339</v>
      </c>
      <c r="B68" s="81" t="s">
        <v>409</v>
      </c>
      <c r="C68" s="81">
        <v>0.08</v>
      </c>
      <c r="D68" s="81">
        <v>0.85599999999999998</v>
      </c>
      <c r="E68" s="81">
        <v>0.98</v>
      </c>
      <c r="F68" s="81">
        <v>200.61</v>
      </c>
      <c r="G68" s="81">
        <v>0</v>
      </c>
      <c r="H68" s="81">
        <v>90</v>
      </c>
      <c r="I68" s="81" t="s">
        <v>322</v>
      </c>
    </row>
    <row r="69" spans="1:9">
      <c r="A69" s="81" t="s">
        <v>340</v>
      </c>
      <c r="B69" s="81" t="s">
        <v>409</v>
      </c>
      <c r="C69" s="81">
        <v>0.08</v>
      </c>
      <c r="D69" s="81">
        <v>0.85599999999999998</v>
      </c>
      <c r="E69" s="81">
        <v>0.98</v>
      </c>
      <c r="F69" s="81">
        <v>133.74</v>
      </c>
      <c r="G69" s="81">
        <v>90</v>
      </c>
      <c r="H69" s="81">
        <v>90</v>
      </c>
      <c r="I69" s="81" t="s">
        <v>324</v>
      </c>
    </row>
    <row r="70" spans="1:9">
      <c r="A70" s="81" t="s">
        <v>341</v>
      </c>
      <c r="B70" s="81" t="s">
        <v>409</v>
      </c>
      <c r="C70" s="81">
        <v>0.08</v>
      </c>
      <c r="D70" s="81">
        <v>0.85599999999999998</v>
      </c>
      <c r="E70" s="81">
        <v>0.98</v>
      </c>
      <c r="F70" s="81">
        <v>200.61</v>
      </c>
      <c r="G70" s="81">
        <v>180</v>
      </c>
      <c r="H70" s="81">
        <v>90</v>
      </c>
      <c r="I70" s="81" t="s">
        <v>326</v>
      </c>
    </row>
    <row r="71" spans="1:9">
      <c r="A71" s="81" t="s">
        <v>342</v>
      </c>
      <c r="B71" s="81" t="s">
        <v>409</v>
      </c>
      <c r="C71" s="81">
        <v>0.08</v>
      </c>
      <c r="D71" s="81">
        <v>0.85599999999999998</v>
      </c>
      <c r="E71" s="81">
        <v>0.98</v>
      </c>
      <c r="F71" s="81">
        <v>133.74</v>
      </c>
      <c r="G71" s="81">
        <v>270</v>
      </c>
      <c r="H71" s="81">
        <v>90</v>
      </c>
      <c r="I71" s="81" t="s">
        <v>328</v>
      </c>
    </row>
    <row r="72" spans="1:9">
      <c r="A72" s="81" t="s">
        <v>343</v>
      </c>
      <c r="B72" s="81" t="s">
        <v>409</v>
      </c>
      <c r="C72" s="81">
        <v>0.08</v>
      </c>
      <c r="D72" s="81">
        <v>0.85599999999999998</v>
      </c>
      <c r="E72" s="81">
        <v>0.98</v>
      </c>
      <c r="F72" s="81">
        <v>59.42</v>
      </c>
      <c r="G72" s="81">
        <v>270</v>
      </c>
      <c r="H72" s="81">
        <v>90</v>
      </c>
      <c r="I72" s="81" t="s">
        <v>328</v>
      </c>
    </row>
    <row r="73" spans="1:9">
      <c r="A73" s="81" t="s">
        <v>344</v>
      </c>
      <c r="B73" s="81" t="s">
        <v>409</v>
      </c>
      <c r="C73" s="81">
        <v>0.08</v>
      </c>
      <c r="D73" s="81">
        <v>0.85599999999999998</v>
      </c>
      <c r="E73" s="81">
        <v>0.98</v>
      </c>
      <c r="F73" s="81">
        <v>89.13</v>
      </c>
      <c r="G73" s="81">
        <v>180</v>
      </c>
      <c r="H73" s="81">
        <v>90</v>
      </c>
      <c r="I73" s="81" t="s">
        <v>326</v>
      </c>
    </row>
    <row r="74" spans="1:9">
      <c r="A74" s="81" t="s">
        <v>345</v>
      </c>
      <c r="B74" s="81" t="s">
        <v>409</v>
      </c>
      <c r="C74" s="81">
        <v>0.08</v>
      </c>
      <c r="D74" s="81">
        <v>0.85599999999999998</v>
      </c>
      <c r="E74" s="81">
        <v>0.98</v>
      </c>
      <c r="F74" s="81">
        <v>59.42</v>
      </c>
      <c r="G74" s="81">
        <v>90</v>
      </c>
      <c r="H74" s="81">
        <v>90</v>
      </c>
      <c r="I74" s="81" t="s">
        <v>324</v>
      </c>
    </row>
    <row r="75" spans="1:9">
      <c r="A75" s="81" t="s">
        <v>346</v>
      </c>
      <c r="B75" s="81" t="s">
        <v>409</v>
      </c>
      <c r="C75" s="81">
        <v>0.08</v>
      </c>
      <c r="D75" s="81">
        <v>0.85599999999999998</v>
      </c>
      <c r="E75" s="81">
        <v>0.98</v>
      </c>
      <c r="F75" s="81">
        <v>89.13</v>
      </c>
      <c r="G75" s="81">
        <v>0</v>
      </c>
      <c r="H75" s="81">
        <v>90</v>
      </c>
      <c r="I75" s="81" t="s">
        <v>322</v>
      </c>
    </row>
    <row r="76" spans="1:9">
      <c r="A76" s="81" t="s">
        <v>347</v>
      </c>
      <c r="B76" s="81" t="s">
        <v>409</v>
      </c>
      <c r="C76" s="81">
        <v>0.08</v>
      </c>
      <c r="D76" s="81">
        <v>0.85599999999999998</v>
      </c>
      <c r="E76" s="81">
        <v>0.98</v>
      </c>
      <c r="F76" s="81">
        <v>891.32</v>
      </c>
      <c r="G76" s="81">
        <v>0</v>
      </c>
      <c r="H76" s="81">
        <v>90</v>
      </c>
      <c r="I76" s="81" t="s">
        <v>322</v>
      </c>
    </row>
    <row r="77" spans="1:9">
      <c r="A77" s="81" t="s">
        <v>348</v>
      </c>
      <c r="B77" s="81" t="s">
        <v>409</v>
      </c>
      <c r="C77" s="81">
        <v>0.08</v>
      </c>
      <c r="D77" s="81">
        <v>0.85599999999999998</v>
      </c>
      <c r="E77" s="81">
        <v>0.98</v>
      </c>
      <c r="F77" s="81">
        <v>594.21</v>
      </c>
      <c r="G77" s="81">
        <v>270</v>
      </c>
      <c r="H77" s="81">
        <v>90</v>
      </c>
      <c r="I77" s="81" t="s">
        <v>328</v>
      </c>
    </row>
    <row r="78" spans="1:9">
      <c r="A78" s="81" t="s">
        <v>349</v>
      </c>
      <c r="B78" s="81" t="s">
        <v>409</v>
      </c>
      <c r="C78" s="81">
        <v>0.08</v>
      </c>
      <c r="D78" s="81">
        <v>0.85599999999999998</v>
      </c>
      <c r="E78" s="81">
        <v>0.98</v>
      </c>
      <c r="F78" s="81">
        <v>891.32</v>
      </c>
      <c r="G78" s="81">
        <v>180</v>
      </c>
      <c r="H78" s="81">
        <v>90</v>
      </c>
      <c r="I78" s="81" t="s">
        <v>326</v>
      </c>
    </row>
    <row r="79" spans="1:9">
      <c r="A79" s="81" t="s">
        <v>350</v>
      </c>
      <c r="B79" s="81" t="s">
        <v>409</v>
      </c>
      <c r="C79" s="81">
        <v>0.08</v>
      </c>
      <c r="D79" s="81">
        <v>0.85599999999999998</v>
      </c>
      <c r="E79" s="81">
        <v>0.98</v>
      </c>
      <c r="F79" s="81">
        <v>594.21</v>
      </c>
      <c r="G79" s="81">
        <v>90</v>
      </c>
      <c r="H79" s="81">
        <v>90</v>
      </c>
      <c r="I79" s="81" t="s">
        <v>324</v>
      </c>
    </row>
    <row r="80" spans="1:9">
      <c r="A80" s="81" t="s">
        <v>351</v>
      </c>
      <c r="B80" s="81" t="s">
        <v>409</v>
      </c>
      <c r="C80" s="81">
        <v>0.08</v>
      </c>
      <c r="D80" s="81">
        <v>0.85599999999999998</v>
      </c>
      <c r="E80" s="81">
        <v>0.98</v>
      </c>
      <c r="F80" s="81">
        <v>89.13</v>
      </c>
      <c r="G80" s="81">
        <v>180</v>
      </c>
      <c r="H80" s="81">
        <v>90</v>
      </c>
      <c r="I80" s="81" t="s">
        <v>326</v>
      </c>
    </row>
    <row r="81" spans="1:11">
      <c r="A81" s="81" t="s">
        <v>352</v>
      </c>
      <c r="B81" s="81" t="s">
        <v>409</v>
      </c>
      <c r="C81" s="81">
        <v>0.08</v>
      </c>
      <c r="D81" s="81">
        <v>0.85599999999999998</v>
      </c>
      <c r="E81" s="81">
        <v>0.98</v>
      </c>
      <c r="F81" s="81">
        <v>59.42</v>
      </c>
      <c r="G81" s="81">
        <v>90</v>
      </c>
      <c r="H81" s="81">
        <v>90</v>
      </c>
      <c r="I81" s="81" t="s">
        <v>324</v>
      </c>
    </row>
    <row r="82" spans="1:11">
      <c r="A82" s="81" t="s">
        <v>353</v>
      </c>
      <c r="B82" s="81" t="s">
        <v>409</v>
      </c>
      <c r="C82" s="81">
        <v>0.08</v>
      </c>
      <c r="D82" s="81">
        <v>0.85599999999999998</v>
      </c>
      <c r="E82" s="81">
        <v>0.98</v>
      </c>
      <c r="F82" s="81">
        <v>59.42</v>
      </c>
      <c r="G82" s="81">
        <v>270</v>
      </c>
      <c r="H82" s="81">
        <v>90</v>
      </c>
      <c r="I82" s="81" t="s">
        <v>328</v>
      </c>
    </row>
    <row r="83" spans="1:11">
      <c r="A83" s="81" t="s">
        <v>354</v>
      </c>
      <c r="B83" s="81" t="s">
        <v>409</v>
      </c>
      <c r="C83" s="81">
        <v>0.08</v>
      </c>
      <c r="D83" s="81">
        <v>0.85599999999999998</v>
      </c>
      <c r="E83" s="81">
        <v>0.98</v>
      </c>
      <c r="F83" s="81">
        <v>89.13</v>
      </c>
      <c r="G83" s="81">
        <v>0</v>
      </c>
      <c r="H83" s="81">
        <v>90</v>
      </c>
      <c r="I83" s="81" t="s">
        <v>322</v>
      </c>
    </row>
    <row r="84" spans="1:11">
      <c r="A84" s="81" t="s">
        <v>355</v>
      </c>
      <c r="B84" s="81" t="s">
        <v>356</v>
      </c>
      <c r="C84" s="81">
        <v>0.3</v>
      </c>
      <c r="D84" s="81">
        <v>0.35699999999999998</v>
      </c>
      <c r="E84" s="81">
        <v>0.38</v>
      </c>
      <c r="F84" s="81">
        <v>3563.11</v>
      </c>
      <c r="G84" s="81">
        <v>0</v>
      </c>
      <c r="H84" s="81">
        <v>0</v>
      </c>
      <c r="I84" s="81"/>
    </row>
    <row r="86" spans="1:11">
      <c r="A86" s="76"/>
      <c r="B86" s="81" t="s">
        <v>51</v>
      </c>
      <c r="C86" s="81" t="s">
        <v>444</v>
      </c>
      <c r="D86" s="81" t="s">
        <v>445</v>
      </c>
      <c r="E86" s="81" t="s">
        <v>446</v>
      </c>
      <c r="F86" s="81" t="s">
        <v>46</v>
      </c>
      <c r="G86" s="81" t="s">
        <v>357</v>
      </c>
      <c r="H86" s="81" t="s">
        <v>358</v>
      </c>
      <c r="I86" s="81" t="s">
        <v>359</v>
      </c>
      <c r="J86" s="81" t="s">
        <v>442</v>
      </c>
      <c r="K86" s="81" t="s">
        <v>319</v>
      </c>
    </row>
    <row r="87" spans="1:11">
      <c r="A87" s="81" t="s">
        <v>360</v>
      </c>
      <c r="B87" s="81" t="s">
        <v>417</v>
      </c>
      <c r="C87" s="81">
        <v>115.9</v>
      </c>
      <c r="D87" s="81">
        <v>115.9</v>
      </c>
      <c r="E87" s="81">
        <v>3.18</v>
      </c>
      <c r="F87" s="81">
        <v>0.501</v>
      </c>
      <c r="G87" s="81">
        <v>0.622</v>
      </c>
      <c r="H87" s="81" t="s">
        <v>66</v>
      </c>
      <c r="I87" s="81" t="s">
        <v>330</v>
      </c>
      <c r="J87" s="81">
        <v>0</v>
      </c>
      <c r="K87" s="81" t="s">
        <v>322</v>
      </c>
    </row>
    <row r="88" spans="1:11">
      <c r="A88" s="81" t="s">
        <v>362</v>
      </c>
      <c r="B88" s="81" t="s">
        <v>418</v>
      </c>
      <c r="C88" s="81">
        <v>77.27</v>
      </c>
      <c r="D88" s="81">
        <v>77.27</v>
      </c>
      <c r="E88" s="81">
        <v>3.18</v>
      </c>
      <c r="F88" s="81">
        <v>0.40200000000000002</v>
      </c>
      <c r="G88" s="81">
        <v>0.495</v>
      </c>
      <c r="H88" s="81" t="s">
        <v>66</v>
      </c>
      <c r="I88" s="81" t="s">
        <v>332</v>
      </c>
      <c r="J88" s="81">
        <v>90</v>
      </c>
      <c r="K88" s="81" t="s">
        <v>324</v>
      </c>
    </row>
    <row r="89" spans="1:11">
      <c r="A89" s="81" t="s">
        <v>364</v>
      </c>
      <c r="B89" s="81" t="s">
        <v>419</v>
      </c>
      <c r="C89" s="81">
        <v>115.9</v>
      </c>
      <c r="D89" s="81">
        <v>115.9</v>
      </c>
      <c r="E89" s="81">
        <v>3.18</v>
      </c>
      <c r="F89" s="81">
        <v>0.40200000000000002</v>
      </c>
      <c r="G89" s="81">
        <v>0.495</v>
      </c>
      <c r="H89" s="81" t="s">
        <v>66</v>
      </c>
      <c r="I89" s="81" t="s">
        <v>333</v>
      </c>
      <c r="J89" s="81">
        <v>180</v>
      </c>
      <c r="K89" s="81" t="s">
        <v>326</v>
      </c>
    </row>
    <row r="90" spans="1:11">
      <c r="A90" s="81" t="s">
        <v>366</v>
      </c>
      <c r="B90" s="81" t="s">
        <v>420</v>
      </c>
      <c r="C90" s="81">
        <v>77.27</v>
      </c>
      <c r="D90" s="81">
        <v>77.27</v>
      </c>
      <c r="E90" s="81">
        <v>3.18</v>
      </c>
      <c r="F90" s="81">
        <v>0.40200000000000002</v>
      </c>
      <c r="G90" s="81">
        <v>0.495</v>
      </c>
      <c r="H90" s="81" t="s">
        <v>66</v>
      </c>
      <c r="I90" s="81" t="s">
        <v>334</v>
      </c>
      <c r="J90" s="81">
        <v>270</v>
      </c>
      <c r="K90" s="81" t="s">
        <v>328</v>
      </c>
    </row>
    <row r="91" spans="1:11">
      <c r="A91" s="81" t="s">
        <v>368</v>
      </c>
      <c r="B91" s="81" t="s">
        <v>417</v>
      </c>
      <c r="C91" s="81">
        <v>115.9</v>
      </c>
      <c r="D91" s="81">
        <v>1159.04</v>
      </c>
      <c r="E91" s="81">
        <v>3.18</v>
      </c>
      <c r="F91" s="81">
        <v>0.501</v>
      </c>
      <c r="G91" s="81">
        <v>0.622</v>
      </c>
      <c r="H91" s="81" t="s">
        <v>66</v>
      </c>
      <c r="I91" s="81" t="s">
        <v>335</v>
      </c>
      <c r="J91" s="81">
        <v>0</v>
      </c>
      <c r="K91" s="81" t="s">
        <v>322</v>
      </c>
    </row>
    <row r="92" spans="1:11">
      <c r="A92" s="81" t="s">
        <v>369</v>
      </c>
      <c r="B92" s="81" t="s">
        <v>418</v>
      </c>
      <c r="C92" s="81">
        <v>77.27</v>
      </c>
      <c r="D92" s="81">
        <v>772.69</v>
      </c>
      <c r="E92" s="81">
        <v>3.18</v>
      </c>
      <c r="F92" s="81">
        <v>0.40200000000000002</v>
      </c>
      <c r="G92" s="81">
        <v>0.495</v>
      </c>
      <c r="H92" s="81" t="s">
        <v>66</v>
      </c>
      <c r="I92" s="81" t="s">
        <v>336</v>
      </c>
      <c r="J92" s="81">
        <v>90</v>
      </c>
      <c r="K92" s="81" t="s">
        <v>324</v>
      </c>
    </row>
    <row r="93" spans="1:11">
      <c r="A93" s="81" t="s">
        <v>370</v>
      </c>
      <c r="B93" s="81" t="s">
        <v>419</v>
      </c>
      <c r="C93" s="81">
        <v>115.9</v>
      </c>
      <c r="D93" s="81">
        <v>1159.04</v>
      </c>
      <c r="E93" s="81">
        <v>3.18</v>
      </c>
      <c r="F93" s="81">
        <v>0.40200000000000002</v>
      </c>
      <c r="G93" s="81">
        <v>0.495</v>
      </c>
      <c r="H93" s="81" t="s">
        <v>66</v>
      </c>
      <c r="I93" s="81" t="s">
        <v>337</v>
      </c>
      <c r="J93" s="81">
        <v>180</v>
      </c>
      <c r="K93" s="81" t="s">
        <v>326</v>
      </c>
    </row>
    <row r="94" spans="1:11">
      <c r="A94" s="81" t="s">
        <v>371</v>
      </c>
      <c r="B94" s="81" t="s">
        <v>420</v>
      </c>
      <c r="C94" s="81">
        <v>77.27</v>
      </c>
      <c r="D94" s="81">
        <v>772.69</v>
      </c>
      <c r="E94" s="81">
        <v>3.18</v>
      </c>
      <c r="F94" s="81">
        <v>0.40200000000000002</v>
      </c>
      <c r="G94" s="81">
        <v>0.495</v>
      </c>
      <c r="H94" s="81" t="s">
        <v>66</v>
      </c>
      <c r="I94" s="81" t="s">
        <v>338</v>
      </c>
      <c r="J94" s="81">
        <v>270</v>
      </c>
      <c r="K94" s="81" t="s">
        <v>328</v>
      </c>
    </row>
    <row r="95" spans="1:11">
      <c r="A95" s="81" t="s">
        <v>372</v>
      </c>
      <c r="B95" s="81" t="s">
        <v>417</v>
      </c>
      <c r="C95" s="81">
        <v>115.9</v>
      </c>
      <c r="D95" s="81">
        <v>115.9</v>
      </c>
      <c r="E95" s="81">
        <v>3.18</v>
      </c>
      <c r="F95" s="81">
        <v>0.501</v>
      </c>
      <c r="G95" s="81">
        <v>0.622</v>
      </c>
      <c r="H95" s="81" t="s">
        <v>66</v>
      </c>
      <c r="I95" s="81" t="s">
        <v>339</v>
      </c>
      <c r="J95" s="81">
        <v>0</v>
      </c>
      <c r="K95" s="81" t="s">
        <v>322</v>
      </c>
    </row>
    <row r="96" spans="1:11">
      <c r="A96" s="81" t="s">
        <v>373</v>
      </c>
      <c r="B96" s="81" t="s">
        <v>418</v>
      </c>
      <c r="C96" s="81">
        <v>77.27</v>
      </c>
      <c r="D96" s="81">
        <v>77.27</v>
      </c>
      <c r="E96" s="81">
        <v>3.18</v>
      </c>
      <c r="F96" s="81">
        <v>0.40200000000000002</v>
      </c>
      <c r="G96" s="81">
        <v>0.495</v>
      </c>
      <c r="H96" s="81" t="s">
        <v>66</v>
      </c>
      <c r="I96" s="81" t="s">
        <v>340</v>
      </c>
      <c r="J96" s="81">
        <v>90</v>
      </c>
      <c r="K96" s="81" t="s">
        <v>324</v>
      </c>
    </row>
    <row r="97" spans="1:11">
      <c r="A97" s="81" t="s">
        <v>374</v>
      </c>
      <c r="B97" s="81" t="s">
        <v>419</v>
      </c>
      <c r="C97" s="81">
        <v>115.9</v>
      </c>
      <c r="D97" s="81">
        <v>115.9</v>
      </c>
      <c r="E97" s="81">
        <v>3.18</v>
      </c>
      <c r="F97" s="81">
        <v>0.40200000000000002</v>
      </c>
      <c r="G97" s="81">
        <v>0.495</v>
      </c>
      <c r="H97" s="81" t="s">
        <v>66</v>
      </c>
      <c r="I97" s="81" t="s">
        <v>341</v>
      </c>
      <c r="J97" s="81">
        <v>180</v>
      </c>
      <c r="K97" s="81" t="s">
        <v>326</v>
      </c>
    </row>
    <row r="98" spans="1:11">
      <c r="A98" s="81" t="s">
        <v>375</v>
      </c>
      <c r="B98" s="81" t="s">
        <v>420</v>
      </c>
      <c r="C98" s="81">
        <v>77.27</v>
      </c>
      <c r="D98" s="81">
        <v>77.27</v>
      </c>
      <c r="E98" s="81">
        <v>3.18</v>
      </c>
      <c r="F98" s="81">
        <v>0.40200000000000002</v>
      </c>
      <c r="G98" s="81">
        <v>0.495</v>
      </c>
      <c r="H98" s="81" t="s">
        <v>66</v>
      </c>
      <c r="I98" s="81" t="s">
        <v>342</v>
      </c>
      <c r="J98" s="81">
        <v>270</v>
      </c>
      <c r="K98" s="81" t="s">
        <v>328</v>
      </c>
    </row>
    <row r="99" spans="1:11">
      <c r="A99" s="81" t="s">
        <v>447</v>
      </c>
      <c r="B99" s="81"/>
      <c r="C99" s="81"/>
      <c r="D99" s="81">
        <v>4636.1499999999996</v>
      </c>
      <c r="E99" s="81">
        <v>3.18</v>
      </c>
      <c r="F99" s="81">
        <v>0.432</v>
      </c>
      <c r="G99" s="81">
        <v>0.53300000000000003</v>
      </c>
      <c r="H99" s="81"/>
      <c r="I99" s="81"/>
      <c r="J99" s="81"/>
      <c r="K99" s="81"/>
    </row>
    <row r="100" spans="1:11">
      <c r="A100" s="81" t="s">
        <v>448</v>
      </c>
      <c r="B100" s="81"/>
      <c r="C100" s="81"/>
      <c r="D100" s="81">
        <v>1390.85</v>
      </c>
      <c r="E100" s="81">
        <v>3.18</v>
      </c>
      <c r="F100" s="81">
        <v>0.501</v>
      </c>
      <c r="G100" s="81">
        <v>0.622</v>
      </c>
      <c r="H100" s="81"/>
      <c r="I100" s="81"/>
      <c r="J100" s="81"/>
      <c r="K100" s="81"/>
    </row>
    <row r="101" spans="1:11">
      <c r="A101" s="81" t="s">
        <v>449</v>
      </c>
      <c r="B101" s="81"/>
      <c r="C101" s="81"/>
      <c r="D101" s="81">
        <v>3245.31</v>
      </c>
      <c r="E101" s="81">
        <v>3.18</v>
      </c>
      <c r="F101" s="81">
        <v>0.40200000000000002</v>
      </c>
      <c r="G101" s="81">
        <v>0.495</v>
      </c>
      <c r="H101" s="81"/>
      <c r="I101" s="81"/>
      <c r="J101" s="81"/>
      <c r="K101" s="81"/>
    </row>
    <row r="103" spans="1:11">
      <c r="A103" s="76"/>
      <c r="B103" s="81" t="s">
        <v>117</v>
      </c>
      <c r="C103" s="81" t="s">
        <v>497</v>
      </c>
      <c r="D103" s="81" t="s">
        <v>454</v>
      </c>
    </row>
    <row r="104" spans="1:11">
      <c r="A104" s="81" t="s">
        <v>498</v>
      </c>
      <c r="B104" s="81" t="s">
        <v>499</v>
      </c>
      <c r="C104" s="81">
        <v>6531002.7699999996</v>
      </c>
      <c r="D104" s="81">
        <v>5.5</v>
      </c>
    </row>
    <row r="105" spans="1:11">
      <c r="A105" s="81" t="s">
        <v>500</v>
      </c>
      <c r="B105" s="81" t="s">
        <v>501</v>
      </c>
      <c r="C105" s="81">
        <v>4860521.3600000003</v>
      </c>
      <c r="D105" s="81">
        <v>0.79</v>
      </c>
    </row>
    <row r="106" spans="1:11">
      <c r="A106" s="81" t="s">
        <v>502</v>
      </c>
      <c r="B106" s="81" t="s">
        <v>503</v>
      </c>
      <c r="C106" s="81">
        <v>6174766.25</v>
      </c>
      <c r="D106" s="81"/>
    </row>
    <row r="108" spans="1:11">
      <c r="A108" s="76"/>
      <c r="B108" s="81" t="s">
        <v>117</v>
      </c>
      <c r="C108" s="81" t="s">
        <v>450</v>
      </c>
      <c r="D108" s="81" t="s">
        <v>451</v>
      </c>
      <c r="E108" s="81" t="s">
        <v>452</v>
      </c>
      <c r="F108" s="81" t="s">
        <v>453</v>
      </c>
      <c r="G108" s="81" t="s">
        <v>454</v>
      </c>
    </row>
    <row r="109" spans="1:11">
      <c r="A109" s="81" t="s">
        <v>404</v>
      </c>
      <c r="B109" s="81" t="s">
        <v>455</v>
      </c>
      <c r="C109" s="81">
        <v>129039.63</v>
      </c>
      <c r="D109" s="81" t="s">
        <v>456</v>
      </c>
      <c r="E109" s="81" t="s">
        <v>456</v>
      </c>
      <c r="F109" s="81" t="s">
        <v>456</v>
      </c>
      <c r="G109" s="81" t="s">
        <v>456</v>
      </c>
    </row>
    <row r="110" spans="1:11">
      <c r="A110" s="81" t="s">
        <v>405</v>
      </c>
      <c r="B110" s="81" t="s">
        <v>455</v>
      </c>
      <c r="C110" s="81">
        <v>412926.32</v>
      </c>
      <c r="D110" s="81" t="s">
        <v>456</v>
      </c>
      <c r="E110" s="81" t="s">
        <v>456</v>
      </c>
      <c r="F110" s="81" t="s">
        <v>456</v>
      </c>
      <c r="G110" s="81" t="s">
        <v>456</v>
      </c>
    </row>
    <row r="111" spans="1:11">
      <c r="A111" s="81" t="s">
        <v>406</v>
      </c>
      <c r="B111" s="81" t="s">
        <v>455</v>
      </c>
      <c r="C111" s="81">
        <v>4456896.2</v>
      </c>
      <c r="D111" s="81" t="s">
        <v>456</v>
      </c>
      <c r="E111" s="81" t="s">
        <v>456</v>
      </c>
      <c r="F111" s="81" t="s">
        <v>456</v>
      </c>
      <c r="G111" s="81" t="s">
        <v>456</v>
      </c>
    </row>
    <row r="112" spans="1:11">
      <c r="A112" s="81" t="s">
        <v>407</v>
      </c>
      <c r="B112" s="81" t="s">
        <v>455</v>
      </c>
      <c r="C112" s="81">
        <v>653034.87</v>
      </c>
      <c r="D112" s="81" t="s">
        <v>456</v>
      </c>
      <c r="E112" s="81" t="s">
        <v>456</v>
      </c>
      <c r="F112" s="81" t="s">
        <v>456</v>
      </c>
      <c r="G112" s="81" t="s">
        <v>456</v>
      </c>
    </row>
    <row r="114" spans="1:4">
      <c r="A114" s="76"/>
      <c r="B114" s="81" t="s">
        <v>117</v>
      </c>
      <c r="C114" s="81" t="s">
        <v>450</v>
      </c>
      <c r="D114" s="81" t="s">
        <v>454</v>
      </c>
    </row>
    <row r="115" spans="1:4">
      <c r="A115" s="81" t="s">
        <v>384</v>
      </c>
      <c r="B115" s="81" t="s">
        <v>457</v>
      </c>
      <c r="C115" s="81">
        <v>-99999</v>
      </c>
      <c r="D115" s="81" t="s">
        <v>456</v>
      </c>
    </row>
    <row r="116" spans="1:4">
      <c r="A116" s="81" t="s">
        <v>385</v>
      </c>
      <c r="B116" s="81" t="s">
        <v>457</v>
      </c>
      <c r="C116" s="81">
        <v>-99999</v>
      </c>
      <c r="D116" s="81" t="s">
        <v>456</v>
      </c>
    </row>
    <row r="117" spans="1:4">
      <c r="A117" s="81" t="s">
        <v>386</v>
      </c>
      <c r="B117" s="81" t="s">
        <v>457</v>
      </c>
      <c r="C117" s="81">
        <v>-99999</v>
      </c>
      <c r="D117" s="81" t="s">
        <v>456</v>
      </c>
    </row>
    <row r="118" spans="1:4">
      <c r="A118" s="81" t="s">
        <v>387</v>
      </c>
      <c r="B118" s="81" t="s">
        <v>457</v>
      </c>
      <c r="C118" s="81">
        <v>-99999</v>
      </c>
      <c r="D118" s="81" t="s">
        <v>456</v>
      </c>
    </row>
    <row r="119" spans="1:4">
      <c r="A119" s="81" t="s">
        <v>388</v>
      </c>
      <c r="B119" s="81" t="s">
        <v>457</v>
      </c>
      <c r="C119" s="81">
        <v>-99999</v>
      </c>
      <c r="D119" s="81" t="s">
        <v>456</v>
      </c>
    </row>
    <row r="120" spans="1:4">
      <c r="A120" s="81" t="s">
        <v>389</v>
      </c>
      <c r="B120" s="81" t="s">
        <v>457</v>
      </c>
      <c r="C120" s="81">
        <v>-99999</v>
      </c>
      <c r="D120" s="81" t="s">
        <v>456</v>
      </c>
    </row>
    <row r="121" spans="1:4">
      <c r="A121" s="81" t="s">
        <v>390</v>
      </c>
      <c r="B121" s="81" t="s">
        <v>457</v>
      </c>
      <c r="C121" s="81">
        <v>-99999</v>
      </c>
      <c r="D121" s="81" t="s">
        <v>456</v>
      </c>
    </row>
    <row r="122" spans="1:4">
      <c r="A122" s="81" t="s">
        <v>391</v>
      </c>
      <c r="B122" s="81" t="s">
        <v>457</v>
      </c>
      <c r="C122" s="81">
        <v>-99999</v>
      </c>
      <c r="D122" s="81" t="s">
        <v>456</v>
      </c>
    </row>
    <row r="123" spans="1:4">
      <c r="A123" s="81" t="s">
        <v>392</v>
      </c>
      <c r="B123" s="81" t="s">
        <v>457</v>
      </c>
      <c r="C123" s="81">
        <v>-99999</v>
      </c>
      <c r="D123" s="81" t="s">
        <v>456</v>
      </c>
    </row>
    <row r="124" spans="1:4">
      <c r="A124" s="81" t="s">
        <v>393</v>
      </c>
      <c r="B124" s="81" t="s">
        <v>457</v>
      </c>
      <c r="C124" s="81">
        <v>-99999</v>
      </c>
      <c r="D124" s="81" t="s">
        <v>456</v>
      </c>
    </row>
    <row r="125" spans="1:4">
      <c r="A125" s="81" t="s">
        <v>394</v>
      </c>
      <c r="B125" s="81" t="s">
        <v>457</v>
      </c>
      <c r="C125" s="81">
        <v>-99999</v>
      </c>
      <c r="D125" s="81" t="s">
        <v>456</v>
      </c>
    </row>
    <row r="126" spans="1:4">
      <c r="A126" s="81" t="s">
        <v>395</v>
      </c>
      <c r="B126" s="81" t="s">
        <v>457</v>
      </c>
      <c r="C126" s="81">
        <v>-99999</v>
      </c>
      <c r="D126" s="81" t="s">
        <v>456</v>
      </c>
    </row>
    <row r="127" spans="1:4">
      <c r="A127" s="81" t="s">
        <v>396</v>
      </c>
      <c r="B127" s="81" t="s">
        <v>457</v>
      </c>
      <c r="C127" s="81">
        <v>-99999</v>
      </c>
      <c r="D127" s="81" t="s">
        <v>456</v>
      </c>
    </row>
    <row r="128" spans="1:4">
      <c r="A128" s="81" t="s">
        <v>397</v>
      </c>
      <c r="B128" s="81" t="s">
        <v>457</v>
      </c>
      <c r="C128" s="81">
        <v>-99999</v>
      </c>
      <c r="D128" s="81" t="s">
        <v>456</v>
      </c>
    </row>
    <row r="129" spans="1:8">
      <c r="A129" s="81" t="s">
        <v>398</v>
      </c>
      <c r="B129" s="81" t="s">
        <v>457</v>
      </c>
      <c r="C129" s="81">
        <v>-99999</v>
      </c>
      <c r="D129" s="81" t="s">
        <v>456</v>
      </c>
    </row>
    <row r="130" spans="1:8">
      <c r="A130" s="81" t="s">
        <v>399</v>
      </c>
      <c r="B130" s="81" t="s">
        <v>457</v>
      </c>
      <c r="C130" s="81">
        <v>-99999</v>
      </c>
      <c r="D130" s="81" t="s">
        <v>456</v>
      </c>
    </row>
    <row r="131" spans="1:8">
      <c r="A131" s="81" t="s">
        <v>400</v>
      </c>
      <c r="B131" s="81" t="s">
        <v>457</v>
      </c>
      <c r="C131" s="81">
        <v>-99999</v>
      </c>
      <c r="D131" s="81" t="s">
        <v>456</v>
      </c>
    </row>
    <row r="132" spans="1:8">
      <c r="A132" s="81" t="s">
        <v>401</v>
      </c>
      <c r="B132" s="81" t="s">
        <v>457</v>
      </c>
      <c r="C132" s="81">
        <v>-99999</v>
      </c>
      <c r="D132" s="81" t="s">
        <v>456</v>
      </c>
    </row>
    <row r="133" spans="1:8">
      <c r="A133" s="81" t="s">
        <v>402</v>
      </c>
      <c r="B133" s="81" t="s">
        <v>457</v>
      </c>
      <c r="C133" s="81">
        <v>-99999</v>
      </c>
      <c r="D133" s="81" t="s">
        <v>456</v>
      </c>
    </row>
    <row r="134" spans="1:8">
      <c r="A134" s="81" t="s">
        <v>403</v>
      </c>
      <c r="B134" s="81" t="s">
        <v>457</v>
      </c>
      <c r="C134" s="81">
        <v>-99999</v>
      </c>
      <c r="D134" s="81" t="s">
        <v>456</v>
      </c>
    </row>
    <row r="136" spans="1:8">
      <c r="A136" s="76"/>
      <c r="B136" s="81" t="s">
        <v>117</v>
      </c>
      <c r="C136" s="81" t="s">
        <v>458</v>
      </c>
      <c r="D136" s="81" t="s">
        <v>459</v>
      </c>
      <c r="E136" s="81" t="s">
        <v>460</v>
      </c>
      <c r="F136" s="81" t="s">
        <v>461</v>
      </c>
      <c r="G136" s="81" t="s">
        <v>376</v>
      </c>
      <c r="H136" s="81" t="s">
        <v>377</v>
      </c>
    </row>
    <row r="137" spans="1:8">
      <c r="A137" s="81" t="s">
        <v>378</v>
      </c>
      <c r="B137" s="81" t="s">
        <v>379</v>
      </c>
      <c r="C137" s="81">
        <v>0.6</v>
      </c>
      <c r="D137" s="81">
        <v>1388.3</v>
      </c>
      <c r="E137" s="81">
        <v>6.82</v>
      </c>
      <c r="F137" s="81">
        <v>15772.45</v>
      </c>
      <c r="G137" s="81">
        <v>1</v>
      </c>
      <c r="H137" s="81" t="s">
        <v>380</v>
      </c>
    </row>
    <row r="138" spans="1:8">
      <c r="A138" s="81" t="s">
        <v>381</v>
      </c>
      <c r="B138" s="81" t="s">
        <v>379</v>
      </c>
      <c r="C138" s="81">
        <v>0.61</v>
      </c>
      <c r="D138" s="81">
        <v>1388.3</v>
      </c>
      <c r="E138" s="81">
        <v>21.22</v>
      </c>
      <c r="F138" s="81">
        <v>48164.92</v>
      </c>
      <c r="G138" s="81">
        <v>1</v>
      </c>
      <c r="H138" s="81" t="s">
        <v>380</v>
      </c>
    </row>
    <row r="139" spans="1:8">
      <c r="A139" s="81" t="s">
        <v>382</v>
      </c>
      <c r="B139" s="81" t="s">
        <v>379</v>
      </c>
      <c r="C139" s="81">
        <v>0.62</v>
      </c>
      <c r="D139" s="81">
        <v>1388.3</v>
      </c>
      <c r="E139" s="81">
        <v>229.06</v>
      </c>
      <c r="F139" s="81">
        <v>514998.5</v>
      </c>
      <c r="G139" s="81">
        <v>1</v>
      </c>
      <c r="H139" s="81" t="s">
        <v>380</v>
      </c>
    </row>
    <row r="140" spans="1:8">
      <c r="A140" s="81" t="s">
        <v>383</v>
      </c>
      <c r="B140" s="81" t="s">
        <v>379</v>
      </c>
      <c r="C140" s="81">
        <v>0.61</v>
      </c>
      <c r="D140" s="81">
        <v>1572.42</v>
      </c>
      <c r="E140" s="81">
        <v>33.83</v>
      </c>
      <c r="F140" s="81">
        <v>86601.53</v>
      </c>
      <c r="G140" s="81">
        <v>1</v>
      </c>
      <c r="H140" s="81" t="s">
        <v>380</v>
      </c>
    </row>
    <row r="142" spans="1:8">
      <c r="A142" s="76"/>
      <c r="B142" s="81" t="s">
        <v>117</v>
      </c>
      <c r="C142" s="81" t="s">
        <v>504</v>
      </c>
      <c r="D142" s="81" t="s">
        <v>505</v>
      </c>
      <c r="E142" s="81" t="s">
        <v>506</v>
      </c>
      <c r="F142" s="81" t="s">
        <v>507</v>
      </c>
    </row>
    <row r="143" spans="1:8">
      <c r="A143" s="81" t="s">
        <v>508</v>
      </c>
      <c r="B143" s="81" t="s">
        <v>509</v>
      </c>
      <c r="C143" s="81" t="s">
        <v>510</v>
      </c>
      <c r="D143" s="81">
        <v>179352</v>
      </c>
      <c r="E143" s="81">
        <v>72.709999999999994</v>
      </c>
      <c r="F143" s="81">
        <v>0.85</v>
      </c>
    </row>
    <row r="144" spans="1:8">
      <c r="A144" s="81" t="s">
        <v>511</v>
      </c>
      <c r="B144" s="81" t="s">
        <v>509</v>
      </c>
      <c r="C144" s="81" t="s">
        <v>510</v>
      </c>
      <c r="D144" s="81">
        <v>179352</v>
      </c>
      <c r="E144" s="81">
        <v>27779.05</v>
      </c>
      <c r="F144" s="81">
        <v>0.88</v>
      </c>
    </row>
    <row r="145" spans="1:8">
      <c r="A145" s="81" t="s">
        <v>512</v>
      </c>
      <c r="B145" s="81" t="s">
        <v>509</v>
      </c>
      <c r="C145" s="81" t="s">
        <v>510</v>
      </c>
      <c r="D145" s="81">
        <v>179352</v>
      </c>
      <c r="E145" s="81">
        <v>59847.6</v>
      </c>
      <c r="F145" s="81">
        <v>0.9</v>
      </c>
    </row>
    <row r="146" spans="1:8">
      <c r="A146" s="81" t="s">
        <v>513</v>
      </c>
      <c r="B146" s="81" t="s">
        <v>514</v>
      </c>
      <c r="C146" s="81" t="s">
        <v>510</v>
      </c>
      <c r="D146" s="81">
        <v>179352</v>
      </c>
      <c r="E146" s="81">
        <v>87148.21</v>
      </c>
      <c r="F146" s="81">
        <v>0.87</v>
      </c>
    </row>
    <row r="148" spans="1:8">
      <c r="A148" s="76"/>
      <c r="B148" s="81" t="s">
        <v>117</v>
      </c>
      <c r="C148" s="81" t="s">
        <v>515</v>
      </c>
      <c r="D148" s="81" t="s">
        <v>516</v>
      </c>
      <c r="E148" s="81" t="s">
        <v>517</v>
      </c>
      <c r="F148" s="81" t="s">
        <v>518</v>
      </c>
      <c r="G148" s="81" t="s">
        <v>519</v>
      </c>
    </row>
    <row r="149" spans="1:8">
      <c r="A149" s="81" t="s">
        <v>520</v>
      </c>
      <c r="B149" s="81" t="s">
        <v>521</v>
      </c>
      <c r="C149" s="81">
        <v>0.76</v>
      </c>
      <c r="D149" s="81">
        <v>845000</v>
      </c>
      <c r="E149" s="81">
        <v>0.8</v>
      </c>
      <c r="F149" s="81">
        <v>0.91</v>
      </c>
      <c r="G149" s="81">
        <v>0.59</v>
      </c>
    </row>
    <row r="151" spans="1:8">
      <c r="A151" s="76"/>
      <c r="B151" s="81" t="s">
        <v>523</v>
      </c>
      <c r="C151" s="81" t="s">
        <v>524</v>
      </c>
      <c r="D151" s="81" t="s">
        <v>525</v>
      </c>
      <c r="E151" s="81" t="s">
        <v>526</v>
      </c>
      <c r="F151" s="81" t="s">
        <v>527</v>
      </c>
      <c r="G151" s="81" t="s">
        <v>528</v>
      </c>
      <c r="H151" s="81" t="s">
        <v>529</v>
      </c>
    </row>
    <row r="152" spans="1:8">
      <c r="A152" s="81" t="s">
        <v>530</v>
      </c>
      <c r="B152" s="81">
        <v>369219.18180000002</v>
      </c>
      <c r="C152" s="81">
        <v>617.14850000000001</v>
      </c>
      <c r="D152" s="81">
        <v>1527.9319</v>
      </c>
      <c r="E152" s="81">
        <v>0</v>
      </c>
      <c r="F152" s="81">
        <v>6.0000000000000001E-3</v>
      </c>
      <c r="G152" s="82">
        <v>1588620</v>
      </c>
      <c r="H152" s="81">
        <v>155449.0619</v>
      </c>
    </row>
    <row r="153" spans="1:8">
      <c r="A153" s="81" t="s">
        <v>531</v>
      </c>
      <c r="B153" s="81">
        <v>318416.12439999997</v>
      </c>
      <c r="C153" s="81">
        <v>539.8383</v>
      </c>
      <c r="D153" s="81">
        <v>1358.8670999999999</v>
      </c>
      <c r="E153" s="81">
        <v>0</v>
      </c>
      <c r="F153" s="81">
        <v>5.3E-3</v>
      </c>
      <c r="G153" s="82">
        <v>1412890</v>
      </c>
      <c r="H153" s="81">
        <v>134806.06109999999</v>
      </c>
    </row>
    <row r="154" spans="1:8">
      <c r="A154" s="81" t="s">
        <v>532</v>
      </c>
      <c r="B154" s="81">
        <v>373766.82010000001</v>
      </c>
      <c r="C154" s="81">
        <v>640.71100000000001</v>
      </c>
      <c r="D154" s="81">
        <v>1633.1413</v>
      </c>
      <c r="E154" s="81">
        <v>0</v>
      </c>
      <c r="F154" s="81">
        <v>6.4000000000000003E-3</v>
      </c>
      <c r="G154" s="82">
        <v>1698120</v>
      </c>
      <c r="H154" s="81">
        <v>158929.337</v>
      </c>
    </row>
    <row r="155" spans="1:8">
      <c r="A155" s="81" t="s">
        <v>533</v>
      </c>
      <c r="B155" s="81">
        <v>356701.20610000001</v>
      </c>
      <c r="C155" s="81">
        <v>619.48379999999997</v>
      </c>
      <c r="D155" s="81">
        <v>1602.019</v>
      </c>
      <c r="E155" s="81">
        <v>0</v>
      </c>
      <c r="F155" s="81">
        <v>6.3E-3</v>
      </c>
      <c r="G155" s="82">
        <v>1665810</v>
      </c>
      <c r="H155" s="81">
        <v>152460.20069999999</v>
      </c>
    </row>
    <row r="156" spans="1:8">
      <c r="A156" s="81" t="s">
        <v>287</v>
      </c>
      <c r="B156" s="81">
        <v>444207.78720000002</v>
      </c>
      <c r="C156" s="81">
        <v>777.36770000000001</v>
      </c>
      <c r="D156" s="81">
        <v>2027.0227</v>
      </c>
      <c r="E156" s="81">
        <v>0</v>
      </c>
      <c r="F156" s="81">
        <v>7.9000000000000008E-3</v>
      </c>
      <c r="G156" s="82">
        <v>2107780</v>
      </c>
      <c r="H156" s="81">
        <v>190441.8217</v>
      </c>
    </row>
    <row r="157" spans="1:8">
      <c r="A157" s="81" t="s">
        <v>534</v>
      </c>
      <c r="B157" s="81">
        <v>474842.81209999998</v>
      </c>
      <c r="C157" s="81">
        <v>832.04060000000004</v>
      </c>
      <c r="D157" s="81">
        <v>2172.5617999999999</v>
      </c>
      <c r="E157" s="81">
        <v>0</v>
      </c>
      <c r="F157" s="81">
        <v>8.5000000000000006E-3</v>
      </c>
      <c r="G157" s="82">
        <v>2259120</v>
      </c>
      <c r="H157" s="81">
        <v>203679.8469</v>
      </c>
    </row>
    <row r="158" spans="1:8">
      <c r="A158" s="81" t="s">
        <v>535</v>
      </c>
      <c r="B158" s="81">
        <v>478968.24819999997</v>
      </c>
      <c r="C158" s="81">
        <v>839.52099999999996</v>
      </c>
      <c r="D158" s="81">
        <v>2192.7984999999999</v>
      </c>
      <c r="E158" s="81">
        <v>0</v>
      </c>
      <c r="F158" s="81">
        <v>8.5000000000000006E-3</v>
      </c>
      <c r="G158" s="82">
        <v>2280170</v>
      </c>
      <c r="H158" s="81">
        <v>205474.09179999999</v>
      </c>
    </row>
    <row r="159" spans="1:8">
      <c r="A159" s="81" t="s">
        <v>536</v>
      </c>
      <c r="B159" s="81">
        <v>505515.58130000002</v>
      </c>
      <c r="C159" s="81">
        <v>885.94560000000001</v>
      </c>
      <c r="D159" s="81">
        <v>2313.7592</v>
      </c>
      <c r="E159" s="81">
        <v>0</v>
      </c>
      <c r="F159" s="81">
        <v>8.9999999999999993E-3</v>
      </c>
      <c r="G159" s="82">
        <v>2405950</v>
      </c>
      <c r="H159" s="81">
        <v>216852.24859999999</v>
      </c>
    </row>
    <row r="160" spans="1:8">
      <c r="A160" s="81" t="s">
        <v>537</v>
      </c>
      <c r="B160" s="81">
        <v>434891.2488</v>
      </c>
      <c r="C160" s="81">
        <v>761.44050000000004</v>
      </c>
      <c r="D160" s="81">
        <v>1986.5482999999999</v>
      </c>
      <c r="E160" s="81">
        <v>0</v>
      </c>
      <c r="F160" s="81">
        <v>7.7000000000000002E-3</v>
      </c>
      <c r="G160" s="82">
        <v>2065690</v>
      </c>
      <c r="H160" s="81">
        <v>186484.56839999999</v>
      </c>
    </row>
    <row r="161" spans="1:19">
      <c r="A161" s="81" t="s">
        <v>538</v>
      </c>
      <c r="B161" s="81">
        <v>379259.67440000002</v>
      </c>
      <c r="C161" s="81">
        <v>658.89589999999998</v>
      </c>
      <c r="D161" s="81">
        <v>1704.604</v>
      </c>
      <c r="E161" s="81">
        <v>0</v>
      </c>
      <c r="F161" s="81">
        <v>6.7000000000000002E-3</v>
      </c>
      <c r="G161" s="82">
        <v>1772480</v>
      </c>
      <c r="H161" s="81">
        <v>162125.09789999999</v>
      </c>
    </row>
    <row r="162" spans="1:19">
      <c r="A162" s="81" t="s">
        <v>539</v>
      </c>
      <c r="B162" s="81">
        <v>342339.59029999998</v>
      </c>
      <c r="C162" s="81">
        <v>584.79100000000005</v>
      </c>
      <c r="D162" s="81">
        <v>1484.7409</v>
      </c>
      <c r="E162" s="81">
        <v>0</v>
      </c>
      <c r="F162" s="81">
        <v>5.7999999999999996E-3</v>
      </c>
      <c r="G162" s="82">
        <v>1543800</v>
      </c>
      <c r="H162" s="81">
        <v>145365.33470000001</v>
      </c>
    </row>
    <row r="163" spans="1:19">
      <c r="A163" s="81" t="s">
        <v>540</v>
      </c>
      <c r="B163" s="81">
        <v>361774.61430000002</v>
      </c>
      <c r="C163" s="81">
        <v>606.36279999999999</v>
      </c>
      <c r="D163" s="81">
        <v>1506.0972999999999</v>
      </c>
      <c r="E163" s="81">
        <v>0</v>
      </c>
      <c r="F163" s="81">
        <v>5.8999999999999999E-3</v>
      </c>
      <c r="G163" s="82">
        <v>1565930</v>
      </c>
      <c r="H163" s="81">
        <v>152477.3597</v>
      </c>
    </row>
    <row r="164" spans="1:19">
      <c r="A164" s="81"/>
      <c r="B164" s="81"/>
      <c r="C164" s="81"/>
      <c r="D164" s="81"/>
      <c r="E164" s="81"/>
      <c r="F164" s="81"/>
      <c r="G164" s="81"/>
      <c r="H164" s="81"/>
    </row>
    <row r="165" spans="1:19">
      <c r="A165" s="81" t="s">
        <v>541</v>
      </c>
      <c r="B165" s="82">
        <v>4839900</v>
      </c>
      <c r="C165" s="81">
        <v>8363.5465999999997</v>
      </c>
      <c r="D165" s="81">
        <v>21510.092000000001</v>
      </c>
      <c r="E165" s="81">
        <v>0</v>
      </c>
      <c r="F165" s="81">
        <v>8.4099999999999994E-2</v>
      </c>
      <c r="G165" s="82">
        <v>22366400</v>
      </c>
      <c r="H165" s="82">
        <v>2064550</v>
      </c>
    </row>
    <row r="166" spans="1:19">
      <c r="A166" s="81" t="s">
        <v>542</v>
      </c>
      <c r="B166" s="81">
        <v>318416.12439999997</v>
      </c>
      <c r="C166" s="81">
        <v>539.8383</v>
      </c>
      <c r="D166" s="81">
        <v>1358.8670999999999</v>
      </c>
      <c r="E166" s="81">
        <v>0</v>
      </c>
      <c r="F166" s="81">
        <v>5.3E-3</v>
      </c>
      <c r="G166" s="82">
        <v>1412890</v>
      </c>
      <c r="H166" s="81">
        <v>134806.06109999999</v>
      </c>
    </row>
    <row r="167" spans="1:19">
      <c r="A167" s="81" t="s">
        <v>543</v>
      </c>
      <c r="B167" s="81">
        <v>505515.58130000002</v>
      </c>
      <c r="C167" s="81">
        <v>885.94560000000001</v>
      </c>
      <c r="D167" s="81">
        <v>2313.7592</v>
      </c>
      <c r="E167" s="81">
        <v>0</v>
      </c>
      <c r="F167" s="81">
        <v>8.9999999999999993E-3</v>
      </c>
      <c r="G167" s="82">
        <v>2405950</v>
      </c>
      <c r="H167" s="81">
        <v>216852.24859999999</v>
      </c>
    </row>
    <row r="169" spans="1:19">
      <c r="A169" s="76"/>
      <c r="B169" s="81" t="s">
        <v>544</v>
      </c>
      <c r="C169" s="81" t="s">
        <v>545</v>
      </c>
      <c r="D169" s="81" t="s">
        <v>546</v>
      </c>
      <c r="E169" s="81" t="s">
        <v>547</v>
      </c>
      <c r="F169" s="81" t="s">
        <v>548</v>
      </c>
      <c r="G169" s="81" t="s">
        <v>549</v>
      </c>
      <c r="H169" s="81" t="s">
        <v>550</v>
      </c>
      <c r="I169" s="81" t="s">
        <v>551</v>
      </c>
      <c r="J169" s="81" t="s">
        <v>552</v>
      </c>
      <c r="K169" s="81" t="s">
        <v>553</v>
      </c>
      <c r="L169" s="81" t="s">
        <v>554</v>
      </c>
      <c r="M169" s="81" t="s">
        <v>555</v>
      </c>
      <c r="N169" s="81" t="s">
        <v>556</v>
      </c>
      <c r="O169" s="81" t="s">
        <v>557</v>
      </c>
      <c r="P169" s="81" t="s">
        <v>558</v>
      </c>
      <c r="Q169" s="81" t="s">
        <v>559</v>
      </c>
      <c r="R169" s="81" t="s">
        <v>560</v>
      </c>
      <c r="S169" s="81" t="s">
        <v>561</v>
      </c>
    </row>
    <row r="170" spans="1:19">
      <c r="A170" s="81" t="s">
        <v>530</v>
      </c>
      <c r="B170" s="82">
        <v>1259480000000</v>
      </c>
      <c r="C170" s="81">
        <v>1205680.068</v>
      </c>
      <c r="D170" s="81" t="s">
        <v>659</v>
      </c>
      <c r="E170" s="81">
        <v>448566.54300000001</v>
      </c>
      <c r="F170" s="81">
        <v>418415.21600000001</v>
      </c>
      <c r="G170" s="81">
        <v>66042.683999999994</v>
      </c>
      <c r="H170" s="81">
        <v>0</v>
      </c>
      <c r="I170" s="81">
        <v>101648.073</v>
      </c>
      <c r="J170" s="81">
        <v>0</v>
      </c>
      <c r="K170" s="81">
        <v>89963.744999999995</v>
      </c>
      <c r="L170" s="81">
        <v>81043.807000000001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531</v>
      </c>
      <c r="B171" s="82">
        <v>1120160000000</v>
      </c>
      <c r="C171" s="81">
        <v>1365613.304</v>
      </c>
      <c r="D171" s="81" t="s">
        <v>660</v>
      </c>
      <c r="E171" s="81">
        <v>448566.54300000001</v>
      </c>
      <c r="F171" s="81">
        <v>418415.21600000001</v>
      </c>
      <c r="G171" s="81">
        <v>71748.956999999995</v>
      </c>
      <c r="H171" s="81">
        <v>0</v>
      </c>
      <c r="I171" s="81">
        <v>252809.571</v>
      </c>
      <c r="J171" s="81">
        <v>0</v>
      </c>
      <c r="K171" s="81">
        <v>93029.21</v>
      </c>
      <c r="L171" s="81">
        <v>81043.807000000001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532</v>
      </c>
      <c r="B172" s="82">
        <v>1346290000000</v>
      </c>
      <c r="C172" s="81">
        <v>1384980.0009999999</v>
      </c>
      <c r="D172" s="81" t="s">
        <v>661</v>
      </c>
      <c r="E172" s="81">
        <v>448566.54300000001</v>
      </c>
      <c r="F172" s="81">
        <v>423230.02100000001</v>
      </c>
      <c r="G172" s="81">
        <v>73507.497000000003</v>
      </c>
      <c r="H172" s="81">
        <v>0</v>
      </c>
      <c r="I172" s="81">
        <v>265251.25900000002</v>
      </c>
      <c r="J172" s="81">
        <v>0</v>
      </c>
      <c r="K172" s="81">
        <v>93380.873000000007</v>
      </c>
      <c r="L172" s="81">
        <v>81043.807000000001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 t="s">
        <v>533</v>
      </c>
      <c r="B173" s="82">
        <v>1320680000000</v>
      </c>
      <c r="C173" s="81">
        <v>1448939.7890000001</v>
      </c>
      <c r="D173" s="81" t="s">
        <v>662</v>
      </c>
      <c r="E173" s="81">
        <v>448566.54300000001</v>
      </c>
      <c r="F173" s="81">
        <v>418415.21600000001</v>
      </c>
      <c r="G173" s="81">
        <v>87411.225999999995</v>
      </c>
      <c r="H173" s="81">
        <v>0</v>
      </c>
      <c r="I173" s="81">
        <v>316528.28499999997</v>
      </c>
      <c r="J173" s="81">
        <v>0</v>
      </c>
      <c r="K173" s="81">
        <v>96974.712</v>
      </c>
      <c r="L173" s="81">
        <v>81043.807000000001</v>
      </c>
      <c r="M173" s="81">
        <v>0</v>
      </c>
      <c r="N173" s="81">
        <v>0</v>
      </c>
      <c r="O173" s="81">
        <v>0</v>
      </c>
      <c r="P173" s="81">
        <v>0</v>
      </c>
      <c r="Q173" s="81">
        <v>0</v>
      </c>
      <c r="R173" s="81">
        <v>0</v>
      </c>
      <c r="S173" s="81">
        <v>0</v>
      </c>
    </row>
    <row r="174" spans="1:19">
      <c r="A174" s="81" t="s">
        <v>287</v>
      </c>
      <c r="B174" s="82">
        <v>1671070000000</v>
      </c>
      <c r="C174" s="81">
        <v>1480796.38</v>
      </c>
      <c r="D174" s="81" t="s">
        <v>596</v>
      </c>
      <c r="E174" s="81">
        <v>448566.54300000001</v>
      </c>
      <c r="F174" s="81">
        <v>418415.21600000001</v>
      </c>
      <c r="G174" s="81">
        <v>94908.744000000006</v>
      </c>
      <c r="H174" s="81">
        <v>0</v>
      </c>
      <c r="I174" s="81">
        <v>338708.49300000002</v>
      </c>
      <c r="J174" s="81">
        <v>0</v>
      </c>
      <c r="K174" s="81">
        <v>99153.577000000005</v>
      </c>
      <c r="L174" s="81">
        <v>81043.807000000001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534</v>
      </c>
      <c r="B175" s="82">
        <v>1791060000000</v>
      </c>
      <c r="C175" s="81">
        <v>1620423.4369999999</v>
      </c>
      <c r="D175" s="81" t="s">
        <v>663</v>
      </c>
      <c r="E175" s="81">
        <v>448566.54300000001</v>
      </c>
      <c r="F175" s="81">
        <v>418415.21600000001</v>
      </c>
      <c r="G175" s="81">
        <v>177047.19699999999</v>
      </c>
      <c r="H175" s="81">
        <v>0</v>
      </c>
      <c r="I175" s="81">
        <v>374099.51400000002</v>
      </c>
      <c r="J175" s="81">
        <v>0</v>
      </c>
      <c r="K175" s="81">
        <v>121251.16</v>
      </c>
      <c r="L175" s="81">
        <v>81043.807000000001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535</v>
      </c>
      <c r="B176" s="82">
        <v>1807740000000</v>
      </c>
      <c r="C176" s="81">
        <v>1613868.0560000001</v>
      </c>
      <c r="D176" s="81" t="s">
        <v>664</v>
      </c>
      <c r="E176" s="81">
        <v>448566.54300000001</v>
      </c>
      <c r="F176" s="81">
        <v>418415.21600000001</v>
      </c>
      <c r="G176" s="81">
        <v>176555.42600000001</v>
      </c>
      <c r="H176" s="81">
        <v>0</v>
      </c>
      <c r="I176" s="81">
        <v>378452.69199999998</v>
      </c>
      <c r="J176" s="81">
        <v>0</v>
      </c>
      <c r="K176" s="81">
        <v>110834.372</v>
      </c>
      <c r="L176" s="81">
        <v>81043.807000000001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7" spans="1:19">
      <c r="A177" s="81" t="s">
        <v>536</v>
      </c>
      <c r="B177" s="82">
        <v>1907460000000</v>
      </c>
      <c r="C177" s="81">
        <v>1619806.692</v>
      </c>
      <c r="D177" s="81" t="s">
        <v>665</v>
      </c>
      <c r="E177" s="81">
        <v>448566.54300000001</v>
      </c>
      <c r="F177" s="81">
        <v>418415.21600000001</v>
      </c>
      <c r="G177" s="81">
        <v>170818.315</v>
      </c>
      <c r="H177" s="81">
        <v>0</v>
      </c>
      <c r="I177" s="81">
        <v>390377.02399999998</v>
      </c>
      <c r="J177" s="81">
        <v>0</v>
      </c>
      <c r="K177" s="81">
        <v>110585.787</v>
      </c>
      <c r="L177" s="81">
        <v>81043.807000000001</v>
      </c>
      <c r="M177" s="81">
        <v>0</v>
      </c>
      <c r="N177" s="81">
        <v>0</v>
      </c>
      <c r="O177" s="81">
        <v>0</v>
      </c>
      <c r="P177" s="81">
        <v>0</v>
      </c>
      <c r="Q177" s="81">
        <v>0</v>
      </c>
      <c r="R177" s="81">
        <v>0</v>
      </c>
      <c r="S177" s="81">
        <v>0</v>
      </c>
    </row>
    <row r="178" spans="1:19">
      <c r="A178" s="81" t="s">
        <v>537</v>
      </c>
      <c r="B178" s="82">
        <v>1637710000000</v>
      </c>
      <c r="C178" s="81">
        <v>1565950.0989999999</v>
      </c>
      <c r="D178" s="81" t="s">
        <v>666</v>
      </c>
      <c r="E178" s="81">
        <v>448566.54300000001</v>
      </c>
      <c r="F178" s="81">
        <v>418415.21600000001</v>
      </c>
      <c r="G178" s="81">
        <v>155733.38500000001</v>
      </c>
      <c r="H178" s="81">
        <v>0</v>
      </c>
      <c r="I178" s="81">
        <v>344588.495</v>
      </c>
      <c r="J178" s="81">
        <v>0</v>
      </c>
      <c r="K178" s="81">
        <v>117602.65300000001</v>
      </c>
      <c r="L178" s="81">
        <v>81043.807000000001</v>
      </c>
      <c r="M178" s="81">
        <v>0</v>
      </c>
      <c r="N178" s="81">
        <v>0</v>
      </c>
      <c r="O178" s="81">
        <v>0</v>
      </c>
      <c r="P178" s="81">
        <v>0</v>
      </c>
      <c r="Q178" s="81">
        <v>0</v>
      </c>
      <c r="R178" s="81">
        <v>0</v>
      </c>
      <c r="S178" s="81">
        <v>0</v>
      </c>
    </row>
    <row r="179" spans="1:19">
      <c r="A179" s="81" t="s">
        <v>538</v>
      </c>
      <c r="B179" s="82">
        <v>1405250000000</v>
      </c>
      <c r="C179" s="81">
        <v>1439678.7390000001</v>
      </c>
      <c r="D179" s="81" t="s">
        <v>667</v>
      </c>
      <c r="E179" s="81">
        <v>448566.54300000001</v>
      </c>
      <c r="F179" s="81">
        <v>418415.21600000001</v>
      </c>
      <c r="G179" s="81">
        <v>79716.691999999995</v>
      </c>
      <c r="H179" s="81">
        <v>0</v>
      </c>
      <c r="I179" s="81">
        <v>305763.641</v>
      </c>
      <c r="J179" s="81">
        <v>0</v>
      </c>
      <c r="K179" s="81">
        <v>106172.841</v>
      </c>
      <c r="L179" s="81">
        <v>81043.807000000001</v>
      </c>
      <c r="M179" s="81">
        <v>0</v>
      </c>
      <c r="N179" s="81">
        <v>0</v>
      </c>
      <c r="O179" s="81">
        <v>0</v>
      </c>
      <c r="P179" s="81">
        <v>0</v>
      </c>
      <c r="Q179" s="81">
        <v>0</v>
      </c>
      <c r="R179" s="81">
        <v>0</v>
      </c>
      <c r="S179" s="81">
        <v>0</v>
      </c>
    </row>
    <row r="180" spans="1:19">
      <c r="A180" s="81" t="s">
        <v>539</v>
      </c>
      <c r="B180" s="82">
        <v>1223940000000</v>
      </c>
      <c r="C180" s="81">
        <v>1318368.8330000001</v>
      </c>
      <c r="D180" s="81" t="s">
        <v>668</v>
      </c>
      <c r="E180" s="81">
        <v>448566.54300000001</v>
      </c>
      <c r="F180" s="81">
        <v>423230.02100000001</v>
      </c>
      <c r="G180" s="81">
        <v>71358.236000000004</v>
      </c>
      <c r="H180" s="81">
        <v>0</v>
      </c>
      <c r="I180" s="81">
        <v>202177.26699999999</v>
      </c>
      <c r="J180" s="81">
        <v>0</v>
      </c>
      <c r="K180" s="81">
        <v>91992.957999999999</v>
      </c>
      <c r="L180" s="81">
        <v>81043.807000000001</v>
      </c>
      <c r="M180" s="81">
        <v>0</v>
      </c>
      <c r="N180" s="81">
        <v>0</v>
      </c>
      <c r="O180" s="81">
        <v>0</v>
      </c>
      <c r="P180" s="81">
        <v>0</v>
      </c>
      <c r="Q180" s="81">
        <v>0</v>
      </c>
      <c r="R180" s="81">
        <v>0</v>
      </c>
      <c r="S180" s="81">
        <v>0</v>
      </c>
    </row>
    <row r="181" spans="1:19">
      <c r="A181" s="81" t="s">
        <v>540</v>
      </c>
      <c r="B181" s="82">
        <v>1241490000000</v>
      </c>
      <c r="C181" s="81">
        <v>1196374.6070000001</v>
      </c>
      <c r="D181" s="81" t="s">
        <v>636</v>
      </c>
      <c r="E181" s="81">
        <v>448566.54300000001</v>
      </c>
      <c r="F181" s="81">
        <v>423230.02100000001</v>
      </c>
      <c r="G181" s="81">
        <v>69381.481</v>
      </c>
      <c r="H181" s="81">
        <v>0</v>
      </c>
      <c r="I181" s="81">
        <v>84483.687000000005</v>
      </c>
      <c r="J181" s="81">
        <v>0</v>
      </c>
      <c r="K181" s="81">
        <v>89669.067999999999</v>
      </c>
      <c r="L181" s="81">
        <v>81043.807000000001</v>
      </c>
      <c r="M181" s="81">
        <v>0</v>
      </c>
      <c r="N181" s="81">
        <v>0</v>
      </c>
      <c r="O181" s="81">
        <v>0</v>
      </c>
      <c r="P181" s="81">
        <v>0</v>
      </c>
      <c r="Q181" s="81">
        <v>0</v>
      </c>
      <c r="R181" s="81">
        <v>0</v>
      </c>
      <c r="S181" s="81">
        <v>0</v>
      </c>
    </row>
    <row r="182" spans="1:19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</row>
    <row r="183" spans="1:19">
      <c r="A183" s="81" t="s">
        <v>541</v>
      </c>
      <c r="B183" s="82">
        <v>17732300000000</v>
      </c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>
        <v>0</v>
      </c>
      <c r="N183" s="81">
        <v>0</v>
      </c>
      <c r="O183" s="81">
        <v>0</v>
      </c>
      <c r="P183" s="81">
        <v>0</v>
      </c>
      <c r="Q183" s="81">
        <v>0</v>
      </c>
      <c r="R183" s="81">
        <v>0</v>
      </c>
      <c r="S183" s="81">
        <v>0</v>
      </c>
    </row>
    <row r="184" spans="1:19">
      <c r="A184" s="81" t="s">
        <v>542</v>
      </c>
      <c r="B184" s="82">
        <v>1120160000000</v>
      </c>
      <c r="C184" s="81">
        <v>1196374.6070000001</v>
      </c>
      <c r="D184" s="81"/>
      <c r="E184" s="81">
        <v>448566.54300000001</v>
      </c>
      <c r="F184" s="81">
        <v>418415.21600000001</v>
      </c>
      <c r="G184" s="81">
        <v>66042.683999999994</v>
      </c>
      <c r="H184" s="81">
        <v>0</v>
      </c>
      <c r="I184" s="81">
        <v>84483.687000000005</v>
      </c>
      <c r="J184" s="81">
        <v>0</v>
      </c>
      <c r="K184" s="81">
        <v>89669.067999999999</v>
      </c>
      <c r="L184" s="81">
        <v>81043.807000000001</v>
      </c>
      <c r="M184" s="81">
        <v>0</v>
      </c>
      <c r="N184" s="81">
        <v>0</v>
      </c>
      <c r="O184" s="81">
        <v>0</v>
      </c>
      <c r="P184" s="81">
        <v>0</v>
      </c>
      <c r="Q184" s="81">
        <v>0</v>
      </c>
      <c r="R184" s="81">
        <v>0</v>
      </c>
      <c r="S184" s="81">
        <v>0</v>
      </c>
    </row>
    <row r="185" spans="1:19">
      <c r="A185" s="81" t="s">
        <v>543</v>
      </c>
      <c r="B185" s="82">
        <v>1907460000000</v>
      </c>
      <c r="C185" s="81">
        <v>1620423.4369999999</v>
      </c>
      <c r="D185" s="81"/>
      <c r="E185" s="81">
        <v>448566.54300000001</v>
      </c>
      <c r="F185" s="81">
        <v>423230.02100000001</v>
      </c>
      <c r="G185" s="81">
        <v>177047.19699999999</v>
      </c>
      <c r="H185" s="81">
        <v>0</v>
      </c>
      <c r="I185" s="81">
        <v>390377.02399999998</v>
      </c>
      <c r="J185" s="81">
        <v>0</v>
      </c>
      <c r="K185" s="81">
        <v>121251.16</v>
      </c>
      <c r="L185" s="81">
        <v>81043.807000000001</v>
      </c>
      <c r="M185" s="81">
        <v>0</v>
      </c>
      <c r="N185" s="81">
        <v>0</v>
      </c>
      <c r="O185" s="81">
        <v>0</v>
      </c>
      <c r="P185" s="81">
        <v>0</v>
      </c>
      <c r="Q185" s="81">
        <v>0</v>
      </c>
      <c r="R185" s="81">
        <v>0</v>
      </c>
      <c r="S185" s="81">
        <v>0</v>
      </c>
    </row>
    <row r="187" spans="1:19">
      <c r="A187" s="76"/>
      <c r="B187" s="81" t="s">
        <v>574</v>
      </c>
      <c r="C187" s="81" t="s">
        <v>575</v>
      </c>
      <c r="D187" s="81" t="s">
        <v>576</v>
      </c>
      <c r="E187" s="81" t="s">
        <v>259</v>
      </c>
    </row>
    <row r="188" spans="1:19">
      <c r="A188" s="81" t="s">
        <v>577</v>
      </c>
      <c r="B188" s="81">
        <v>182085.66</v>
      </c>
      <c r="C188" s="81">
        <v>20042.2</v>
      </c>
      <c r="D188" s="81">
        <v>0</v>
      </c>
      <c r="E188" s="81">
        <v>202127.86</v>
      </c>
    </row>
    <row r="189" spans="1:19">
      <c r="A189" s="81" t="s">
        <v>578</v>
      </c>
      <c r="B189" s="81">
        <v>3.93</v>
      </c>
      <c r="C189" s="81">
        <v>0.43</v>
      </c>
      <c r="D189" s="81">
        <v>0</v>
      </c>
      <c r="E189" s="81">
        <v>4.3600000000000003</v>
      </c>
    </row>
    <row r="190" spans="1:19">
      <c r="A190" s="81" t="s">
        <v>579</v>
      </c>
      <c r="B190" s="81">
        <v>3.93</v>
      </c>
      <c r="C190" s="81">
        <v>0.43</v>
      </c>
      <c r="D190" s="81">
        <v>0</v>
      </c>
      <c r="E190" s="81">
        <v>4.3600000000000003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90"/>
  <sheetViews>
    <sheetView workbookViewId="0"/>
  </sheetViews>
  <sheetFormatPr defaultRowHeight="10.5"/>
  <cols>
    <col min="1" max="1" width="45.832031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.3320312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6"/>
      <c r="B1" s="81" t="s">
        <v>434</v>
      </c>
      <c r="C1" s="81" t="s">
        <v>435</v>
      </c>
      <c r="D1" s="81" t="s">
        <v>436</v>
      </c>
    </row>
    <row r="2" spans="1:7">
      <c r="A2" s="81" t="s">
        <v>312</v>
      </c>
      <c r="B2" s="81">
        <v>19251.14</v>
      </c>
      <c r="C2" s="81">
        <v>415.61</v>
      </c>
      <c r="D2" s="81">
        <v>415.61</v>
      </c>
    </row>
    <row r="3" spans="1:7">
      <c r="A3" s="81" t="s">
        <v>313</v>
      </c>
      <c r="B3" s="81">
        <v>19251.14</v>
      </c>
      <c r="C3" s="81">
        <v>415.61</v>
      </c>
      <c r="D3" s="81">
        <v>415.61</v>
      </c>
    </row>
    <row r="4" spans="1:7">
      <c r="A4" s="81" t="s">
        <v>314</v>
      </c>
      <c r="B4" s="81">
        <v>30421.32</v>
      </c>
      <c r="C4" s="81">
        <v>656.76</v>
      </c>
      <c r="D4" s="81">
        <v>656.76</v>
      </c>
    </row>
    <row r="5" spans="1:7">
      <c r="A5" s="81" t="s">
        <v>315</v>
      </c>
      <c r="B5" s="81">
        <v>30421.32</v>
      </c>
      <c r="C5" s="81">
        <v>656.76</v>
      </c>
      <c r="D5" s="81">
        <v>656.76</v>
      </c>
    </row>
    <row r="7" spans="1:7">
      <c r="A7" s="76"/>
      <c r="B7" s="81" t="s">
        <v>437</v>
      </c>
    </row>
    <row r="8" spans="1:7">
      <c r="A8" s="81" t="s">
        <v>316</v>
      </c>
      <c r="B8" s="81">
        <v>46320.38</v>
      </c>
    </row>
    <row r="9" spans="1:7">
      <c r="A9" s="81" t="s">
        <v>317</v>
      </c>
      <c r="B9" s="81">
        <v>46320.38</v>
      </c>
    </row>
    <row r="10" spans="1:7">
      <c r="A10" s="81" t="s">
        <v>438</v>
      </c>
      <c r="B10" s="81">
        <v>0</v>
      </c>
    </row>
    <row r="12" spans="1:7">
      <c r="A12" s="76"/>
      <c r="B12" s="81" t="s">
        <v>482</v>
      </c>
      <c r="C12" s="81" t="s">
        <v>483</v>
      </c>
      <c r="D12" s="81" t="s">
        <v>484</v>
      </c>
      <c r="E12" s="81" t="s">
        <v>485</v>
      </c>
      <c r="F12" s="81" t="s">
        <v>486</v>
      </c>
      <c r="G12" s="81" t="s">
        <v>487</v>
      </c>
    </row>
    <row r="13" spans="1:7">
      <c r="A13" s="81" t="s">
        <v>72</v>
      </c>
      <c r="B13" s="81">
        <v>0</v>
      </c>
      <c r="C13" s="81">
        <v>4512.83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73</v>
      </c>
      <c r="B14" s="81">
        <v>876.29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81</v>
      </c>
      <c r="B15" s="81">
        <v>5137.34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82</v>
      </c>
      <c r="B16" s="81">
        <v>62.72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83</v>
      </c>
      <c r="B17" s="81">
        <v>6687.85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84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85</v>
      </c>
      <c r="B19" s="81">
        <v>870.26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86</v>
      </c>
      <c r="B20" s="81">
        <v>484.98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87</v>
      </c>
      <c r="B21" s="81">
        <v>340.66</v>
      </c>
      <c r="C21" s="81">
        <v>0</v>
      </c>
      <c r="D21" s="81">
        <v>0</v>
      </c>
      <c r="E21" s="81">
        <v>0</v>
      </c>
      <c r="F21" s="81">
        <v>0</v>
      </c>
      <c r="G21" s="81">
        <v>4981.03</v>
      </c>
    </row>
    <row r="22" spans="1:10">
      <c r="A22" s="81" t="s">
        <v>88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67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89</v>
      </c>
      <c r="B24" s="81">
        <v>0</v>
      </c>
      <c r="C24" s="81">
        <v>278.19</v>
      </c>
      <c r="D24" s="81">
        <v>0</v>
      </c>
      <c r="E24" s="81">
        <v>0</v>
      </c>
      <c r="F24" s="81">
        <v>0</v>
      </c>
      <c r="G24" s="81">
        <v>1503.95</v>
      </c>
    </row>
    <row r="25" spans="1:10">
      <c r="A25" s="81" t="s">
        <v>90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91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92</v>
      </c>
      <c r="B28" s="81">
        <v>14460.11</v>
      </c>
      <c r="C28" s="81">
        <v>4791.03</v>
      </c>
      <c r="D28" s="81">
        <v>0</v>
      </c>
      <c r="E28" s="81">
        <v>0</v>
      </c>
      <c r="F28" s="81">
        <v>0</v>
      </c>
      <c r="G28" s="81">
        <v>6484.97</v>
      </c>
    </row>
    <row r="30" spans="1:10">
      <c r="A30" s="76"/>
      <c r="B30" s="81" t="s">
        <v>437</v>
      </c>
      <c r="C30" s="81" t="s">
        <v>2</v>
      </c>
      <c r="D30" s="81" t="s">
        <v>488</v>
      </c>
      <c r="E30" s="81" t="s">
        <v>489</v>
      </c>
      <c r="F30" s="81" t="s">
        <v>490</v>
      </c>
      <c r="G30" s="81" t="s">
        <v>491</v>
      </c>
      <c r="H30" s="81" t="s">
        <v>492</v>
      </c>
      <c r="I30" s="81" t="s">
        <v>493</v>
      </c>
      <c r="J30" s="81" t="s">
        <v>494</v>
      </c>
    </row>
    <row r="31" spans="1:10">
      <c r="A31" s="81" t="s">
        <v>462</v>
      </c>
      <c r="B31" s="81">
        <v>3563.11</v>
      </c>
      <c r="C31" s="81" t="s">
        <v>3</v>
      </c>
      <c r="D31" s="81">
        <v>8690.42</v>
      </c>
      <c r="E31" s="81">
        <v>1</v>
      </c>
      <c r="F31" s="81">
        <v>0</v>
      </c>
      <c r="G31" s="81">
        <v>0</v>
      </c>
      <c r="H31" s="81">
        <v>10.76</v>
      </c>
      <c r="I31" s="81">
        <v>37.17</v>
      </c>
      <c r="J31" s="81">
        <v>4.84</v>
      </c>
    </row>
    <row r="32" spans="1:10">
      <c r="A32" s="81" t="s">
        <v>463</v>
      </c>
      <c r="B32" s="81">
        <v>2532.3200000000002</v>
      </c>
      <c r="C32" s="81" t="s">
        <v>3</v>
      </c>
      <c r="D32" s="81">
        <v>6948.69</v>
      </c>
      <c r="E32" s="81">
        <v>1</v>
      </c>
      <c r="F32" s="81">
        <v>0</v>
      </c>
      <c r="G32" s="81">
        <v>0</v>
      </c>
      <c r="H32" s="81">
        <v>10.76</v>
      </c>
      <c r="I32" s="81">
        <v>18.59</v>
      </c>
      <c r="J32" s="81">
        <v>8.07</v>
      </c>
    </row>
    <row r="33" spans="1:10">
      <c r="A33" s="81" t="s">
        <v>464</v>
      </c>
      <c r="B33" s="81">
        <v>2532.3200000000002</v>
      </c>
      <c r="C33" s="81" t="s">
        <v>3</v>
      </c>
      <c r="D33" s="81">
        <v>6948.69</v>
      </c>
      <c r="E33" s="81">
        <v>10</v>
      </c>
      <c r="F33" s="81">
        <v>0</v>
      </c>
      <c r="G33" s="81">
        <v>0</v>
      </c>
      <c r="H33" s="81">
        <v>10.76</v>
      </c>
      <c r="I33" s="81">
        <v>18.59</v>
      </c>
      <c r="J33" s="81">
        <v>8.07</v>
      </c>
    </row>
    <row r="34" spans="1:10">
      <c r="A34" s="81" t="s">
        <v>465</v>
      </c>
      <c r="B34" s="81">
        <v>2532.3200000000002</v>
      </c>
      <c r="C34" s="81" t="s">
        <v>3</v>
      </c>
      <c r="D34" s="81">
        <v>6948.69</v>
      </c>
      <c r="E34" s="81">
        <v>1</v>
      </c>
      <c r="F34" s="81">
        <v>0</v>
      </c>
      <c r="G34" s="81">
        <v>0</v>
      </c>
      <c r="H34" s="81">
        <v>10.76</v>
      </c>
      <c r="I34" s="81">
        <v>18.59</v>
      </c>
      <c r="J34" s="81">
        <v>95.066999999999993</v>
      </c>
    </row>
    <row r="35" spans="1:10">
      <c r="A35" s="81" t="s">
        <v>466</v>
      </c>
      <c r="B35" s="81">
        <v>313.41000000000003</v>
      </c>
      <c r="C35" s="81" t="s">
        <v>3</v>
      </c>
      <c r="D35" s="81">
        <v>860</v>
      </c>
      <c r="E35" s="81">
        <v>1</v>
      </c>
      <c r="F35" s="81">
        <v>200.61</v>
      </c>
      <c r="G35" s="81">
        <v>115.9</v>
      </c>
      <c r="H35" s="81">
        <v>10.76</v>
      </c>
      <c r="I35" s="81">
        <v>18.59</v>
      </c>
      <c r="J35" s="81">
        <v>8.07</v>
      </c>
    </row>
    <row r="36" spans="1:10">
      <c r="A36" s="81" t="s">
        <v>467</v>
      </c>
      <c r="B36" s="81">
        <v>201.98</v>
      </c>
      <c r="C36" s="81" t="s">
        <v>3</v>
      </c>
      <c r="D36" s="81">
        <v>554.22</v>
      </c>
      <c r="E36" s="81">
        <v>1</v>
      </c>
      <c r="F36" s="81">
        <v>133.74</v>
      </c>
      <c r="G36" s="81">
        <v>77.27</v>
      </c>
      <c r="H36" s="81">
        <v>10.76</v>
      </c>
      <c r="I36" s="81">
        <v>18.59</v>
      </c>
      <c r="J36" s="81">
        <v>8.07</v>
      </c>
    </row>
    <row r="37" spans="1:10">
      <c r="A37" s="81" t="s">
        <v>468</v>
      </c>
      <c r="B37" s="81">
        <v>313.42</v>
      </c>
      <c r="C37" s="81" t="s">
        <v>3</v>
      </c>
      <c r="D37" s="81">
        <v>860.02</v>
      </c>
      <c r="E37" s="81">
        <v>1</v>
      </c>
      <c r="F37" s="81">
        <v>200.61</v>
      </c>
      <c r="G37" s="81">
        <v>115.9</v>
      </c>
      <c r="H37" s="81">
        <v>10.76</v>
      </c>
      <c r="I37" s="81">
        <v>18.59</v>
      </c>
      <c r="J37" s="81">
        <v>8.07</v>
      </c>
    </row>
    <row r="38" spans="1:10">
      <c r="A38" s="81" t="s">
        <v>469</v>
      </c>
      <c r="B38" s="81">
        <v>201.98</v>
      </c>
      <c r="C38" s="81" t="s">
        <v>3</v>
      </c>
      <c r="D38" s="81">
        <v>554.22</v>
      </c>
      <c r="E38" s="81">
        <v>1</v>
      </c>
      <c r="F38" s="81">
        <v>133.74</v>
      </c>
      <c r="G38" s="81">
        <v>77.27</v>
      </c>
      <c r="H38" s="81">
        <v>10.76</v>
      </c>
      <c r="I38" s="81">
        <v>18.59</v>
      </c>
      <c r="J38" s="81">
        <v>8.07</v>
      </c>
    </row>
    <row r="39" spans="1:10">
      <c r="A39" s="81" t="s">
        <v>470</v>
      </c>
      <c r="B39" s="81">
        <v>313.41000000000003</v>
      </c>
      <c r="C39" s="81" t="s">
        <v>3</v>
      </c>
      <c r="D39" s="81">
        <v>860</v>
      </c>
      <c r="E39" s="81">
        <v>10</v>
      </c>
      <c r="F39" s="81">
        <v>200.61</v>
      </c>
      <c r="G39" s="81">
        <v>115.9</v>
      </c>
      <c r="H39" s="81">
        <v>10.76</v>
      </c>
      <c r="I39" s="81">
        <v>18.59</v>
      </c>
      <c r="J39" s="81">
        <v>8.07</v>
      </c>
    </row>
    <row r="40" spans="1:10">
      <c r="A40" s="81" t="s">
        <v>471</v>
      </c>
      <c r="B40" s="81">
        <v>201.98</v>
      </c>
      <c r="C40" s="81" t="s">
        <v>3</v>
      </c>
      <c r="D40" s="81">
        <v>554.22</v>
      </c>
      <c r="E40" s="81">
        <v>10</v>
      </c>
      <c r="F40" s="81">
        <v>133.74</v>
      </c>
      <c r="G40" s="81">
        <v>77.27</v>
      </c>
      <c r="H40" s="81">
        <v>10.76</v>
      </c>
      <c r="I40" s="81">
        <v>18.59</v>
      </c>
      <c r="J40" s="81">
        <v>8.07</v>
      </c>
    </row>
    <row r="41" spans="1:10">
      <c r="A41" s="81" t="s">
        <v>472</v>
      </c>
      <c r="B41" s="81">
        <v>313.42</v>
      </c>
      <c r="C41" s="81" t="s">
        <v>3</v>
      </c>
      <c r="D41" s="81">
        <v>860.02</v>
      </c>
      <c r="E41" s="81">
        <v>10</v>
      </c>
      <c r="F41" s="81">
        <v>200.61</v>
      </c>
      <c r="G41" s="81">
        <v>115.9</v>
      </c>
      <c r="H41" s="81">
        <v>10.76</v>
      </c>
      <c r="I41" s="81">
        <v>18.59</v>
      </c>
      <c r="J41" s="81">
        <v>8.07</v>
      </c>
    </row>
    <row r="42" spans="1:10">
      <c r="A42" s="81" t="s">
        <v>473</v>
      </c>
      <c r="B42" s="81">
        <v>201.98</v>
      </c>
      <c r="C42" s="81" t="s">
        <v>3</v>
      </c>
      <c r="D42" s="81">
        <v>554.22</v>
      </c>
      <c r="E42" s="81">
        <v>10</v>
      </c>
      <c r="F42" s="81">
        <v>133.74</v>
      </c>
      <c r="G42" s="81">
        <v>77.27</v>
      </c>
      <c r="H42" s="81">
        <v>10.76</v>
      </c>
      <c r="I42" s="81">
        <v>18.59</v>
      </c>
      <c r="J42" s="81">
        <v>8.07</v>
      </c>
    </row>
    <row r="43" spans="1:10">
      <c r="A43" s="81" t="s">
        <v>474</v>
      </c>
      <c r="B43" s="81">
        <v>313.41000000000003</v>
      </c>
      <c r="C43" s="81" t="s">
        <v>3</v>
      </c>
      <c r="D43" s="81">
        <v>860</v>
      </c>
      <c r="E43" s="81">
        <v>1</v>
      </c>
      <c r="F43" s="81">
        <v>200.61</v>
      </c>
      <c r="G43" s="81">
        <v>115.9</v>
      </c>
      <c r="H43" s="81">
        <v>10.76</v>
      </c>
      <c r="I43" s="81">
        <v>18.59</v>
      </c>
      <c r="J43" s="81">
        <v>8.07</v>
      </c>
    </row>
    <row r="44" spans="1:10">
      <c r="A44" s="81" t="s">
        <v>475</v>
      </c>
      <c r="B44" s="81">
        <v>201.98</v>
      </c>
      <c r="C44" s="81" t="s">
        <v>3</v>
      </c>
      <c r="D44" s="81">
        <v>554.22</v>
      </c>
      <c r="E44" s="81">
        <v>1</v>
      </c>
      <c r="F44" s="81">
        <v>133.74</v>
      </c>
      <c r="G44" s="81">
        <v>77.27</v>
      </c>
      <c r="H44" s="81">
        <v>10.76</v>
      </c>
      <c r="I44" s="81">
        <v>18.59</v>
      </c>
      <c r="J44" s="81">
        <v>8.07</v>
      </c>
    </row>
    <row r="45" spans="1:10">
      <c r="A45" s="81" t="s">
        <v>476</v>
      </c>
      <c r="B45" s="81">
        <v>313.42</v>
      </c>
      <c r="C45" s="81" t="s">
        <v>3</v>
      </c>
      <c r="D45" s="81">
        <v>860.02</v>
      </c>
      <c r="E45" s="81">
        <v>1</v>
      </c>
      <c r="F45" s="81">
        <v>200.61</v>
      </c>
      <c r="G45" s="81">
        <v>115.9</v>
      </c>
      <c r="H45" s="81">
        <v>10.76</v>
      </c>
      <c r="I45" s="81">
        <v>18.59</v>
      </c>
      <c r="J45" s="81">
        <v>8.07</v>
      </c>
    </row>
    <row r="46" spans="1:10">
      <c r="A46" s="81" t="s">
        <v>477</v>
      </c>
      <c r="B46" s="81">
        <v>201.98</v>
      </c>
      <c r="C46" s="81" t="s">
        <v>3</v>
      </c>
      <c r="D46" s="81">
        <v>554.22</v>
      </c>
      <c r="E46" s="81">
        <v>1</v>
      </c>
      <c r="F46" s="81">
        <v>133.74</v>
      </c>
      <c r="G46" s="81">
        <v>77.27</v>
      </c>
      <c r="H46" s="81">
        <v>10.76</v>
      </c>
      <c r="I46" s="81">
        <v>18.59</v>
      </c>
      <c r="J46" s="81">
        <v>8.07</v>
      </c>
    </row>
    <row r="47" spans="1:10">
      <c r="A47" s="81" t="s">
        <v>478</v>
      </c>
      <c r="B47" s="81">
        <v>3563.11</v>
      </c>
      <c r="C47" s="81" t="s">
        <v>66</v>
      </c>
      <c r="D47" s="81">
        <v>4344.1400000000003</v>
      </c>
      <c r="E47" s="81">
        <v>1</v>
      </c>
      <c r="F47" s="81">
        <v>297.11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479</v>
      </c>
      <c r="B48" s="81">
        <v>3563.11</v>
      </c>
      <c r="C48" s="81" t="s">
        <v>66</v>
      </c>
      <c r="D48" s="81">
        <v>4344.1400000000003</v>
      </c>
      <c r="E48" s="81">
        <v>10</v>
      </c>
      <c r="F48" s="81">
        <v>297.11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480</v>
      </c>
      <c r="B49" s="81">
        <v>3563.11</v>
      </c>
      <c r="C49" s="81" t="s">
        <v>66</v>
      </c>
      <c r="D49" s="81">
        <v>4344.1400000000003</v>
      </c>
      <c r="E49" s="81">
        <v>1</v>
      </c>
      <c r="F49" s="81">
        <v>297.11</v>
      </c>
      <c r="G49" s="81">
        <v>0</v>
      </c>
      <c r="H49" s="81">
        <v>0</v>
      </c>
      <c r="I49" s="81"/>
      <c r="J49" s="81">
        <v>0</v>
      </c>
    </row>
    <row r="50" spans="1:10">
      <c r="A50" s="81" t="s">
        <v>259</v>
      </c>
      <c r="B50" s="81">
        <v>89077.65</v>
      </c>
      <c r="C50" s="81"/>
      <c r="D50" s="81">
        <v>178146.04</v>
      </c>
      <c r="E50" s="81"/>
      <c r="F50" s="81">
        <v>11589.54</v>
      </c>
      <c r="G50" s="81">
        <v>4636.1499999999996</v>
      </c>
      <c r="H50" s="81">
        <v>5.5952000000000002</v>
      </c>
      <c r="I50" s="81">
        <v>37.17</v>
      </c>
      <c r="J50" s="81">
        <v>6.5404</v>
      </c>
    </row>
    <row r="51" spans="1:10">
      <c r="A51" s="81" t="s">
        <v>495</v>
      </c>
      <c r="B51" s="81">
        <v>46320.38</v>
      </c>
      <c r="C51" s="81"/>
      <c r="D51" s="81">
        <v>126016.37</v>
      </c>
      <c r="E51" s="81"/>
      <c r="F51" s="81">
        <v>8024.24</v>
      </c>
      <c r="G51" s="81">
        <v>4636.1499999999996</v>
      </c>
      <c r="H51" s="81">
        <v>10.76</v>
      </c>
      <c r="I51" s="81">
        <v>19.329999999999998</v>
      </c>
      <c r="J51" s="81">
        <v>12.5776</v>
      </c>
    </row>
    <row r="52" spans="1:10">
      <c r="A52" s="81" t="s">
        <v>496</v>
      </c>
      <c r="B52" s="81">
        <v>42757.27</v>
      </c>
      <c r="C52" s="81"/>
      <c r="D52" s="81">
        <v>52129.67</v>
      </c>
      <c r="E52" s="81"/>
      <c r="F52" s="81">
        <v>3565.29</v>
      </c>
      <c r="G52" s="81">
        <v>0</v>
      </c>
      <c r="H52" s="81">
        <v>0</v>
      </c>
      <c r="I52" s="81"/>
      <c r="J52" s="81">
        <v>0</v>
      </c>
    </row>
    <row r="54" spans="1:10">
      <c r="A54" s="76"/>
      <c r="B54" s="81" t="s">
        <v>51</v>
      </c>
      <c r="C54" s="81" t="s">
        <v>318</v>
      </c>
      <c r="D54" s="81" t="s">
        <v>439</v>
      </c>
      <c r="E54" s="81" t="s">
        <v>440</v>
      </c>
      <c r="F54" s="81" t="s">
        <v>441</v>
      </c>
      <c r="G54" s="81" t="s">
        <v>442</v>
      </c>
      <c r="H54" s="81" t="s">
        <v>443</v>
      </c>
      <c r="I54" s="81" t="s">
        <v>319</v>
      </c>
    </row>
    <row r="55" spans="1:10">
      <c r="A55" s="81" t="s">
        <v>320</v>
      </c>
      <c r="B55" s="81" t="s">
        <v>321</v>
      </c>
      <c r="C55" s="81">
        <v>0.3</v>
      </c>
      <c r="D55" s="81">
        <v>2.254</v>
      </c>
      <c r="E55" s="81">
        <v>3.4</v>
      </c>
      <c r="F55" s="81">
        <v>178.31</v>
      </c>
      <c r="G55" s="81">
        <v>0</v>
      </c>
      <c r="H55" s="81">
        <v>90</v>
      </c>
      <c r="I55" s="81" t="s">
        <v>322</v>
      </c>
    </row>
    <row r="56" spans="1:10">
      <c r="A56" s="81" t="s">
        <v>323</v>
      </c>
      <c r="B56" s="81" t="s">
        <v>321</v>
      </c>
      <c r="C56" s="81">
        <v>0.3</v>
      </c>
      <c r="D56" s="81">
        <v>2.254</v>
      </c>
      <c r="E56" s="81">
        <v>3.4</v>
      </c>
      <c r="F56" s="81">
        <v>118.87</v>
      </c>
      <c r="G56" s="81">
        <v>90</v>
      </c>
      <c r="H56" s="81">
        <v>90</v>
      </c>
      <c r="I56" s="81" t="s">
        <v>324</v>
      </c>
    </row>
    <row r="57" spans="1:10">
      <c r="A57" s="81" t="s">
        <v>325</v>
      </c>
      <c r="B57" s="81" t="s">
        <v>321</v>
      </c>
      <c r="C57" s="81">
        <v>0.3</v>
      </c>
      <c r="D57" s="81">
        <v>2.254</v>
      </c>
      <c r="E57" s="81">
        <v>3.4</v>
      </c>
      <c r="F57" s="81">
        <v>178.31</v>
      </c>
      <c r="G57" s="81">
        <v>180</v>
      </c>
      <c r="H57" s="81">
        <v>90</v>
      </c>
      <c r="I57" s="81" t="s">
        <v>326</v>
      </c>
    </row>
    <row r="58" spans="1:10">
      <c r="A58" s="81" t="s">
        <v>327</v>
      </c>
      <c r="B58" s="81" t="s">
        <v>321</v>
      </c>
      <c r="C58" s="81">
        <v>0.3</v>
      </c>
      <c r="D58" s="81">
        <v>2.254</v>
      </c>
      <c r="E58" s="81">
        <v>3.4</v>
      </c>
      <c r="F58" s="81">
        <v>118.87</v>
      </c>
      <c r="G58" s="81">
        <v>270</v>
      </c>
      <c r="H58" s="81">
        <v>90</v>
      </c>
      <c r="I58" s="81" t="s">
        <v>328</v>
      </c>
    </row>
    <row r="59" spans="1:10">
      <c r="A59" s="81" t="s">
        <v>329</v>
      </c>
      <c r="B59" s="81" t="s">
        <v>321</v>
      </c>
      <c r="C59" s="81">
        <v>0.3</v>
      </c>
      <c r="D59" s="81">
        <v>1.8620000000000001</v>
      </c>
      <c r="E59" s="81">
        <v>3.4</v>
      </c>
      <c r="F59" s="81">
        <v>3563.11</v>
      </c>
      <c r="G59" s="81">
        <v>0</v>
      </c>
      <c r="H59" s="81">
        <v>180</v>
      </c>
      <c r="I59" s="81"/>
    </row>
    <row r="60" spans="1:10">
      <c r="A60" s="81" t="s">
        <v>330</v>
      </c>
      <c r="B60" s="81" t="s">
        <v>409</v>
      </c>
      <c r="C60" s="81">
        <v>0.08</v>
      </c>
      <c r="D60" s="81">
        <v>0.85599999999999998</v>
      </c>
      <c r="E60" s="81">
        <v>0.98</v>
      </c>
      <c r="F60" s="81">
        <v>200.61</v>
      </c>
      <c r="G60" s="81">
        <v>0</v>
      </c>
      <c r="H60" s="81">
        <v>90</v>
      </c>
      <c r="I60" s="81" t="s">
        <v>322</v>
      </c>
    </row>
    <row r="61" spans="1:10">
      <c r="A61" s="81" t="s">
        <v>332</v>
      </c>
      <c r="B61" s="81" t="s">
        <v>409</v>
      </c>
      <c r="C61" s="81">
        <v>0.08</v>
      </c>
      <c r="D61" s="81">
        <v>0.85599999999999998</v>
      </c>
      <c r="E61" s="81">
        <v>0.98</v>
      </c>
      <c r="F61" s="81">
        <v>133.74</v>
      </c>
      <c r="G61" s="81">
        <v>90</v>
      </c>
      <c r="H61" s="81">
        <v>90</v>
      </c>
      <c r="I61" s="81" t="s">
        <v>324</v>
      </c>
    </row>
    <row r="62" spans="1:10">
      <c r="A62" s="81" t="s">
        <v>333</v>
      </c>
      <c r="B62" s="81" t="s">
        <v>409</v>
      </c>
      <c r="C62" s="81">
        <v>0.08</v>
      </c>
      <c r="D62" s="81">
        <v>0.85599999999999998</v>
      </c>
      <c r="E62" s="81">
        <v>0.98</v>
      </c>
      <c r="F62" s="81">
        <v>200.61</v>
      </c>
      <c r="G62" s="81">
        <v>180</v>
      </c>
      <c r="H62" s="81">
        <v>90</v>
      </c>
      <c r="I62" s="81" t="s">
        <v>326</v>
      </c>
    </row>
    <row r="63" spans="1:10">
      <c r="A63" s="81" t="s">
        <v>334</v>
      </c>
      <c r="B63" s="81" t="s">
        <v>409</v>
      </c>
      <c r="C63" s="81">
        <v>0.08</v>
      </c>
      <c r="D63" s="81">
        <v>0.85599999999999998</v>
      </c>
      <c r="E63" s="81">
        <v>0.98</v>
      </c>
      <c r="F63" s="81">
        <v>133.74</v>
      </c>
      <c r="G63" s="81">
        <v>270</v>
      </c>
      <c r="H63" s="81">
        <v>90</v>
      </c>
      <c r="I63" s="81" t="s">
        <v>328</v>
      </c>
    </row>
    <row r="64" spans="1:10">
      <c r="A64" s="81" t="s">
        <v>335</v>
      </c>
      <c r="B64" s="81" t="s">
        <v>409</v>
      </c>
      <c r="C64" s="81">
        <v>0.08</v>
      </c>
      <c r="D64" s="81">
        <v>0.85599999999999998</v>
      </c>
      <c r="E64" s="81">
        <v>0.98</v>
      </c>
      <c r="F64" s="81">
        <v>2006.06</v>
      </c>
      <c r="G64" s="81">
        <v>0</v>
      </c>
      <c r="H64" s="81">
        <v>90</v>
      </c>
      <c r="I64" s="81" t="s">
        <v>322</v>
      </c>
    </row>
    <row r="65" spans="1:9">
      <c r="A65" s="81" t="s">
        <v>336</v>
      </c>
      <c r="B65" s="81" t="s">
        <v>409</v>
      </c>
      <c r="C65" s="81">
        <v>0.08</v>
      </c>
      <c r="D65" s="81">
        <v>0.85599999999999998</v>
      </c>
      <c r="E65" s="81">
        <v>0.98</v>
      </c>
      <c r="F65" s="81">
        <v>1337.37</v>
      </c>
      <c r="G65" s="81">
        <v>90</v>
      </c>
      <c r="H65" s="81">
        <v>90</v>
      </c>
      <c r="I65" s="81" t="s">
        <v>324</v>
      </c>
    </row>
    <row r="66" spans="1:9">
      <c r="A66" s="81" t="s">
        <v>337</v>
      </c>
      <c r="B66" s="81" t="s">
        <v>409</v>
      </c>
      <c r="C66" s="81">
        <v>0.08</v>
      </c>
      <c r="D66" s="81">
        <v>0.85599999999999998</v>
      </c>
      <c r="E66" s="81">
        <v>0.98</v>
      </c>
      <c r="F66" s="81">
        <v>2006.06</v>
      </c>
      <c r="G66" s="81">
        <v>180</v>
      </c>
      <c r="H66" s="81">
        <v>90</v>
      </c>
      <c r="I66" s="81" t="s">
        <v>326</v>
      </c>
    </row>
    <row r="67" spans="1:9">
      <c r="A67" s="81" t="s">
        <v>338</v>
      </c>
      <c r="B67" s="81" t="s">
        <v>409</v>
      </c>
      <c r="C67" s="81">
        <v>0.08</v>
      </c>
      <c r="D67" s="81">
        <v>0.85599999999999998</v>
      </c>
      <c r="E67" s="81">
        <v>0.98</v>
      </c>
      <c r="F67" s="81">
        <v>1337.37</v>
      </c>
      <c r="G67" s="81">
        <v>270</v>
      </c>
      <c r="H67" s="81">
        <v>90</v>
      </c>
      <c r="I67" s="81" t="s">
        <v>328</v>
      </c>
    </row>
    <row r="68" spans="1:9">
      <c r="A68" s="81" t="s">
        <v>339</v>
      </c>
      <c r="B68" s="81" t="s">
        <v>409</v>
      </c>
      <c r="C68" s="81">
        <v>0.08</v>
      </c>
      <c r="D68" s="81">
        <v>0.85599999999999998</v>
      </c>
      <c r="E68" s="81">
        <v>0.98</v>
      </c>
      <c r="F68" s="81">
        <v>200.61</v>
      </c>
      <c r="G68" s="81">
        <v>0</v>
      </c>
      <c r="H68" s="81">
        <v>90</v>
      </c>
      <c r="I68" s="81" t="s">
        <v>322</v>
      </c>
    </row>
    <row r="69" spans="1:9">
      <c r="A69" s="81" t="s">
        <v>340</v>
      </c>
      <c r="B69" s="81" t="s">
        <v>409</v>
      </c>
      <c r="C69" s="81">
        <v>0.08</v>
      </c>
      <c r="D69" s="81">
        <v>0.85599999999999998</v>
      </c>
      <c r="E69" s="81">
        <v>0.98</v>
      </c>
      <c r="F69" s="81">
        <v>133.74</v>
      </c>
      <c r="G69" s="81">
        <v>90</v>
      </c>
      <c r="H69" s="81">
        <v>90</v>
      </c>
      <c r="I69" s="81" t="s">
        <v>324</v>
      </c>
    </row>
    <row r="70" spans="1:9">
      <c r="A70" s="81" t="s">
        <v>341</v>
      </c>
      <c r="B70" s="81" t="s">
        <v>409</v>
      </c>
      <c r="C70" s="81">
        <v>0.08</v>
      </c>
      <c r="D70" s="81">
        <v>0.85599999999999998</v>
      </c>
      <c r="E70" s="81">
        <v>0.98</v>
      </c>
      <c r="F70" s="81">
        <v>200.61</v>
      </c>
      <c r="G70" s="81">
        <v>180</v>
      </c>
      <c r="H70" s="81">
        <v>90</v>
      </c>
      <c r="I70" s="81" t="s">
        <v>326</v>
      </c>
    </row>
    <row r="71" spans="1:9">
      <c r="A71" s="81" t="s">
        <v>342</v>
      </c>
      <c r="B71" s="81" t="s">
        <v>409</v>
      </c>
      <c r="C71" s="81">
        <v>0.08</v>
      </c>
      <c r="D71" s="81">
        <v>0.85599999999999998</v>
      </c>
      <c r="E71" s="81">
        <v>0.98</v>
      </c>
      <c r="F71" s="81">
        <v>133.74</v>
      </c>
      <c r="G71" s="81">
        <v>270</v>
      </c>
      <c r="H71" s="81">
        <v>90</v>
      </c>
      <c r="I71" s="81" t="s">
        <v>328</v>
      </c>
    </row>
    <row r="72" spans="1:9">
      <c r="A72" s="81" t="s">
        <v>343</v>
      </c>
      <c r="B72" s="81" t="s">
        <v>409</v>
      </c>
      <c r="C72" s="81">
        <v>0.08</v>
      </c>
      <c r="D72" s="81">
        <v>0.85599999999999998</v>
      </c>
      <c r="E72" s="81">
        <v>0.98</v>
      </c>
      <c r="F72" s="81">
        <v>59.42</v>
      </c>
      <c r="G72" s="81">
        <v>270</v>
      </c>
      <c r="H72" s="81">
        <v>90</v>
      </c>
      <c r="I72" s="81" t="s">
        <v>328</v>
      </c>
    </row>
    <row r="73" spans="1:9">
      <c r="A73" s="81" t="s">
        <v>344</v>
      </c>
      <c r="B73" s="81" t="s">
        <v>409</v>
      </c>
      <c r="C73" s="81">
        <v>0.08</v>
      </c>
      <c r="D73" s="81">
        <v>0.85599999999999998</v>
      </c>
      <c r="E73" s="81">
        <v>0.98</v>
      </c>
      <c r="F73" s="81">
        <v>89.13</v>
      </c>
      <c r="G73" s="81">
        <v>180</v>
      </c>
      <c r="H73" s="81">
        <v>90</v>
      </c>
      <c r="I73" s="81" t="s">
        <v>326</v>
      </c>
    </row>
    <row r="74" spans="1:9">
      <c r="A74" s="81" t="s">
        <v>345</v>
      </c>
      <c r="B74" s="81" t="s">
        <v>409</v>
      </c>
      <c r="C74" s="81">
        <v>0.08</v>
      </c>
      <c r="D74" s="81">
        <v>0.85599999999999998</v>
      </c>
      <c r="E74" s="81">
        <v>0.98</v>
      </c>
      <c r="F74" s="81">
        <v>59.42</v>
      </c>
      <c r="G74" s="81">
        <v>90</v>
      </c>
      <c r="H74" s="81">
        <v>90</v>
      </c>
      <c r="I74" s="81" t="s">
        <v>324</v>
      </c>
    </row>
    <row r="75" spans="1:9">
      <c r="A75" s="81" t="s">
        <v>346</v>
      </c>
      <c r="B75" s="81" t="s">
        <v>409</v>
      </c>
      <c r="C75" s="81">
        <v>0.08</v>
      </c>
      <c r="D75" s="81">
        <v>0.85599999999999998</v>
      </c>
      <c r="E75" s="81">
        <v>0.98</v>
      </c>
      <c r="F75" s="81">
        <v>89.13</v>
      </c>
      <c r="G75" s="81">
        <v>0</v>
      </c>
      <c r="H75" s="81">
        <v>90</v>
      </c>
      <c r="I75" s="81" t="s">
        <v>322</v>
      </c>
    </row>
    <row r="76" spans="1:9">
      <c r="A76" s="81" t="s">
        <v>347</v>
      </c>
      <c r="B76" s="81" t="s">
        <v>409</v>
      </c>
      <c r="C76" s="81">
        <v>0.08</v>
      </c>
      <c r="D76" s="81">
        <v>0.85599999999999998</v>
      </c>
      <c r="E76" s="81">
        <v>0.98</v>
      </c>
      <c r="F76" s="81">
        <v>891.32</v>
      </c>
      <c r="G76" s="81">
        <v>0</v>
      </c>
      <c r="H76" s="81">
        <v>90</v>
      </c>
      <c r="I76" s="81" t="s">
        <v>322</v>
      </c>
    </row>
    <row r="77" spans="1:9">
      <c r="A77" s="81" t="s">
        <v>348</v>
      </c>
      <c r="B77" s="81" t="s">
        <v>409</v>
      </c>
      <c r="C77" s="81">
        <v>0.08</v>
      </c>
      <c r="D77" s="81">
        <v>0.85599999999999998</v>
      </c>
      <c r="E77" s="81">
        <v>0.98</v>
      </c>
      <c r="F77" s="81">
        <v>594.21</v>
      </c>
      <c r="G77" s="81">
        <v>270</v>
      </c>
      <c r="H77" s="81">
        <v>90</v>
      </c>
      <c r="I77" s="81" t="s">
        <v>328</v>
      </c>
    </row>
    <row r="78" spans="1:9">
      <c r="A78" s="81" t="s">
        <v>349</v>
      </c>
      <c r="B78" s="81" t="s">
        <v>409</v>
      </c>
      <c r="C78" s="81">
        <v>0.08</v>
      </c>
      <c r="D78" s="81">
        <v>0.85599999999999998</v>
      </c>
      <c r="E78" s="81">
        <v>0.98</v>
      </c>
      <c r="F78" s="81">
        <v>891.32</v>
      </c>
      <c r="G78" s="81">
        <v>180</v>
      </c>
      <c r="H78" s="81">
        <v>90</v>
      </c>
      <c r="I78" s="81" t="s">
        <v>326</v>
      </c>
    </row>
    <row r="79" spans="1:9">
      <c r="A79" s="81" t="s">
        <v>350</v>
      </c>
      <c r="B79" s="81" t="s">
        <v>409</v>
      </c>
      <c r="C79" s="81">
        <v>0.08</v>
      </c>
      <c r="D79" s="81">
        <v>0.85599999999999998</v>
      </c>
      <c r="E79" s="81">
        <v>0.98</v>
      </c>
      <c r="F79" s="81">
        <v>594.21</v>
      </c>
      <c r="G79" s="81">
        <v>90</v>
      </c>
      <c r="H79" s="81">
        <v>90</v>
      </c>
      <c r="I79" s="81" t="s">
        <v>324</v>
      </c>
    </row>
    <row r="80" spans="1:9">
      <c r="A80" s="81" t="s">
        <v>351</v>
      </c>
      <c r="B80" s="81" t="s">
        <v>409</v>
      </c>
      <c r="C80" s="81">
        <v>0.08</v>
      </c>
      <c r="D80" s="81">
        <v>0.85599999999999998</v>
      </c>
      <c r="E80" s="81">
        <v>0.98</v>
      </c>
      <c r="F80" s="81">
        <v>89.13</v>
      </c>
      <c r="G80" s="81">
        <v>180</v>
      </c>
      <c r="H80" s="81">
        <v>90</v>
      </c>
      <c r="I80" s="81" t="s">
        <v>326</v>
      </c>
    </row>
    <row r="81" spans="1:11">
      <c r="A81" s="81" t="s">
        <v>352</v>
      </c>
      <c r="B81" s="81" t="s">
        <v>409</v>
      </c>
      <c r="C81" s="81">
        <v>0.08</v>
      </c>
      <c r="D81" s="81">
        <v>0.85599999999999998</v>
      </c>
      <c r="E81" s="81">
        <v>0.98</v>
      </c>
      <c r="F81" s="81">
        <v>59.42</v>
      </c>
      <c r="G81" s="81">
        <v>90</v>
      </c>
      <c r="H81" s="81">
        <v>90</v>
      </c>
      <c r="I81" s="81" t="s">
        <v>324</v>
      </c>
    </row>
    <row r="82" spans="1:11">
      <c r="A82" s="81" t="s">
        <v>353</v>
      </c>
      <c r="B82" s="81" t="s">
        <v>409</v>
      </c>
      <c r="C82" s="81">
        <v>0.08</v>
      </c>
      <c r="D82" s="81">
        <v>0.85599999999999998</v>
      </c>
      <c r="E82" s="81">
        <v>0.98</v>
      </c>
      <c r="F82" s="81">
        <v>59.42</v>
      </c>
      <c r="G82" s="81">
        <v>270</v>
      </c>
      <c r="H82" s="81">
        <v>90</v>
      </c>
      <c r="I82" s="81" t="s">
        <v>328</v>
      </c>
    </row>
    <row r="83" spans="1:11">
      <c r="A83" s="81" t="s">
        <v>354</v>
      </c>
      <c r="B83" s="81" t="s">
        <v>409</v>
      </c>
      <c r="C83" s="81">
        <v>0.08</v>
      </c>
      <c r="D83" s="81">
        <v>0.85599999999999998</v>
      </c>
      <c r="E83" s="81">
        <v>0.98</v>
      </c>
      <c r="F83" s="81">
        <v>89.13</v>
      </c>
      <c r="G83" s="81">
        <v>0</v>
      </c>
      <c r="H83" s="81">
        <v>90</v>
      </c>
      <c r="I83" s="81" t="s">
        <v>322</v>
      </c>
    </row>
    <row r="84" spans="1:11">
      <c r="A84" s="81" t="s">
        <v>355</v>
      </c>
      <c r="B84" s="81" t="s">
        <v>356</v>
      </c>
      <c r="C84" s="81">
        <v>0.3</v>
      </c>
      <c r="D84" s="81">
        <v>0.35699999999999998</v>
      </c>
      <c r="E84" s="81">
        <v>0.38</v>
      </c>
      <c r="F84" s="81">
        <v>3563.11</v>
      </c>
      <c r="G84" s="81">
        <v>0</v>
      </c>
      <c r="H84" s="81">
        <v>0</v>
      </c>
      <c r="I84" s="81"/>
    </row>
    <row r="86" spans="1:11">
      <c r="A86" s="76"/>
      <c r="B86" s="81" t="s">
        <v>51</v>
      </c>
      <c r="C86" s="81" t="s">
        <v>444</v>
      </c>
      <c r="D86" s="81" t="s">
        <v>445</v>
      </c>
      <c r="E86" s="81" t="s">
        <v>446</v>
      </c>
      <c r="F86" s="81" t="s">
        <v>46</v>
      </c>
      <c r="G86" s="81" t="s">
        <v>357</v>
      </c>
      <c r="H86" s="81" t="s">
        <v>358</v>
      </c>
      <c r="I86" s="81" t="s">
        <v>359</v>
      </c>
      <c r="J86" s="81" t="s">
        <v>442</v>
      </c>
      <c r="K86" s="81" t="s">
        <v>319</v>
      </c>
    </row>
    <row r="87" spans="1:11">
      <c r="A87" s="81" t="s">
        <v>360</v>
      </c>
      <c r="B87" s="81" t="s">
        <v>417</v>
      </c>
      <c r="C87" s="81">
        <v>115.9</v>
      </c>
      <c r="D87" s="81">
        <v>115.9</v>
      </c>
      <c r="E87" s="81">
        <v>3.18</v>
      </c>
      <c r="F87" s="81">
        <v>0.501</v>
      </c>
      <c r="G87" s="81">
        <v>0.622</v>
      </c>
      <c r="H87" s="81" t="s">
        <v>66</v>
      </c>
      <c r="I87" s="81" t="s">
        <v>330</v>
      </c>
      <c r="J87" s="81">
        <v>0</v>
      </c>
      <c r="K87" s="81" t="s">
        <v>322</v>
      </c>
    </row>
    <row r="88" spans="1:11">
      <c r="A88" s="81" t="s">
        <v>362</v>
      </c>
      <c r="B88" s="81" t="s">
        <v>418</v>
      </c>
      <c r="C88" s="81">
        <v>77.27</v>
      </c>
      <c r="D88" s="81">
        <v>77.27</v>
      </c>
      <c r="E88" s="81">
        <v>3.18</v>
      </c>
      <c r="F88" s="81">
        <v>0.40200000000000002</v>
      </c>
      <c r="G88" s="81">
        <v>0.495</v>
      </c>
      <c r="H88" s="81" t="s">
        <v>66</v>
      </c>
      <c r="I88" s="81" t="s">
        <v>332</v>
      </c>
      <c r="J88" s="81">
        <v>90</v>
      </c>
      <c r="K88" s="81" t="s">
        <v>324</v>
      </c>
    </row>
    <row r="89" spans="1:11">
      <c r="A89" s="81" t="s">
        <v>364</v>
      </c>
      <c r="B89" s="81" t="s">
        <v>419</v>
      </c>
      <c r="C89" s="81">
        <v>115.9</v>
      </c>
      <c r="D89" s="81">
        <v>115.9</v>
      </c>
      <c r="E89" s="81">
        <v>3.18</v>
      </c>
      <c r="F89" s="81">
        <v>0.40200000000000002</v>
      </c>
      <c r="G89" s="81">
        <v>0.495</v>
      </c>
      <c r="H89" s="81" t="s">
        <v>66</v>
      </c>
      <c r="I89" s="81" t="s">
        <v>333</v>
      </c>
      <c r="J89" s="81">
        <v>180</v>
      </c>
      <c r="K89" s="81" t="s">
        <v>326</v>
      </c>
    </row>
    <row r="90" spans="1:11">
      <c r="A90" s="81" t="s">
        <v>366</v>
      </c>
      <c r="B90" s="81" t="s">
        <v>420</v>
      </c>
      <c r="C90" s="81">
        <v>77.27</v>
      </c>
      <c r="D90" s="81">
        <v>77.27</v>
      </c>
      <c r="E90" s="81">
        <v>3.18</v>
      </c>
      <c r="F90" s="81">
        <v>0.40200000000000002</v>
      </c>
      <c r="G90" s="81">
        <v>0.495</v>
      </c>
      <c r="H90" s="81" t="s">
        <v>66</v>
      </c>
      <c r="I90" s="81" t="s">
        <v>334</v>
      </c>
      <c r="J90" s="81">
        <v>270</v>
      </c>
      <c r="K90" s="81" t="s">
        <v>328</v>
      </c>
    </row>
    <row r="91" spans="1:11">
      <c r="A91" s="81" t="s">
        <v>368</v>
      </c>
      <c r="B91" s="81" t="s">
        <v>417</v>
      </c>
      <c r="C91" s="81">
        <v>115.9</v>
      </c>
      <c r="D91" s="81">
        <v>1159.04</v>
      </c>
      <c r="E91" s="81">
        <v>3.18</v>
      </c>
      <c r="F91" s="81">
        <v>0.501</v>
      </c>
      <c r="G91" s="81">
        <v>0.622</v>
      </c>
      <c r="H91" s="81" t="s">
        <v>66</v>
      </c>
      <c r="I91" s="81" t="s">
        <v>335</v>
      </c>
      <c r="J91" s="81">
        <v>0</v>
      </c>
      <c r="K91" s="81" t="s">
        <v>322</v>
      </c>
    </row>
    <row r="92" spans="1:11">
      <c r="A92" s="81" t="s">
        <v>369</v>
      </c>
      <c r="B92" s="81" t="s">
        <v>418</v>
      </c>
      <c r="C92" s="81">
        <v>77.27</v>
      </c>
      <c r="D92" s="81">
        <v>772.69</v>
      </c>
      <c r="E92" s="81">
        <v>3.18</v>
      </c>
      <c r="F92" s="81">
        <v>0.40200000000000002</v>
      </c>
      <c r="G92" s="81">
        <v>0.495</v>
      </c>
      <c r="H92" s="81" t="s">
        <v>66</v>
      </c>
      <c r="I92" s="81" t="s">
        <v>336</v>
      </c>
      <c r="J92" s="81">
        <v>90</v>
      </c>
      <c r="K92" s="81" t="s">
        <v>324</v>
      </c>
    </row>
    <row r="93" spans="1:11">
      <c r="A93" s="81" t="s">
        <v>370</v>
      </c>
      <c r="B93" s="81" t="s">
        <v>419</v>
      </c>
      <c r="C93" s="81">
        <v>115.9</v>
      </c>
      <c r="D93" s="81">
        <v>1159.04</v>
      </c>
      <c r="E93" s="81">
        <v>3.18</v>
      </c>
      <c r="F93" s="81">
        <v>0.40200000000000002</v>
      </c>
      <c r="G93" s="81">
        <v>0.495</v>
      </c>
      <c r="H93" s="81" t="s">
        <v>66</v>
      </c>
      <c r="I93" s="81" t="s">
        <v>337</v>
      </c>
      <c r="J93" s="81">
        <v>180</v>
      </c>
      <c r="K93" s="81" t="s">
        <v>326</v>
      </c>
    </row>
    <row r="94" spans="1:11">
      <c r="A94" s="81" t="s">
        <v>371</v>
      </c>
      <c r="B94" s="81" t="s">
        <v>420</v>
      </c>
      <c r="C94" s="81">
        <v>77.27</v>
      </c>
      <c r="D94" s="81">
        <v>772.69</v>
      </c>
      <c r="E94" s="81">
        <v>3.18</v>
      </c>
      <c r="F94" s="81">
        <v>0.40200000000000002</v>
      </c>
      <c r="G94" s="81">
        <v>0.495</v>
      </c>
      <c r="H94" s="81" t="s">
        <v>66</v>
      </c>
      <c r="I94" s="81" t="s">
        <v>338</v>
      </c>
      <c r="J94" s="81">
        <v>270</v>
      </c>
      <c r="K94" s="81" t="s">
        <v>328</v>
      </c>
    </row>
    <row r="95" spans="1:11">
      <c r="A95" s="81" t="s">
        <v>372</v>
      </c>
      <c r="B95" s="81" t="s">
        <v>417</v>
      </c>
      <c r="C95" s="81">
        <v>115.9</v>
      </c>
      <c r="D95" s="81">
        <v>115.9</v>
      </c>
      <c r="E95" s="81">
        <v>3.18</v>
      </c>
      <c r="F95" s="81">
        <v>0.501</v>
      </c>
      <c r="G95" s="81">
        <v>0.622</v>
      </c>
      <c r="H95" s="81" t="s">
        <v>66</v>
      </c>
      <c r="I95" s="81" t="s">
        <v>339</v>
      </c>
      <c r="J95" s="81">
        <v>0</v>
      </c>
      <c r="K95" s="81" t="s">
        <v>322</v>
      </c>
    </row>
    <row r="96" spans="1:11">
      <c r="A96" s="81" t="s">
        <v>373</v>
      </c>
      <c r="B96" s="81" t="s">
        <v>418</v>
      </c>
      <c r="C96" s="81">
        <v>77.27</v>
      </c>
      <c r="D96" s="81">
        <v>77.27</v>
      </c>
      <c r="E96" s="81">
        <v>3.18</v>
      </c>
      <c r="F96" s="81">
        <v>0.40200000000000002</v>
      </c>
      <c r="G96" s="81">
        <v>0.495</v>
      </c>
      <c r="H96" s="81" t="s">
        <v>66</v>
      </c>
      <c r="I96" s="81" t="s">
        <v>340</v>
      </c>
      <c r="J96" s="81">
        <v>90</v>
      </c>
      <c r="K96" s="81" t="s">
        <v>324</v>
      </c>
    </row>
    <row r="97" spans="1:11">
      <c r="A97" s="81" t="s">
        <v>374</v>
      </c>
      <c r="B97" s="81" t="s">
        <v>419</v>
      </c>
      <c r="C97" s="81">
        <v>115.9</v>
      </c>
      <c r="D97" s="81">
        <v>115.9</v>
      </c>
      <c r="E97" s="81">
        <v>3.18</v>
      </c>
      <c r="F97" s="81">
        <v>0.40200000000000002</v>
      </c>
      <c r="G97" s="81">
        <v>0.495</v>
      </c>
      <c r="H97" s="81" t="s">
        <v>66</v>
      </c>
      <c r="I97" s="81" t="s">
        <v>341</v>
      </c>
      <c r="J97" s="81">
        <v>180</v>
      </c>
      <c r="K97" s="81" t="s">
        <v>326</v>
      </c>
    </row>
    <row r="98" spans="1:11">
      <c r="A98" s="81" t="s">
        <v>375</v>
      </c>
      <c r="B98" s="81" t="s">
        <v>420</v>
      </c>
      <c r="C98" s="81">
        <v>77.27</v>
      </c>
      <c r="D98" s="81">
        <v>77.27</v>
      </c>
      <c r="E98" s="81">
        <v>3.18</v>
      </c>
      <c r="F98" s="81">
        <v>0.40200000000000002</v>
      </c>
      <c r="G98" s="81">
        <v>0.495</v>
      </c>
      <c r="H98" s="81" t="s">
        <v>66</v>
      </c>
      <c r="I98" s="81" t="s">
        <v>342</v>
      </c>
      <c r="J98" s="81">
        <v>270</v>
      </c>
      <c r="K98" s="81" t="s">
        <v>328</v>
      </c>
    </row>
    <row r="99" spans="1:11">
      <c r="A99" s="81" t="s">
        <v>447</v>
      </c>
      <c r="B99" s="81"/>
      <c r="C99" s="81"/>
      <c r="D99" s="81">
        <v>4636.1499999999996</v>
      </c>
      <c r="E99" s="81">
        <v>3.18</v>
      </c>
      <c r="F99" s="81">
        <v>0.432</v>
      </c>
      <c r="G99" s="81">
        <v>0.53300000000000003</v>
      </c>
      <c r="H99" s="81"/>
      <c r="I99" s="81"/>
      <c r="J99" s="81"/>
      <c r="K99" s="81"/>
    </row>
    <row r="100" spans="1:11">
      <c r="A100" s="81" t="s">
        <v>448</v>
      </c>
      <c r="B100" s="81"/>
      <c r="C100" s="81"/>
      <c r="D100" s="81">
        <v>1390.85</v>
      </c>
      <c r="E100" s="81">
        <v>3.18</v>
      </c>
      <c r="F100" s="81">
        <v>0.501</v>
      </c>
      <c r="G100" s="81">
        <v>0.622</v>
      </c>
      <c r="H100" s="81"/>
      <c r="I100" s="81"/>
      <c r="J100" s="81"/>
      <c r="K100" s="81"/>
    </row>
    <row r="101" spans="1:11">
      <c r="A101" s="81" t="s">
        <v>449</v>
      </c>
      <c r="B101" s="81"/>
      <c r="C101" s="81"/>
      <c r="D101" s="81">
        <v>3245.31</v>
      </c>
      <c r="E101" s="81">
        <v>3.18</v>
      </c>
      <c r="F101" s="81">
        <v>0.40200000000000002</v>
      </c>
      <c r="G101" s="81">
        <v>0.495</v>
      </c>
      <c r="H101" s="81"/>
      <c r="I101" s="81"/>
      <c r="J101" s="81"/>
      <c r="K101" s="81"/>
    </row>
    <row r="103" spans="1:11">
      <c r="A103" s="76"/>
      <c r="B103" s="81" t="s">
        <v>117</v>
      </c>
      <c r="C103" s="81" t="s">
        <v>497</v>
      </c>
      <c r="D103" s="81" t="s">
        <v>454</v>
      </c>
    </row>
    <row r="104" spans="1:11">
      <c r="A104" s="81" t="s">
        <v>498</v>
      </c>
      <c r="B104" s="81" t="s">
        <v>499</v>
      </c>
      <c r="C104" s="81">
        <v>3511716.91</v>
      </c>
      <c r="D104" s="81">
        <v>5.5</v>
      </c>
    </row>
    <row r="105" spans="1:11">
      <c r="A105" s="81" t="s">
        <v>500</v>
      </c>
      <c r="B105" s="81" t="s">
        <v>501</v>
      </c>
      <c r="C105" s="81">
        <v>4839766.42</v>
      </c>
      <c r="D105" s="81">
        <v>0.79</v>
      </c>
    </row>
    <row r="106" spans="1:11">
      <c r="A106" s="81" t="s">
        <v>502</v>
      </c>
      <c r="B106" s="81" t="s">
        <v>503</v>
      </c>
      <c r="C106" s="81">
        <v>3320168.72</v>
      </c>
      <c r="D106" s="81"/>
    </row>
    <row r="108" spans="1:11">
      <c r="A108" s="76"/>
      <c r="B108" s="81" t="s">
        <v>117</v>
      </c>
      <c r="C108" s="81" t="s">
        <v>450</v>
      </c>
      <c r="D108" s="81" t="s">
        <v>451</v>
      </c>
      <c r="E108" s="81" t="s">
        <v>452</v>
      </c>
      <c r="F108" s="81" t="s">
        <v>453</v>
      </c>
      <c r="G108" s="81" t="s">
        <v>454</v>
      </c>
    </row>
    <row r="109" spans="1:11">
      <c r="A109" s="81" t="s">
        <v>404</v>
      </c>
      <c r="B109" s="81" t="s">
        <v>455</v>
      </c>
      <c r="C109" s="81">
        <v>74657.33</v>
      </c>
      <c r="D109" s="81" t="s">
        <v>456</v>
      </c>
      <c r="E109" s="81" t="s">
        <v>456</v>
      </c>
      <c r="F109" s="81" t="s">
        <v>456</v>
      </c>
      <c r="G109" s="81" t="s">
        <v>456</v>
      </c>
    </row>
    <row r="110" spans="1:11">
      <c r="A110" s="81" t="s">
        <v>405</v>
      </c>
      <c r="B110" s="81" t="s">
        <v>455</v>
      </c>
      <c r="C110" s="81">
        <v>259742.64</v>
      </c>
      <c r="D110" s="81" t="s">
        <v>456</v>
      </c>
      <c r="E110" s="81" t="s">
        <v>456</v>
      </c>
      <c r="F110" s="81" t="s">
        <v>456</v>
      </c>
      <c r="G110" s="81" t="s">
        <v>456</v>
      </c>
    </row>
    <row r="111" spans="1:11">
      <c r="A111" s="81" t="s">
        <v>406</v>
      </c>
      <c r="B111" s="81" t="s">
        <v>455</v>
      </c>
      <c r="C111" s="81">
        <v>2793709.89</v>
      </c>
      <c r="D111" s="81" t="s">
        <v>456</v>
      </c>
      <c r="E111" s="81" t="s">
        <v>456</v>
      </c>
      <c r="F111" s="81" t="s">
        <v>456</v>
      </c>
      <c r="G111" s="81" t="s">
        <v>456</v>
      </c>
    </row>
    <row r="112" spans="1:11">
      <c r="A112" s="81" t="s">
        <v>407</v>
      </c>
      <c r="B112" s="81" t="s">
        <v>455</v>
      </c>
      <c r="C112" s="81">
        <v>383607.05</v>
      </c>
      <c r="D112" s="81" t="s">
        <v>456</v>
      </c>
      <c r="E112" s="81" t="s">
        <v>456</v>
      </c>
      <c r="F112" s="81" t="s">
        <v>456</v>
      </c>
      <c r="G112" s="81" t="s">
        <v>456</v>
      </c>
    </row>
    <row r="114" spans="1:4">
      <c r="A114" s="76"/>
      <c r="B114" s="81" t="s">
        <v>117</v>
      </c>
      <c r="C114" s="81" t="s">
        <v>450</v>
      </c>
      <c r="D114" s="81" t="s">
        <v>454</v>
      </c>
    </row>
    <row r="115" spans="1:4">
      <c r="A115" s="81" t="s">
        <v>384</v>
      </c>
      <c r="B115" s="81" t="s">
        <v>457</v>
      </c>
      <c r="C115" s="81">
        <v>-99999</v>
      </c>
      <c r="D115" s="81" t="s">
        <v>456</v>
      </c>
    </row>
    <row r="116" spans="1:4">
      <c r="A116" s="81" t="s">
        <v>385</v>
      </c>
      <c r="B116" s="81" t="s">
        <v>457</v>
      </c>
      <c r="C116" s="81">
        <v>-99999</v>
      </c>
      <c r="D116" s="81" t="s">
        <v>456</v>
      </c>
    </row>
    <row r="117" spans="1:4">
      <c r="A117" s="81" t="s">
        <v>386</v>
      </c>
      <c r="B117" s="81" t="s">
        <v>457</v>
      </c>
      <c r="C117" s="81">
        <v>-99999</v>
      </c>
      <c r="D117" s="81" t="s">
        <v>456</v>
      </c>
    </row>
    <row r="118" spans="1:4">
      <c r="A118" s="81" t="s">
        <v>387</v>
      </c>
      <c r="B118" s="81" t="s">
        <v>457</v>
      </c>
      <c r="C118" s="81">
        <v>-99999</v>
      </c>
      <c r="D118" s="81" t="s">
        <v>456</v>
      </c>
    </row>
    <row r="119" spans="1:4">
      <c r="A119" s="81" t="s">
        <v>388</v>
      </c>
      <c r="B119" s="81" t="s">
        <v>457</v>
      </c>
      <c r="C119" s="81">
        <v>-99999</v>
      </c>
      <c r="D119" s="81" t="s">
        <v>456</v>
      </c>
    </row>
    <row r="120" spans="1:4">
      <c r="A120" s="81" t="s">
        <v>389</v>
      </c>
      <c r="B120" s="81" t="s">
        <v>457</v>
      </c>
      <c r="C120" s="81">
        <v>-99999</v>
      </c>
      <c r="D120" s="81" t="s">
        <v>456</v>
      </c>
    </row>
    <row r="121" spans="1:4">
      <c r="A121" s="81" t="s">
        <v>390</v>
      </c>
      <c r="B121" s="81" t="s">
        <v>457</v>
      </c>
      <c r="C121" s="81">
        <v>-99999</v>
      </c>
      <c r="D121" s="81" t="s">
        <v>456</v>
      </c>
    </row>
    <row r="122" spans="1:4">
      <c r="A122" s="81" t="s">
        <v>391</v>
      </c>
      <c r="B122" s="81" t="s">
        <v>457</v>
      </c>
      <c r="C122" s="81">
        <v>-99999</v>
      </c>
      <c r="D122" s="81" t="s">
        <v>456</v>
      </c>
    </row>
    <row r="123" spans="1:4">
      <c r="A123" s="81" t="s">
        <v>392</v>
      </c>
      <c r="B123" s="81" t="s">
        <v>457</v>
      </c>
      <c r="C123" s="81">
        <v>-99999</v>
      </c>
      <c r="D123" s="81" t="s">
        <v>456</v>
      </c>
    </row>
    <row r="124" spans="1:4">
      <c r="A124" s="81" t="s">
        <v>393</v>
      </c>
      <c r="B124" s="81" t="s">
        <v>457</v>
      </c>
      <c r="C124" s="81">
        <v>-99999</v>
      </c>
      <c r="D124" s="81" t="s">
        <v>456</v>
      </c>
    </row>
    <row r="125" spans="1:4">
      <c r="A125" s="81" t="s">
        <v>394</v>
      </c>
      <c r="B125" s="81" t="s">
        <v>457</v>
      </c>
      <c r="C125" s="81">
        <v>-99999</v>
      </c>
      <c r="D125" s="81" t="s">
        <v>456</v>
      </c>
    </row>
    <row r="126" spans="1:4">
      <c r="A126" s="81" t="s">
        <v>395</v>
      </c>
      <c r="B126" s="81" t="s">
        <v>457</v>
      </c>
      <c r="C126" s="81">
        <v>-99999</v>
      </c>
      <c r="D126" s="81" t="s">
        <v>456</v>
      </c>
    </row>
    <row r="127" spans="1:4">
      <c r="A127" s="81" t="s">
        <v>396</v>
      </c>
      <c r="B127" s="81" t="s">
        <v>457</v>
      </c>
      <c r="C127" s="81">
        <v>-99999</v>
      </c>
      <c r="D127" s="81" t="s">
        <v>456</v>
      </c>
    </row>
    <row r="128" spans="1:4">
      <c r="A128" s="81" t="s">
        <v>397</v>
      </c>
      <c r="B128" s="81" t="s">
        <v>457</v>
      </c>
      <c r="C128" s="81">
        <v>-99999</v>
      </c>
      <c r="D128" s="81" t="s">
        <v>456</v>
      </c>
    </row>
    <row r="129" spans="1:8">
      <c r="A129" s="81" t="s">
        <v>398</v>
      </c>
      <c r="B129" s="81" t="s">
        <v>457</v>
      </c>
      <c r="C129" s="81">
        <v>-99999</v>
      </c>
      <c r="D129" s="81" t="s">
        <v>456</v>
      </c>
    </row>
    <row r="130" spans="1:8">
      <c r="A130" s="81" t="s">
        <v>399</v>
      </c>
      <c r="B130" s="81" t="s">
        <v>457</v>
      </c>
      <c r="C130" s="81">
        <v>-99999</v>
      </c>
      <c r="D130" s="81" t="s">
        <v>456</v>
      </c>
    </row>
    <row r="131" spans="1:8">
      <c r="A131" s="81" t="s">
        <v>400</v>
      </c>
      <c r="B131" s="81" t="s">
        <v>457</v>
      </c>
      <c r="C131" s="81">
        <v>-99999</v>
      </c>
      <c r="D131" s="81" t="s">
        <v>456</v>
      </c>
    </row>
    <row r="132" spans="1:8">
      <c r="A132" s="81" t="s">
        <v>401</v>
      </c>
      <c r="B132" s="81" t="s">
        <v>457</v>
      </c>
      <c r="C132" s="81">
        <v>-99999</v>
      </c>
      <c r="D132" s="81" t="s">
        <v>456</v>
      </c>
    </row>
    <row r="133" spans="1:8">
      <c r="A133" s="81" t="s">
        <v>402</v>
      </c>
      <c r="B133" s="81" t="s">
        <v>457</v>
      </c>
      <c r="C133" s="81">
        <v>-99999</v>
      </c>
      <c r="D133" s="81" t="s">
        <v>456</v>
      </c>
    </row>
    <row r="134" spans="1:8">
      <c r="A134" s="81" t="s">
        <v>403</v>
      </c>
      <c r="B134" s="81" t="s">
        <v>457</v>
      </c>
      <c r="C134" s="81">
        <v>-99999</v>
      </c>
      <c r="D134" s="81" t="s">
        <v>456</v>
      </c>
    </row>
    <row r="136" spans="1:8">
      <c r="A136" s="76"/>
      <c r="B136" s="81" t="s">
        <v>117</v>
      </c>
      <c r="C136" s="81" t="s">
        <v>458</v>
      </c>
      <c r="D136" s="81" t="s">
        <v>459</v>
      </c>
      <c r="E136" s="81" t="s">
        <v>460</v>
      </c>
      <c r="F136" s="81" t="s">
        <v>461</v>
      </c>
      <c r="G136" s="81" t="s">
        <v>376</v>
      </c>
      <c r="H136" s="81" t="s">
        <v>377</v>
      </c>
    </row>
    <row r="137" spans="1:8">
      <c r="A137" s="81" t="s">
        <v>378</v>
      </c>
      <c r="B137" s="81" t="s">
        <v>379</v>
      </c>
      <c r="C137" s="81">
        <v>0.59</v>
      </c>
      <c r="D137" s="81">
        <v>1388.3</v>
      </c>
      <c r="E137" s="81">
        <v>5.23</v>
      </c>
      <c r="F137" s="81">
        <v>12276.98</v>
      </c>
      <c r="G137" s="81">
        <v>1</v>
      </c>
      <c r="H137" s="81" t="s">
        <v>380</v>
      </c>
    </row>
    <row r="138" spans="1:8">
      <c r="A138" s="81" t="s">
        <v>381</v>
      </c>
      <c r="B138" s="81" t="s">
        <v>379</v>
      </c>
      <c r="C138" s="81">
        <v>0.61</v>
      </c>
      <c r="D138" s="81">
        <v>1388.3</v>
      </c>
      <c r="E138" s="81">
        <v>17.64</v>
      </c>
      <c r="F138" s="81">
        <v>40244.92</v>
      </c>
      <c r="G138" s="81">
        <v>1</v>
      </c>
      <c r="H138" s="81" t="s">
        <v>380</v>
      </c>
    </row>
    <row r="139" spans="1:8">
      <c r="A139" s="81" t="s">
        <v>382</v>
      </c>
      <c r="B139" s="81" t="s">
        <v>379</v>
      </c>
      <c r="C139" s="81">
        <v>0.62</v>
      </c>
      <c r="D139" s="81">
        <v>1388.3</v>
      </c>
      <c r="E139" s="81">
        <v>191.25</v>
      </c>
      <c r="F139" s="81">
        <v>429982.06</v>
      </c>
      <c r="G139" s="81">
        <v>1</v>
      </c>
      <c r="H139" s="81" t="s">
        <v>380</v>
      </c>
    </row>
    <row r="140" spans="1:8">
      <c r="A140" s="81" t="s">
        <v>383</v>
      </c>
      <c r="B140" s="81" t="s">
        <v>379</v>
      </c>
      <c r="C140" s="81">
        <v>0.61</v>
      </c>
      <c r="D140" s="81">
        <v>1572.42</v>
      </c>
      <c r="E140" s="81">
        <v>26.64</v>
      </c>
      <c r="F140" s="81">
        <v>68192.899999999994</v>
      </c>
      <c r="G140" s="81">
        <v>1</v>
      </c>
      <c r="H140" s="81" t="s">
        <v>380</v>
      </c>
    </row>
    <row r="142" spans="1:8">
      <c r="A142" s="76"/>
      <c r="B142" s="81" t="s">
        <v>117</v>
      </c>
      <c r="C142" s="81" t="s">
        <v>504</v>
      </c>
      <c r="D142" s="81" t="s">
        <v>505</v>
      </c>
      <c r="E142" s="81" t="s">
        <v>506</v>
      </c>
      <c r="F142" s="81" t="s">
        <v>507</v>
      </c>
    </row>
    <row r="143" spans="1:8">
      <c r="A143" s="81" t="s">
        <v>508</v>
      </c>
      <c r="B143" s="81" t="s">
        <v>509</v>
      </c>
      <c r="C143" s="81" t="s">
        <v>510</v>
      </c>
      <c r="D143" s="81">
        <v>179352</v>
      </c>
      <c r="E143" s="81">
        <v>72.709999999999994</v>
      </c>
      <c r="F143" s="81">
        <v>0.85</v>
      </c>
    </row>
    <row r="144" spans="1:8">
      <c r="A144" s="81" t="s">
        <v>511</v>
      </c>
      <c r="B144" s="81" t="s">
        <v>509</v>
      </c>
      <c r="C144" s="81" t="s">
        <v>510</v>
      </c>
      <c r="D144" s="81">
        <v>179352</v>
      </c>
      <c r="E144" s="81">
        <v>27660.43</v>
      </c>
      <c r="F144" s="81">
        <v>0.88</v>
      </c>
    </row>
    <row r="145" spans="1:8">
      <c r="A145" s="81" t="s">
        <v>512</v>
      </c>
      <c r="B145" s="81" t="s">
        <v>509</v>
      </c>
      <c r="C145" s="81" t="s">
        <v>510</v>
      </c>
      <c r="D145" s="81">
        <v>179352</v>
      </c>
      <c r="E145" s="81">
        <v>32180.03</v>
      </c>
      <c r="F145" s="81">
        <v>0.9</v>
      </c>
    </row>
    <row r="146" spans="1:8">
      <c r="A146" s="81" t="s">
        <v>513</v>
      </c>
      <c r="B146" s="81" t="s">
        <v>514</v>
      </c>
      <c r="C146" s="81" t="s">
        <v>510</v>
      </c>
      <c r="D146" s="81">
        <v>179352</v>
      </c>
      <c r="E146" s="81">
        <v>46859.55</v>
      </c>
      <c r="F146" s="81">
        <v>0.87</v>
      </c>
    </row>
    <row r="148" spans="1:8">
      <c r="A148" s="76"/>
      <c r="B148" s="81" t="s">
        <v>117</v>
      </c>
      <c r="C148" s="81" t="s">
        <v>515</v>
      </c>
      <c r="D148" s="81" t="s">
        <v>516</v>
      </c>
      <c r="E148" s="81" t="s">
        <v>517</v>
      </c>
      <c r="F148" s="81" t="s">
        <v>518</v>
      </c>
      <c r="G148" s="81" t="s">
        <v>519</v>
      </c>
    </row>
    <row r="149" spans="1:8">
      <c r="A149" s="81" t="s">
        <v>520</v>
      </c>
      <c r="B149" s="81" t="s">
        <v>521</v>
      </c>
      <c r="C149" s="81">
        <v>0.76</v>
      </c>
      <c r="D149" s="81">
        <v>845000</v>
      </c>
      <c r="E149" s="81">
        <v>0.8</v>
      </c>
      <c r="F149" s="81">
        <v>0.91</v>
      </c>
      <c r="G149" s="81">
        <v>0.59</v>
      </c>
    </row>
    <row r="151" spans="1:8">
      <c r="A151" s="76"/>
      <c r="B151" s="81" t="s">
        <v>523</v>
      </c>
      <c r="C151" s="81" t="s">
        <v>524</v>
      </c>
      <c r="D151" s="81" t="s">
        <v>525</v>
      </c>
      <c r="E151" s="81" t="s">
        <v>526</v>
      </c>
      <c r="F151" s="81" t="s">
        <v>527</v>
      </c>
      <c r="G151" s="81" t="s">
        <v>528</v>
      </c>
      <c r="H151" s="81" t="s">
        <v>529</v>
      </c>
    </row>
    <row r="152" spans="1:8">
      <c r="A152" s="81" t="s">
        <v>530</v>
      </c>
      <c r="B152" s="81">
        <v>100093.0402</v>
      </c>
      <c r="C152" s="81">
        <v>127.6634</v>
      </c>
      <c r="D152" s="81">
        <v>235.42619999999999</v>
      </c>
      <c r="E152" s="81">
        <v>0</v>
      </c>
      <c r="F152" s="81">
        <v>1E-3</v>
      </c>
      <c r="G152" s="82">
        <v>3108740</v>
      </c>
      <c r="H152" s="81">
        <v>38584.411599999999</v>
      </c>
    </row>
    <row r="153" spans="1:8">
      <c r="A153" s="81" t="s">
        <v>531</v>
      </c>
      <c r="B153" s="81">
        <v>78467.9899</v>
      </c>
      <c r="C153" s="81">
        <v>104.5397</v>
      </c>
      <c r="D153" s="81">
        <v>213.02510000000001</v>
      </c>
      <c r="E153" s="81">
        <v>0</v>
      </c>
      <c r="F153" s="81">
        <v>8.9999999999999998E-4</v>
      </c>
      <c r="G153" s="82">
        <v>2813770</v>
      </c>
      <c r="H153" s="81">
        <v>30725.709599999998</v>
      </c>
    </row>
    <row r="154" spans="1:8">
      <c r="A154" s="81" t="s">
        <v>532</v>
      </c>
      <c r="B154" s="81">
        <v>85836.696500000005</v>
      </c>
      <c r="C154" s="81">
        <v>117.3387</v>
      </c>
      <c r="D154" s="81">
        <v>252.06960000000001</v>
      </c>
      <c r="E154" s="81">
        <v>0</v>
      </c>
      <c r="F154" s="81">
        <v>1E-3</v>
      </c>
      <c r="G154" s="82">
        <v>3329970</v>
      </c>
      <c r="H154" s="81">
        <v>33930.454299999998</v>
      </c>
    </row>
    <row r="155" spans="1:8">
      <c r="A155" s="81" t="s">
        <v>533</v>
      </c>
      <c r="B155" s="81">
        <v>70784.833400000003</v>
      </c>
      <c r="C155" s="81">
        <v>100.7628</v>
      </c>
      <c r="D155" s="81">
        <v>233.40710000000001</v>
      </c>
      <c r="E155" s="81">
        <v>0</v>
      </c>
      <c r="F155" s="81">
        <v>8.9999999999999998E-4</v>
      </c>
      <c r="G155" s="82">
        <v>3084020</v>
      </c>
      <c r="H155" s="81">
        <v>28408.991000000002</v>
      </c>
    </row>
    <row r="156" spans="1:8">
      <c r="A156" s="81" t="s">
        <v>287</v>
      </c>
      <c r="B156" s="81">
        <v>68624.448900000003</v>
      </c>
      <c r="C156" s="81">
        <v>105.0902</v>
      </c>
      <c r="D156" s="81">
        <v>273.54880000000003</v>
      </c>
      <c r="E156" s="81">
        <v>0</v>
      </c>
      <c r="F156" s="81">
        <v>1.1000000000000001E-3</v>
      </c>
      <c r="G156" s="82">
        <v>3615390</v>
      </c>
      <c r="H156" s="81">
        <v>28334.7801</v>
      </c>
    </row>
    <row r="157" spans="1:8">
      <c r="A157" s="81" t="s">
        <v>534</v>
      </c>
      <c r="B157" s="81">
        <v>68918.010299999994</v>
      </c>
      <c r="C157" s="81">
        <v>107.8085</v>
      </c>
      <c r="D157" s="81">
        <v>289.20440000000002</v>
      </c>
      <c r="E157" s="81">
        <v>0</v>
      </c>
      <c r="F157" s="81">
        <v>1.1000000000000001E-3</v>
      </c>
      <c r="G157" s="82">
        <v>3822550</v>
      </c>
      <c r="H157" s="81">
        <v>28698.972300000001</v>
      </c>
    </row>
    <row r="158" spans="1:8">
      <c r="A158" s="81" t="s">
        <v>535</v>
      </c>
      <c r="B158" s="81">
        <v>69145.915399999998</v>
      </c>
      <c r="C158" s="81">
        <v>109.2961</v>
      </c>
      <c r="D158" s="81">
        <v>297.38240000000002</v>
      </c>
      <c r="E158" s="81">
        <v>0</v>
      </c>
      <c r="F158" s="81">
        <v>1.1999999999999999E-3</v>
      </c>
      <c r="G158" s="82">
        <v>3930760</v>
      </c>
      <c r="H158" s="81">
        <v>28915.0147</v>
      </c>
    </row>
    <row r="159" spans="1:8">
      <c r="A159" s="81" t="s">
        <v>536</v>
      </c>
      <c r="B159" s="81">
        <v>75044.374800000005</v>
      </c>
      <c r="C159" s="81">
        <v>118.5951</v>
      </c>
      <c r="D159" s="81">
        <v>322.59429999999998</v>
      </c>
      <c r="E159" s="81">
        <v>0</v>
      </c>
      <c r="F159" s="81">
        <v>1.2999999999999999E-3</v>
      </c>
      <c r="G159" s="82">
        <v>4264000</v>
      </c>
      <c r="H159" s="81">
        <v>31378.976900000001</v>
      </c>
    </row>
    <row r="160" spans="1:8">
      <c r="A160" s="81" t="s">
        <v>537</v>
      </c>
      <c r="B160" s="81">
        <v>68967.975200000001</v>
      </c>
      <c r="C160" s="81">
        <v>105.69199999999999</v>
      </c>
      <c r="D160" s="81">
        <v>275.40170000000001</v>
      </c>
      <c r="E160" s="81">
        <v>0</v>
      </c>
      <c r="F160" s="81">
        <v>1.1000000000000001E-3</v>
      </c>
      <c r="G160" s="82">
        <v>3639880</v>
      </c>
      <c r="H160" s="81">
        <v>28484.7317</v>
      </c>
    </row>
    <row r="161" spans="1:19">
      <c r="A161" s="81" t="s">
        <v>538</v>
      </c>
      <c r="B161" s="81">
        <v>74081.857699999993</v>
      </c>
      <c r="C161" s="81">
        <v>106.4169</v>
      </c>
      <c r="D161" s="81">
        <v>250.4128</v>
      </c>
      <c r="E161" s="81">
        <v>0</v>
      </c>
      <c r="F161" s="81">
        <v>1E-3</v>
      </c>
      <c r="G161" s="82">
        <v>3308840</v>
      </c>
      <c r="H161" s="81">
        <v>29835.123500000002</v>
      </c>
    </row>
    <row r="162" spans="1:19">
      <c r="A162" s="81" t="s">
        <v>539</v>
      </c>
      <c r="B162" s="81">
        <v>85364.720100000006</v>
      </c>
      <c r="C162" s="81">
        <v>113.87220000000001</v>
      </c>
      <c r="D162" s="81">
        <v>232.6696</v>
      </c>
      <c r="E162" s="81">
        <v>0</v>
      </c>
      <c r="F162" s="81">
        <v>1E-3</v>
      </c>
      <c r="G162" s="82">
        <v>3073260</v>
      </c>
      <c r="H162" s="81">
        <v>33441.714599999999</v>
      </c>
    </row>
    <row r="163" spans="1:19">
      <c r="A163" s="81" t="s">
        <v>540</v>
      </c>
      <c r="B163" s="81">
        <v>99235.731700000004</v>
      </c>
      <c r="C163" s="81">
        <v>126.15009999999999</v>
      </c>
      <c r="D163" s="81">
        <v>230.7286</v>
      </c>
      <c r="E163" s="81">
        <v>0</v>
      </c>
      <c r="F163" s="81">
        <v>1E-3</v>
      </c>
      <c r="G163" s="82">
        <v>3046630</v>
      </c>
      <c r="H163" s="81">
        <v>38208.957900000001</v>
      </c>
    </row>
    <row r="164" spans="1:19">
      <c r="A164" s="81"/>
      <c r="B164" s="81"/>
      <c r="C164" s="81"/>
      <c r="D164" s="81"/>
      <c r="E164" s="81"/>
      <c r="F164" s="81"/>
      <c r="G164" s="81"/>
      <c r="H164" s="81"/>
    </row>
    <row r="165" spans="1:19">
      <c r="A165" s="81" t="s">
        <v>541</v>
      </c>
      <c r="B165" s="81">
        <v>944565.59420000005</v>
      </c>
      <c r="C165" s="81">
        <v>1343.2256</v>
      </c>
      <c r="D165" s="81">
        <v>3105.8706000000002</v>
      </c>
      <c r="E165" s="81">
        <v>0</v>
      </c>
      <c r="F165" s="81">
        <v>1.26E-2</v>
      </c>
      <c r="G165" s="82">
        <v>41037800</v>
      </c>
      <c r="H165" s="81">
        <v>378947.8383</v>
      </c>
    </row>
    <row r="166" spans="1:19">
      <c r="A166" s="81" t="s">
        <v>542</v>
      </c>
      <c r="B166" s="81">
        <v>68624.448900000003</v>
      </c>
      <c r="C166" s="81">
        <v>100.7628</v>
      </c>
      <c r="D166" s="81">
        <v>213.02510000000001</v>
      </c>
      <c r="E166" s="81">
        <v>0</v>
      </c>
      <c r="F166" s="81">
        <v>8.9999999999999998E-4</v>
      </c>
      <c r="G166" s="82">
        <v>2813770</v>
      </c>
      <c r="H166" s="81">
        <v>28334.7801</v>
      </c>
    </row>
    <row r="167" spans="1:19">
      <c r="A167" s="81" t="s">
        <v>543</v>
      </c>
      <c r="B167" s="81">
        <v>100093.0402</v>
      </c>
      <c r="C167" s="81">
        <v>127.6634</v>
      </c>
      <c r="D167" s="81">
        <v>322.59429999999998</v>
      </c>
      <c r="E167" s="81">
        <v>0</v>
      </c>
      <c r="F167" s="81">
        <v>1.2999999999999999E-3</v>
      </c>
      <c r="G167" s="82">
        <v>4264000</v>
      </c>
      <c r="H167" s="81">
        <v>38584.411599999999</v>
      </c>
    </row>
    <row r="169" spans="1:19">
      <c r="A169" s="76"/>
      <c r="B169" s="81" t="s">
        <v>544</v>
      </c>
      <c r="C169" s="81" t="s">
        <v>545</v>
      </c>
      <c r="D169" s="81" t="s">
        <v>546</v>
      </c>
      <c r="E169" s="81" t="s">
        <v>547</v>
      </c>
      <c r="F169" s="81" t="s">
        <v>548</v>
      </c>
      <c r="G169" s="81" t="s">
        <v>549</v>
      </c>
      <c r="H169" s="81" t="s">
        <v>550</v>
      </c>
      <c r="I169" s="81" t="s">
        <v>551</v>
      </c>
      <c r="J169" s="81" t="s">
        <v>552</v>
      </c>
      <c r="K169" s="81" t="s">
        <v>553</v>
      </c>
      <c r="L169" s="81" t="s">
        <v>554</v>
      </c>
      <c r="M169" s="81" t="s">
        <v>555</v>
      </c>
      <c r="N169" s="81" t="s">
        <v>556</v>
      </c>
      <c r="O169" s="81" t="s">
        <v>557</v>
      </c>
      <c r="P169" s="81" t="s">
        <v>558</v>
      </c>
      <c r="Q169" s="81" t="s">
        <v>559</v>
      </c>
      <c r="R169" s="81" t="s">
        <v>560</v>
      </c>
      <c r="S169" s="81" t="s">
        <v>561</v>
      </c>
    </row>
    <row r="170" spans="1:19">
      <c r="A170" s="81" t="s">
        <v>530</v>
      </c>
      <c r="B170" s="82">
        <v>1095400000000</v>
      </c>
      <c r="C170" s="81">
        <v>1053859.8359999999</v>
      </c>
      <c r="D170" s="81" t="s">
        <v>669</v>
      </c>
      <c r="E170" s="81">
        <v>448566.54300000001</v>
      </c>
      <c r="F170" s="81">
        <v>473785.47499999998</v>
      </c>
      <c r="G170" s="81">
        <v>47410.048999999999</v>
      </c>
      <c r="H170" s="81">
        <v>0</v>
      </c>
      <c r="I170" s="81">
        <v>33880.375999999997</v>
      </c>
      <c r="J170" s="81">
        <v>0</v>
      </c>
      <c r="K170" s="81">
        <v>48711.788999999997</v>
      </c>
      <c r="L170" s="81">
        <v>1505.6030000000001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531</v>
      </c>
      <c r="B171" s="82">
        <v>991461000000</v>
      </c>
      <c r="C171" s="81">
        <v>1139816.841</v>
      </c>
      <c r="D171" s="81" t="s">
        <v>670</v>
      </c>
      <c r="E171" s="81">
        <v>448566.54300000001</v>
      </c>
      <c r="F171" s="81">
        <v>423230.02100000001</v>
      </c>
      <c r="G171" s="81">
        <v>47439.714</v>
      </c>
      <c r="H171" s="81">
        <v>0</v>
      </c>
      <c r="I171" s="81">
        <v>127278.345</v>
      </c>
      <c r="J171" s="81">
        <v>0</v>
      </c>
      <c r="K171" s="81">
        <v>49725.002999999997</v>
      </c>
      <c r="L171" s="81">
        <v>43577.214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532</v>
      </c>
      <c r="B172" s="82">
        <v>1173350000000</v>
      </c>
      <c r="C172" s="81">
        <v>1185178.9080000001</v>
      </c>
      <c r="D172" s="81" t="s">
        <v>671</v>
      </c>
      <c r="E172" s="81">
        <v>448566.54300000001</v>
      </c>
      <c r="F172" s="81">
        <v>418415.21600000001</v>
      </c>
      <c r="G172" s="81">
        <v>53186.445</v>
      </c>
      <c r="H172" s="81">
        <v>0</v>
      </c>
      <c r="I172" s="81">
        <v>170737.495</v>
      </c>
      <c r="J172" s="81">
        <v>0</v>
      </c>
      <c r="K172" s="81">
        <v>50695.995999999999</v>
      </c>
      <c r="L172" s="81">
        <v>43577.214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 t="s">
        <v>533</v>
      </c>
      <c r="B173" s="82">
        <v>1086690000000</v>
      </c>
      <c r="C173" s="81">
        <v>1150271.075</v>
      </c>
      <c r="D173" s="81" t="s">
        <v>672</v>
      </c>
      <c r="E173" s="81">
        <v>448566.54300000001</v>
      </c>
      <c r="F173" s="81">
        <v>418415.21600000001</v>
      </c>
      <c r="G173" s="81">
        <v>49067.735999999997</v>
      </c>
      <c r="H173" s="81">
        <v>0</v>
      </c>
      <c r="I173" s="81">
        <v>140733.54199999999</v>
      </c>
      <c r="J173" s="81">
        <v>0</v>
      </c>
      <c r="K173" s="81">
        <v>49910.822999999997</v>
      </c>
      <c r="L173" s="81">
        <v>43577.214</v>
      </c>
      <c r="M173" s="81">
        <v>0</v>
      </c>
      <c r="N173" s="81">
        <v>0</v>
      </c>
      <c r="O173" s="81">
        <v>0</v>
      </c>
      <c r="P173" s="81">
        <v>0</v>
      </c>
      <c r="Q173" s="81">
        <v>0</v>
      </c>
      <c r="R173" s="81">
        <v>0</v>
      </c>
      <c r="S173" s="81">
        <v>0</v>
      </c>
    </row>
    <row r="174" spans="1:19">
      <c r="A174" s="81" t="s">
        <v>287</v>
      </c>
      <c r="B174" s="82">
        <v>1273920000000</v>
      </c>
      <c r="C174" s="81">
        <v>1258913.8570000001</v>
      </c>
      <c r="D174" s="81" t="s">
        <v>673</v>
      </c>
      <c r="E174" s="81">
        <v>448566.54300000001</v>
      </c>
      <c r="F174" s="81">
        <v>418415.21600000001</v>
      </c>
      <c r="G174" s="81">
        <v>65652.149000000005</v>
      </c>
      <c r="H174" s="81">
        <v>0</v>
      </c>
      <c r="I174" s="81">
        <v>227321.76800000001</v>
      </c>
      <c r="J174" s="81">
        <v>0</v>
      </c>
      <c r="K174" s="81">
        <v>55380.966999999997</v>
      </c>
      <c r="L174" s="81">
        <v>43577.214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534</v>
      </c>
      <c r="B175" s="82">
        <v>1346920000000</v>
      </c>
      <c r="C175" s="81">
        <v>1284410.287</v>
      </c>
      <c r="D175" s="81" t="s">
        <v>674</v>
      </c>
      <c r="E175" s="81">
        <v>448566.54300000001</v>
      </c>
      <c r="F175" s="81">
        <v>418415.21600000001</v>
      </c>
      <c r="G175" s="81">
        <v>71868.846000000005</v>
      </c>
      <c r="H175" s="81">
        <v>0</v>
      </c>
      <c r="I175" s="81">
        <v>246537.24799999999</v>
      </c>
      <c r="J175" s="81">
        <v>0</v>
      </c>
      <c r="K175" s="81">
        <v>55445.22</v>
      </c>
      <c r="L175" s="81">
        <v>43577.214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535</v>
      </c>
      <c r="B176" s="82">
        <v>1385040000000</v>
      </c>
      <c r="C176" s="81">
        <v>1317006.0390000001</v>
      </c>
      <c r="D176" s="81" t="s">
        <v>675</v>
      </c>
      <c r="E176" s="81">
        <v>448566.54300000001</v>
      </c>
      <c r="F176" s="81">
        <v>418415.21600000001</v>
      </c>
      <c r="G176" s="81">
        <v>72489.183999999994</v>
      </c>
      <c r="H176" s="81">
        <v>0</v>
      </c>
      <c r="I176" s="81">
        <v>277614.07900000003</v>
      </c>
      <c r="J176" s="81">
        <v>0</v>
      </c>
      <c r="K176" s="81">
        <v>56343.803</v>
      </c>
      <c r="L176" s="81">
        <v>43577.214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7" spans="1:19">
      <c r="A177" s="81" t="s">
        <v>536</v>
      </c>
      <c r="B177" s="82">
        <v>1502470000000</v>
      </c>
      <c r="C177" s="81">
        <v>1305763.412</v>
      </c>
      <c r="D177" s="81" t="s">
        <v>676</v>
      </c>
      <c r="E177" s="81">
        <v>448566.54300000001</v>
      </c>
      <c r="F177" s="81">
        <v>418415.21600000001</v>
      </c>
      <c r="G177" s="81">
        <v>74839.868000000002</v>
      </c>
      <c r="H177" s="81">
        <v>0</v>
      </c>
      <c r="I177" s="81">
        <v>264394.93699999998</v>
      </c>
      <c r="J177" s="81">
        <v>0</v>
      </c>
      <c r="K177" s="81">
        <v>55969.633999999998</v>
      </c>
      <c r="L177" s="81">
        <v>43577.214</v>
      </c>
      <c r="M177" s="81">
        <v>0</v>
      </c>
      <c r="N177" s="81">
        <v>0</v>
      </c>
      <c r="O177" s="81">
        <v>0</v>
      </c>
      <c r="P177" s="81">
        <v>0</v>
      </c>
      <c r="Q177" s="81">
        <v>0</v>
      </c>
      <c r="R177" s="81">
        <v>0</v>
      </c>
      <c r="S177" s="81">
        <v>0</v>
      </c>
    </row>
    <row r="178" spans="1:19">
      <c r="A178" s="81" t="s">
        <v>537</v>
      </c>
      <c r="B178" s="82">
        <v>1282550000000</v>
      </c>
      <c r="C178" s="81">
        <v>1297836.7309999999</v>
      </c>
      <c r="D178" s="81" t="s">
        <v>677</v>
      </c>
      <c r="E178" s="81">
        <v>448566.54300000001</v>
      </c>
      <c r="F178" s="81">
        <v>418415.21600000001</v>
      </c>
      <c r="G178" s="81">
        <v>66799.667000000001</v>
      </c>
      <c r="H178" s="81">
        <v>0</v>
      </c>
      <c r="I178" s="81">
        <v>264743.10100000002</v>
      </c>
      <c r="J178" s="81">
        <v>0</v>
      </c>
      <c r="K178" s="81">
        <v>55734.99</v>
      </c>
      <c r="L178" s="81">
        <v>43577.214</v>
      </c>
      <c r="M178" s="81">
        <v>0</v>
      </c>
      <c r="N178" s="81">
        <v>0</v>
      </c>
      <c r="O178" s="81">
        <v>0</v>
      </c>
      <c r="P178" s="81">
        <v>0</v>
      </c>
      <c r="Q178" s="81">
        <v>0</v>
      </c>
      <c r="R178" s="81">
        <v>0</v>
      </c>
      <c r="S178" s="81">
        <v>0</v>
      </c>
    </row>
    <row r="179" spans="1:19">
      <c r="A179" s="81" t="s">
        <v>538</v>
      </c>
      <c r="B179" s="82">
        <v>1165910000000</v>
      </c>
      <c r="C179" s="81">
        <v>1214579.3589999999</v>
      </c>
      <c r="D179" s="81" t="s">
        <v>678</v>
      </c>
      <c r="E179" s="81">
        <v>448566.54300000001</v>
      </c>
      <c r="F179" s="81">
        <v>423230.02100000001</v>
      </c>
      <c r="G179" s="81">
        <v>53990.353000000003</v>
      </c>
      <c r="H179" s="81">
        <v>0</v>
      </c>
      <c r="I179" s="81">
        <v>193977.94899999999</v>
      </c>
      <c r="J179" s="81">
        <v>0</v>
      </c>
      <c r="K179" s="81">
        <v>51237.279000000002</v>
      </c>
      <c r="L179" s="81">
        <v>43577.214</v>
      </c>
      <c r="M179" s="81">
        <v>0</v>
      </c>
      <c r="N179" s="81">
        <v>0</v>
      </c>
      <c r="O179" s="81">
        <v>0</v>
      </c>
      <c r="P179" s="81">
        <v>0</v>
      </c>
      <c r="Q179" s="81">
        <v>0</v>
      </c>
      <c r="R179" s="81">
        <v>0</v>
      </c>
      <c r="S179" s="81">
        <v>0</v>
      </c>
    </row>
    <row r="180" spans="1:19">
      <c r="A180" s="81" t="s">
        <v>539</v>
      </c>
      <c r="B180" s="82">
        <v>1082900000000</v>
      </c>
      <c r="C180" s="81">
        <v>1127136.328</v>
      </c>
      <c r="D180" s="81" t="s">
        <v>657</v>
      </c>
      <c r="E180" s="81">
        <v>448566.54300000001</v>
      </c>
      <c r="F180" s="81">
        <v>423230.02100000001</v>
      </c>
      <c r="G180" s="81">
        <v>47939.362999999998</v>
      </c>
      <c r="H180" s="81">
        <v>0</v>
      </c>
      <c r="I180" s="81">
        <v>113222.372</v>
      </c>
      <c r="J180" s="81">
        <v>0</v>
      </c>
      <c r="K180" s="81">
        <v>50600.815000000002</v>
      </c>
      <c r="L180" s="81">
        <v>43577.214</v>
      </c>
      <c r="M180" s="81">
        <v>0</v>
      </c>
      <c r="N180" s="81">
        <v>0</v>
      </c>
      <c r="O180" s="81">
        <v>0</v>
      </c>
      <c r="P180" s="81">
        <v>0</v>
      </c>
      <c r="Q180" s="81">
        <v>0</v>
      </c>
      <c r="R180" s="81">
        <v>0</v>
      </c>
      <c r="S180" s="81">
        <v>0</v>
      </c>
    </row>
    <row r="181" spans="1:19">
      <c r="A181" s="81" t="s">
        <v>540</v>
      </c>
      <c r="B181" s="82">
        <v>1073510000000</v>
      </c>
      <c r="C181" s="81">
        <v>1058368.1780000001</v>
      </c>
      <c r="D181" s="81" t="s">
        <v>679</v>
      </c>
      <c r="E181" s="81">
        <v>448566.54300000001</v>
      </c>
      <c r="F181" s="81">
        <v>473785.47499999998</v>
      </c>
      <c r="G181" s="81">
        <v>47410.048999999999</v>
      </c>
      <c r="H181" s="81">
        <v>0</v>
      </c>
      <c r="I181" s="81">
        <v>36489.650999999998</v>
      </c>
      <c r="J181" s="81">
        <v>0</v>
      </c>
      <c r="K181" s="81">
        <v>48663.218000000001</v>
      </c>
      <c r="L181" s="81">
        <v>3453.241</v>
      </c>
      <c r="M181" s="81">
        <v>0</v>
      </c>
      <c r="N181" s="81">
        <v>0</v>
      </c>
      <c r="O181" s="81">
        <v>0</v>
      </c>
      <c r="P181" s="81">
        <v>0</v>
      </c>
      <c r="Q181" s="81">
        <v>0</v>
      </c>
      <c r="R181" s="81">
        <v>0</v>
      </c>
      <c r="S181" s="81">
        <v>0</v>
      </c>
    </row>
    <row r="182" spans="1:19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</row>
    <row r="183" spans="1:19">
      <c r="A183" s="81" t="s">
        <v>541</v>
      </c>
      <c r="B183" s="82">
        <v>14460100000000</v>
      </c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>
        <v>0</v>
      </c>
      <c r="N183" s="81">
        <v>0</v>
      </c>
      <c r="O183" s="81">
        <v>0</v>
      </c>
      <c r="P183" s="81">
        <v>0</v>
      </c>
      <c r="Q183" s="81">
        <v>0</v>
      </c>
      <c r="R183" s="81">
        <v>0</v>
      </c>
      <c r="S183" s="81">
        <v>0</v>
      </c>
    </row>
    <row r="184" spans="1:19">
      <c r="A184" s="81" t="s">
        <v>542</v>
      </c>
      <c r="B184" s="82">
        <v>991461000000</v>
      </c>
      <c r="C184" s="81">
        <v>1053859.8359999999</v>
      </c>
      <c r="D184" s="81"/>
      <c r="E184" s="81">
        <v>448566.54300000001</v>
      </c>
      <c r="F184" s="81">
        <v>418415.21600000001</v>
      </c>
      <c r="G184" s="81">
        <v>47410.048999999999</v>
      </c>
      <c r="H184" s="81">
        <v>0</v>
      </c>
      <c r="I184" s="81">
        <v>33880.375999999997</v>
      </c>
      <c r="J184" s="81">
        <v>0</v>
      </c>
      <c r="K184" s="81">
        <v>48663.218000000001</v>
      </c>
      <c r="L184" s="81">
        <v>1505.6030000000001</v>
      </c>
      <c r="M184" s="81">
        <v>0</v>
      </c>
      <c r="N184" s="81">
        <v>0</v>
      </c>
      <c r="O184" s="81">
        <v>0</v>
      </c>
      <c r="P184" s="81">
        <v>0</v>
      </c>
      <c r="Q184" s="81">
        <v>0</v>
      </c>
      <c r="R184" s="81">
        <v>0</v>
      </c>
      <c r="S184" s="81">
        <v>0</v>
      </c>
    </row>
    <row r="185" spans="1:19">
      <c r="A185" s="81" t="s">
        <v>543</v>
      </c>
      <c r="B185" s="82">
        <v>1502470000000</v>
      </c>
      <c r="C185" s="81">
        <v>1317006.0390000001</v>
      </c>
      <c r="D185" s="81"/>
      <c r="E185" s="81">
        <v>448566.54300000001</v>
      </c>
      <c r="F185" s="81">
        <v>473785.47499999998</v>
      </c>
      <c r="G185" s="81">
        <v>74839.868000000002</v>
      </c>
      <c r="H185" s="81">
        <v>0</v>
      </c>
      <c r="I185" s="81">
        <v>277614.07900000003</v>
      </c>
      <c r="J185" s="81">
        <v>0</v>
      </c>
      <c r="K185" s="81">
        <v>56343.803</v>
      </c>
      <c r="L185" s="81">
        <v>43577.214</v>
      </c>
      <c r="M185" s="81">
        <v>0</v>
      </c>
      <c r="N185" s="81">
        <v>0</v>
      </c>
      <c r="O185" s="81">
        <v>0</v>
      </c>
      <c r="P185" s="81">
        <v>0</v>
      </c>
      <c r="Q185" s="81">
        <v>0</v>
      </c>
      <c r="R185" s="81">
        <v>0</v>
      </c>
      <c r="S185" s="81">
        <v>0</v>
      </c>
    </row>
    <row r="187" spans="1:19">
      <c r="A187" s="76"/>
      <c r="B187" s="81" t="s">
        <v>574</v>
      </c>
      <c r="C187" s="81" t="s">
        <v>575</v>
      </c>
      <c r="D187" s="81" t="s">
        <v>576</v>
      </c>
      <c r="E187" s="81" t="s">
        <v>259</v>
      </c>
    </row>
    <row r="188" spans="1:19">
      <c r="A188" s="81" t="s">
        <v>577</v>
      </c>
      <c r="B188" s="81">
        <v>298072.78000000003</v>
      </c>
      <c r="C188" s="81">
        <v>40386.83</v>
      </c>
      <c r="D188" s="81">
        <v>0</v>
      </c>
      <c r="E188" s="81">
        <v>338459.6</v>
      </c>
    </row>
    <row r="189" spans="1:19">
      <c r="A189" s="81" t="s">
        <v>578</v>
      </c>
      <c r="B189" s="81">
        <v>6.44</v>
      </c>
      <c r="C189" s="81">
        <v>0.87</v>
      </c>
      <c r="D189" s="81">
        <v>0</v>
      </c>
      <c r="E189" s="81">
        <v>7.31</v>
      </c>
    </row>
    <row r="190" spans="1:19">
      <c r="A190" s="81" t="s">
        <v>579</v>
      </c>
      <c r="B190" s="81">
        <v>6.44</v>
      </c>
      <c r="C190" s="81">
        <v>0.87</v>
      </c>
      <c r="D190" s="81">
        <v>0</v>
      </c>
      <c r="E190" s="81">
        <v>7.31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90"/>
  <sheetViews>
    <sheetView workbookViewId="0"/>
  </sheetViews>
  <sheetFormatPr defaultRowHeight="10.5"/>
  <cols>
    <col min="1" max="1" width="45.832031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.3320312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6"/>
      <c r="B1" s="81" t="s">
        <v>434</v>
      </c>
      <c r="C1" s="81" t="s">
        <v>435</v>
      </c>
      <c r="D1" s="81" t="s">
        <v>436</v>
      </c>
    </row>
    <row r="2" spans="1:7">
      <c r="A2" s="81" t="s">
        <v>312</v>
      </c>
      <c r="B2" s="81">
        <v>22766.6</v>
      </c>
      <c r="C2" s="81">
        <v>491.5</v>
      </c>
      <c r="D2" s="81">
        <v>491.5</v>
      </c>
    </row>
    <row r="3" spans="1:7">
      <c r="A3" s="81" t="s">
        <v>313</v>
      </c>
      <c r="B3" s="81">
        <v>22766.6</v>
      </c>
      <c r="C3" s="81">
        <v>491.5</v>
      </c>
      <c r="D3" s="81">
        <v>491.5</v>
      </c>
    </row>
    <row r="4" spans="1:7">
      <c r="A4" s="81" t="s">
        <v>314</v>
      </c>
      <c r="B4" s="81">
        <v>64874.8</v>
      </c>
      <c r="C4" s="81">
        <v>1400.57</v>
      </c>
      <c r="D4" s="81">
        <v>1400.57</v>
      </c>
    </row>
    <row r="5" spans="1:7">
      <c r="A5" s="81" t="s">
        <v>315</v>
      </c>
      <c r="B5" s="81">
        <v>64874.8</v>
      </c>
      <c r="C5" s="81">
        <v>1400.57</v>
      </c>
      <c r="D5" s="81">
        <v>1400.57</v>
      </c>
    </row>
    <row r="7" spans="1:7">
      <c r="A7" s="76"/>
      <c r="B7" s="81" t="s">
        <v>437</v>
      </c>
    </row>
    <row r="8" spans="1:7">
      <c r="A8" s="81" t="s">
        <v>316</v>
      </c>
      <c r="B8" s="81">
        <v>46320.38</v>
      </c>
    </row>
    <row r="9" spans="1:7">
      <c r="A9" s="81" t="s">
        <v>317</v>
      </c>
      <c r="B9" s="81">
        <v>46320.38</v>
      </c>
    </row>
    <row r="10" spans="1:7">
      <c r="A10" s="81" t="s">
        <v>438</v>
      </c>
      <c r="B10" s="81">
        <v>0</v>
      </c>
    </row>
    <row r="12" spans="1:7">
      <c r="A12" s="76"/>
      <c r="B12" s="81" t="s">
        <v>482</v>
      </c>
      <c r="C12" s="81" t="s">
        <v>483</v>
      </c>
      <c r="D12" s="81" t="s">
        <v>484</v>
      </c>
      <c r="E12" s="81" t="s">
        <v>485</v>
      </c>
      <c r="F12" s="81" t="s">
        <v>486</v>
      </c>
      <c r="G12" s="81" t="s">
        <v>487</v>
      </c>
    </row>
    <row r="13" spans="1:7">
      <c r="A13" s="81" t="s">
        <v>72</v>
      </c>
      <c r="B13" s="81">
        <v>0</v>
      </c>
      <c r="C13" s="81">
        <v>6173.79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73</v>
      </c>
      <c r="B14" s="81">
        <v>2013.4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81</v>
      </c>
      <c r="B15" s="81">
        <v>5137.34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82</v>
      </c>
      <c r="B16" s="81">
        <v>62.74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83</v>
      </c>
      <c r="B17" s="81">
        <v>6687.85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84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85</v>
      </c>
      <c r="B19" s="81">
        <v>991.76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86</v>
      </c>
      <c r="B20" s="81">
        <v>969.05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87</v>
      </c>
      <c r="B21" s="81">
        <v>443.35</v>
      </c>
      <c r="C21" s="81">
        <v>0</v>
      </c>
      <c r="D21" s="81">
        <v>0</v>
      </c>
      <c r="E21" s="81">
        <v>0</v>
      </c>
      <c r="F21" s="81">
        <v>0</v>
      </c>
      <c r="G21" s="81">
        <v>9507.83</v>
      </c>
    </row>
    <row r="22" spans="1:10">
      <c r="A22" s="81" t="s">
        <v>88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67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89</v>
      </c>
      <c r="B24" s="81">
        <v>0</v>
      </c>
      <c r="C24" s="81">
        <v>287.32</v>
      </c>
      <c r="D24" s="81">
        <v>0</v>
      </c>
      <c r="E24" s="81">
        <v>0</v>
      </c>
      <c r="F24" s="81">
        <v>0</v>
      </c>
      <c r="G24" s="81">
        <v>1503.95</v>
      </c>
    </row>
    <row r="25" spans="1:10">
      <c r="A25" s="81" t="s">
        <v>90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91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92</v>
      </c>
      <c r="B28" s="81">
        <v>16305.49</v>
      </c>
      <c r="C28" s="81">
        <v>6461.11</v>
      </c>
      <c r="D28" s="81">
        <v>0</v>
      </c>
      <c r="E28" s="81">
        <v>0</v>
      </c>
      <c r="F28" s="81">
        <v>0</v>
      </c>
      <c r="G28" s="81">
        <v>11011.78</v>
      </c>
    </row>
    <row r="30" spans="1:10">
      <c r="A30" s="76"/>
      <c r="B30" s="81" t="s">
        <v>437</v>
      </c>
      <c r="C30" s="81" t="s">
        <v>2</v>
      </c>
      <c r="D30" s="81" t="s">
        <v>488</v>
      </c>
      <c r="E30" s="81" t="s">
        <v>489</v>
      </c>
      <c r="F30" s="81" t="s">
        <v>490</v>
      </c>
      <c r="G30" s="81" t="s">
        <v>491</v>
      </c>
      <c r="H30" s="81" t="s">
        <v>492</v>
      </c>
      <c r="I30" s="81" t="s">
        <v>493</v>
      </c>
      <c r="J30" s="81" t="s">
        <v>494</v>
      </c>
    </row>
    <row r="31" spans="1:10">
      <c r="A31" s="81" t="s">
        <v>462</v>
      </c>
      <c r="B31" s="81">
        <v>3563.11</v>
      </c>
      <c r="C31" s="81" t="s">
        <v>3</v>
      </c>
      <c r="D31" s="81">
        <v>8690.42</v>
      </c>
      <c r="E31" s="81">
        <v>1</v>
      </c>
      <c r="F31" s="81">
        <v>0</v>
      </c>
      <c r="G31" s="81">
        <v>0</v>
      </c>
      <c r="H31" s="81">
        <v>10.76</v>
      </c>
      <c r="I31" s="81">
        <v>37.17</v>
      </c>
      <c r="J31" s="81">
        <v>4.84</v>
      </c>
    </row>
    <row r="32" spans="1:10">
      <c r="A32" s="81" t="s">
        <v>463</v>
      </c>
      <c r="B32" s="81">
        <v>2532.3200000000002</v>
      </c>
      <c r="C32" s="81" t="s">
        <v>3</v>
      </c>
      <c r="D32" s="81">
        <v>6948.69</v>
      </c>
      <c r="E32" s="81">
        <v>1</v>
      </c>
      <c r="F32" s="81">
        <v>0</v>
      </c>
      <c r="G32" s="81">
        <v>0</v>
      </c>
      <c r="H32" s="81">
        <v>10.76</v>
      </c>
      <c r="I32" s="81">
        <v>18.59</v>
      </c>
      <c r="J32" s="81">
        <v>8.07</v>
      </c>
    </row>
    <row r="33" spans="1:10">
      <c r="A33" s="81" t="s">
        <v>464</v>
      </c>
      <c r="B33" s="81">
        <v>2532.3200000000002</v>
      </c>
      <c r="C33" s="81" t="s">
        <v>3</v>
      </c>
      <c r="D33" s="81">
        <v>6948.69</v>
      </c>
      <c r="E33" s="81">
        <v>10</v>
      </c>
      <c r="F33" s="81">
        <v>0</v>
      </c>
      <c r="G33" s="81">
        <v>0</v>
      </c>
      <c r="H33" s="81">
        <v>10.76</v>
      </c>
      <c r="I33" s="81">
        <v>18.59</v>
      </c>
      <c r="J33" s="81">
        <v>8.07</v>
      </c>
    </row>
    <row r="34" spans="1:10">
      <c r="A34" s="81" t="s">
        <v>465</v>
      </c>
      <c r="B34" s="81">
        <v>2532.3200000000002</v>
      </c>
      <c r="C34" s="81" t="s">
        <v>3</v>
      </c>
      <c r="D34" s="81">
        <v>6948.69</v>
      </c>
      <c r="E34" s="81">
        <v>1</v>
      </c>
      <c r="F34" s="81">
        <v>0</v>
      </c>
      <c r="G34" s="81">
        <v>0</v>
      </c>
      <c r="H34" s="81">
        <v>10.76</v>
      </c>
      <c r="I34" s="81">
        <v>18.59</v>
      </c>
      <c r="J34" s="81">
        <v>95.066999999999993</v>
      </c>
    </row>
    <row r="35" spans="1:10">
      <c r="A35" s="81" t="s">
        <v>466</v>
      </c>
      <c r="B35" s="81">
        <v>313.41000000000003</v>
      </c>
      <c r="C35" s="81" t="s">
        <v>3</v>
      </c>
      <c r="D35" s="81">
        <v>860</v>
      </c>
      <c r="E35" s="81">
        <v>1</v>
      </c>
      <c r="F35" s="81">
        <v>200.61</v>
      </c>
      <c r="G35" s="81">
        <v>115.9</v>
      </c>
      <c r="H35" s="81">
        <v>10.76</v>
      </c>
      <c r="I35" s="81">
        <v>18.59</v>
      </c>
      <c r="J35" s="81">
        <v>8.07</v>
      </c>
    </row>
    <row r="36" spans="1:10">
      <c r="A36" s="81" t="s">
        <v>467</v>
      </c>
      <c r="B36" s="81">
        <v>201.98</v>
      </c>
      <c r="C36" s="81" t="s">
        <v>3</v>
      </c>
      <c r="D36" s="81">
        <v>554.22</v>
      </c>
      <c r="E36" s="81">
        <v>1</v>
      </c>
      <c r="F36" s="81">
        <v>133.74</v>
      </c>
      <c r="G36" s="81">
        <v>77.27</v>
      </c>
      <c r="H36" s="81">
        <v>10.76</v>
      </c>
      <c r="I36" s="81">
        <v>18.59</v>
      </c>
      <c r="J36" s="81">
        <v>8.07</v>
      </c>
    </row>
    <row r="37" spans="1:10">
      <c r="A37" s="81" t="s">
        <v>468</v>
      </c>
      <c r="B37" s="81">
        <v>313.42</v>
      </c>
      <c r="C37" s="81" t="s">
        <v>3</v>
      </c>
      <c r="D37" s="81">
        <v>860.02</v>
      </c>
      <c r="E37" s="81">
        <v>1</v>
      </c>
      <c r="F37" s="81">
        <v>200.61</v>
      </c>
      <c r="G37" s="81">
        <v>115.9</v>
      </c>
      <c r="H37" s="81">
        <v>10.76</v>
      </c>
      <c r="I37" s="81">
        <v>18.59</v>
      </c>
      <c r="J37" s="81">
        <v>8.07</v>
      </c>
    </row>
    <row r="38" spans="1:10">
      <c r="A38" s="81" t="s">
        <v>469</v>
      </c>
      <c r="B38" s="81">
        <v>201.98</v>
      </c>
      <c r="C38" s="81" t="s">
        <v>3</v>
      </c>
      <c r="D38" s="81">
        <v>554.22</v>
      </c>
      <c r="E38" s="81">
        <v>1</v>
      </c>
      <c r="F38" s="81">
        <v>133.74</v>
      </c>
      <c r="G38" s="81">
        <v>77.27</v>
      </c>
      <c r="H38" s="81">
        <v>10.76</v>
      </c>
      <c r="I38" s="81">
        <v>18.59</v>
      </c>
      <c r="J38" s="81">
        <v>8.07</v>
      </c>
    </row>
    <row r="39" spans="1:10">
      <c r="A39" s="81" t="s">
        <v>470</v>
      </c>
      <c r="B39" s="81">
        <v>313.41000000000003</v>
      </c>
      <c r="C39" s="81" t="s">
        <v>3</v>
      </c>
      <c r="D39" s="81">
        <v>860</v>
      </c>
      <c r="E39" s="81">
        <v>10</v>
      </c>
      <c r="F39" s="81">
        <v>200.61</v>
      </c>
      <c r="G39" s="81">
        <v>115.9</v>
      </c>
      <c r="H39" s="81">
        <v>10.76</v>
      </c>
      <c r="I39" s="81">
        <v>18.59</v>
      </c>
      <c r="J39" s="81">
        <v>8.07</v>
      </c>
    </row>
    <row r="40" spans="1:10">
      <c r="A40" s="81" t="s">
        <v>471</v>
      </c>
      <c r="B40" s="81">
        <v>201.98</v>
      </c>
      <c r="C40" s="81" t="s">
        <v>3</v>
      </c>
      <c r="D40" s="81">
        <v>554.22</v>
      </c>
      <c r="E40" s="81">
        <v>10</v>
      </c>
      <c r="F40" s="81">
        <v>133.74</v>
      </c>
      <c r="G40" s="81">
        <v>77.27</v>
      </c>
      <c r="H40" s="81">
        <v>10.76</v>
      </c>
      <c r="I40" s="81">
        <v>18.59</v>
      </c>
      <c r="J40" s="81">
        <v>8.07</v>
      </c>
    </row>
    <row r="41" spans="1:10">
      <c r="A41" s="81" t="s">
        <v>472</v>
      </c>
      <c r="B41" s="81">
        <v>313.42</v>
      </c>
      <c r="C41" s="81" t="s">
        <v>3</v>
      </c>
      <c r="D41" s="81">
        <v>860.02</v>
      </c>
      <c r="E41" s="81">
        <v>10</v>
      </c>
      <c r="F41" s="81">
        <v>200.61</v>
      </c>
      <c r="G41" s="81">
        <v>115.9</v>
      </c>
      <c r="H41" s="81">
        <v>10.76</v>
      </c>
      <c r="I41" s="81">
        <v>18.59</v>
      </c>
      <c r="J41" s="81">
        <v>8.07</v>
      </c>
    </row>
    <row r="42" spans="1:10">
      <c r="A42" s="81" t="s">
        <v>473</v>
      </c>
      <c r="B42" s="81">
        <v>201.98</v>
      </c>
      <c r="C42" s="81" t="s">
        <v>3</v>
      </c>
      <c r="D42" s="81">
        <v>554.22</v>
      </c>
      <c r="E42" s="81">
        <v>10</v>
      </c>
      <c r="F42" s="81">
        <v>133.74</v>
      </c>
      <c r="G42" s="81">
        <v>77.27</v>
      </c>
      <c r="H42" s="81">
        <v>10.76</v>
      </c>
      <c r="I42" s="81">
        <v>18.59</v>
      </c>
      <c r="J42" s="81">
        <v>8.07</v>
      </c>
    </row>
    <row r="43" spans="1:10">
      <c r="A43" s="81" t="s">
        <v>474</v>
      </c>
      <c r="B43" s="81">
        <v>313.41000000000003</v>
      </c>
      <c r="C43" s="81" t="s">
        <v>3</v>
      </c>
      <c r="D43" s="81">
        <v>860</v>
      </c>
      <c r="E43" s="81">
        <v>1</v>
      </c>
      <c r="F43" s="81">
        <v>200.61</v>
      </c>
      <c r="G43" s="81">
        <v>115.9</v>
      </c>
      <c r="H43" s="81">
        <v>10.76</v>
      </c>
      <c r="I43" s="81">
        <v>18.59</v>
      </c>
      <c r="J43" s="81">
        <v>8.07</v>
      </c>
    </row>
    <row r="44" spans="1:10">
      <c r="A44" s="81" t="s">
        <v>475</v>
      </c>
      <c r="B44" s="81">
        <v>201.98</v>
      </c>
      <c r="C44" s="81" t="s">
        <v>3</v>
      </c>
      <c r="D44" s="81">
        <v>554.22</v>
      </c>
      <c r="E44" s="81">
        <v>1</v>
      </c>
      <c r="F44" s="81">
        <v>133.74</v>
      </c>
      <c r="G44" s="81">
        <v>77.27</v>
      </c>
      <c r="H44" s="81">
        <v>10.76</v>
      </c>
      <c r="I44" s="81">
        <v>18.59</v>
      </c>
      <c r="J44" s="81">
        <v>8.07</v>
      </c>
    </row>
    <row r="45" spans="1:10">
      <c r="A45" s="81" t="s">
        <v>476</v>
      </c>
      <c r="B45" s="81">
        <v>313.42</v>
      </c>
      <c r="C45" s="81" t="s">
        <v>3</v>
      </c>
      <c r="D45" s="81">
        <v>860.02</v>
      </c>
      <c r="E45" s="81">
        <v>1</v>
      </c>
      <c r="F45" s="81">
        <v>200.61</v>
      </c>
      <c r="G45" s="81">
        <v>115.9</v>
      </c>
      <c r="H45" s="81">
        <v>10.76</v>
      </c>
      <c r="I45" s="81">
        <v>18.59</v>
      </c>
      <c r="J45" s="81">
        <v>8.07</v>
      </c>
    </row>
    <row r="46" spans="1:10">
      <c r="A46" s="81" t="s">
        <v>477</v>
      </c>
      <c r="B46" s="81">
        <v>201.98</v>
      </c>
      <c r="C46" s="81" t="s">
        <v>3</v>
      </c>
      <c r="D46" s="81">
        <v>554.22</v>
      </c>
      <c r="E46" s="81">
        <v>1</v>
      </c>
      <c r="F46" s="81">
        <v>133.74</v>
      </c>
      <c r="G46" s="81">
        <v>77.27</v>
      </c>
      <c r="H46" s="81">
        <v>10.76</v>
      </c>
      <c r="I46" s="81">
        <v>18.59</v>
      </c>
      <c r="J46" s="81">
        <v>8.07</v>
      </c>
    </row>
    <row r="47" spans="1:10">
      <c r="A47" s="81" t="s">
        <v>478</v>
      </c>
      <c r="B47" s="81">
        <v>3563.11</v>
      </c>
      <c r="C47" s="81" t="s">
        <v>66</v>
      </c>
      <c r="D47" s="81">
        <v>4344.1400000000003</v>
      </c>
      <c r="E47" s="81">
        <v>1</v>
      </c>
      <c r="F47" s="81">
        <v>297.11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479</v>
      </c>
      <c r="B48" s="81">
        <v>3563.11</v>
      </c>
      <c r="C48" s="81" t="s">
        <v>66</v>
      </c>
      <c r="D48" s="81">
        <v>4344.1400000000003</v>
      </c>
      <c r="E48" s="81">
        <v>10</v>
      </c>
      <c r="F48" s="81">
        <v>297.11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480</v>
      </c>
      <c r="B49" s="81">
        <v>3563.11</v>
      </c>
      <c r="C49" s="81" t="s">
        <v>66</v>
      </c>
      <c r="D49" s="81">
        <v>4344.1400000000003</v>
      </c>
      <c r="E49" s="81">
        <v>1</v>
      </c>
      <c r="F49" s="81">
        <v>297.11</v>
      </c>
      <c r="G49" s="81">
        <v>0</v>
      </c>
      <c r="H49" s="81">
        <v>0</v>
      </c>
      <c r="I49" s="81"/>
      <c r="J49" s="81">
        <v>0</v>
      </c>
    </row>
    <row r="50" spans="1:10">
      <c r="A50" s="81" t="s">
        <v>259</v>
      </c>
      <c r="B50" s="81">
        <v>89077.65</v>
      </c>
      <c r="C50" s="81"/>
      <c r="D50" s="81">
        <v>178146.04</v>
      </c>
      <c r="E50" s="81"/>
      <c r="F50" s="81">
        <v>11589.54</v>
      </c>
      <c r="G50" s="81">
        <v>4636.1499999999996</v>
      </c>
      <c r="H50" s="81">
        <v>5.5952000000000002</v>
      </c>
      <c r="I50" s="81">
        <v>37.17</v>
      </c>
      <c r="J50" s="81">
        <v>6.5404</v>
      </c>
    </row>
    <row r="51" spans="1:10">
      <c r="A51" s="81" t="s">
        <v>495</v>
      </c>
      <c r="B51" s="81">
        <v>46320.38</v>
      </c>
      <c r="C51" s="81"/>
      <c r="D51" s="81">
        <v>126016.37</v>
      </c>
      <c r="E51" s="81"/>
      <c r="F51" s="81">
        <v>8024.24</v>
      </c>
      <c r="G51" s="81">
        <v>4636.1499999999996</v>
      </c>
      <c r="H51" s="81">
        <v>10.76</v>
      </c>
      <c r="I51" s="81">
        <v>19.329999999999998</v>
      </c>
      <c r="J51" s="81">
        <v>12.5776</v>
      </c>
    </row>
    <row r="52" spans="1:10">
      <c r="A52" s="81" t="s">
        <v>496</v>
      </c>
      <c r="B52" s="81">
        <v>42757.27</v>
      </c>
      <c r="C52" s="81"/>
      <c r="D52" s="81">
        <v>52129.67</v>
      </c>
      <c r="E52" s="81"/>
      <c r="F52" s="81">
        <v>3565.29</v>
      </c>
      <c r="G52" s="81">
        <v>0</v>
      </c>
      <c r="H52" s="81">
        <v>0</v>
      </c>
      <c r="I52" s="81"/>
      <c r="J52" s="81">
        <v>0</v>
      </c>
    </row>
    <row r="54" spans="1:10">
      <c r="A54" s="76"/>
      <c r="B54" s="81" t="s">
        <v>51</v>
      </c>
      <c r="C54" s="81" t="s">
        <v>318</v>
      </c>
      <c r="D54" s="81" t="s">
        <v>439</v>
      </c>
      <c r="E54" s="81" t="s">
        <v>440</v>
      </c>
      <c r="F54" s="81" t="s">
        <v>441</v>
      </c>
      <c r="G54" s="81" t="s">
        <v>442</v>
      </c>
      <c r="H54" s="81" t="s">
        <v>443</v>
      </c>
      <c r="I54" s="81" t="s">
        <v>319</v>
      </c>
    </row>
    <row r="55" spans="1:10">
      <c r="A55" s="81" t="s">
        <v>320</v>
      </c>
      <c r="B55" s="81" t="s">
        <v>321</v>
      </c>
      <c r="C55" s="81">
        <v>0.3</v>
      </c>
      <c r="D55" s="81">
        <v>2.254</v>
      </c>
      <c r="E55" s="81">
        <v>3.4</v>
      </c>
      <c r="F55" s="81">
        <v>178.31</v>
      </c>
      <c r="G55" s="81">
        <v>0</v>
      </c>
      <c r="H55" s="81">
        <v>90</v>
      </c>
      <c r="I55" s="81" t="s">
        <v>322</v>
      </c>
    </row>
    <row r="56" spans="1:10">
      <c r="A56" s="81" t="s">
        <v>323</v>
      </c>
      <c r="B56" s="81" t="s">
        <v>321</v>
      </c>
      <c r="C56" s="81">
        <v>0.3</v>
      </c>
      <c r="D56" s="81">
        <v>2.254</v>
      </c>
      <c r="E56" s="81">
        <v>3.4</v>
      </c>
      <c r="F56" s="81">
        <v>118.87</v>
      </c>
      <c r="G56" s="81">
        <v>90</v>
      </c>
      <c r="H56" s="81">
        <v>90</v>
      </c>
      <c r="I56" s="81" t="s">
        <v>324</v>
      </c>
    </row>
    <row r="57" spans="1:10">
      <c r="A57" s="81" t="s">
        <v>325</v>
      </c>
      <c r="B57" s="81" t="s">
        <v>321</v>
      </c>
      <c r="C57" s="81">
        <v>0.3</v>
      </c>
      <c r="D57" s="81">
        <v>2.254</v>
      </c>
      <c r="E57" s="81">
        <v>3.4</v>
      </c>
      <c r="F57" s="81">
        <v>178.31</v>
      </c>
      <c r="G57" s="81">
        <v>180</v>
      </c>
      <c r="H57" s="81">
        <v>90</v>
      </c>
      <c r="I57" s="81" t="s">
        <v>326</v>
      </c>
    </row>
    <row r="58" spans="1:10">
      <c r="A58" s="81" t="s">
        <v>327</v>
      </c>
      <c r="B58" s="81" t="s">
        <v>321</v>
      </c>
      <c r="C58" s="81">
        <v>0.3</v>
      </c>
      <c r="D58" s="81">
        <v>2.254</v>
      </c>
      <c r="E58" s="81">
        <v>3.4</v>
      </c>
      <c r="F58" s="81">
        <v>118.87</v>
      </c>
      <c r="G58" s="81">
        <v>270</v>
      </c>
      <c r="H58" s="81">
        <v>90</v>
      </c>
      <c r="I58" s="81" t="s">
        <v>328</v>
      </c>
    </row>
    <row r="59" spans="1:10">
      <c r="A59" s="81" t="s">
        <v>329</v>
      </c>
      <c r="B59" s="81" t="s">
        <v>321</v>
      </c>
      <c r="C59" s="81">
        <v>0.3</v>
      </c>
      <c r="D59" s="81">
        <v>1.8620000000000001</v>
      </c>
      <c r="E59" s="81">
        <v>3.4</v>
      </c>
      <c r="F59" s="81">
        <v>3563.11</v>
      </c>
      <c r="G59" s="81">
        <v>0</v>
      </c>
      <c r="H59" s="81">
        <v>180</v>
      </c>
      <c r="I59" s="81"/>
    </row>
    <row r="60" spans="1:10">
      <c r="A60" s="81" t="s">
        <v>330</v>
      </c>
      <c r="B60" s="81" t="s">
        <v>421</v>
      </c>
      <c r="C60" s="81">
        <v>0.08</v>
      </c>
      <c r="D60" s="81">
        <v>0.69799999999999995</v>
      </c>
      <c r="E60" s="81">
        <v>0.78</v>
      </c>
      <c r="F60" s="81">
        <v>200.61</v>
      </c>
      <c r="G60" s="81">
        <v>0</v>
      </c>
      <c r="H60" s="81">
        <v>90</v>
      </c>
      <c r="I60" s="81" t="s">
        <v>322</v>
      </c>
    </row>
    <row r="61" spans="1:10">
      <c r="A61" s="81" t="s">
        <v>332</v>
      </c>
      <c r="B61" s="81" t="s">
        <v>421</v>
      </c>
      <c r="C61" s="81">
        <v>0.08</v>
      </c>
      <c r="D61" s="81">
        <v>0.69799999999999995</v>
      </c>
      <c r="E61" s="81">
        <v>0.78</v>
      </c>
      <c r="F61" s="81">
        <v>133.74</v>
      </c>
      <c r="G61" s="81">
        <v>90</v>
      </c>
      <c r="H61" s="81">
        <v>90</v>
      </c>
      <c r="I61" s="81" t="s">
        <v>324</v>
      </c>
    </row>
    <row r="62" spans="1:10">
      <c r="A62" s="81" t="s">
        <v>333</v>
      </c>
      <c r="B62" s="81" t="s">
        <v>421</v>
      </c>
      <c r="C62" s="81">
        <v>0.08</v>
      </c>
      <c r="D62" s="81">
        <v>0.69799999999999995</v>
      </c>
      <c r="E62" s="81">
        <v>0.78</v>
      </c>
      <c r="F62" s="81">
        <v>200.61</v>
      </c>
      <c r="G62" s="81">
        <v>180</v>
      </c>
      <c r="H62" s="81">
        <v>90</v>
      </c>
      <c r="I62" s="81" t="s">
        <v>326</v>
      </c>
    </row>
    <row r="63" spans="1:10">
      <c r="A63" s="81" t="s">
        <v>334</v>
      </c>
      <c r="B63" s="81" t="s">
        <v>421</v>
      </c>
      <c r="C63" s="81">
        <v>0.08</v>
      </c>
      <c r="D63" s="81">
        <v>0.69799999999999995</v>
      </c>
      <c r="E63" s="81">
        <v>0.78</v>
      </c>
      <c r="F63" s="81">
        <v>133.74</v>
      </c>
      <c r="G63" s="81">
        <v>270</v>
      </c>
      <c r="H63" s="81">
        <v>90</v>
      </c>
      <c r="I63" s="81" t="s">
        <v>328</v>
      </c>
    </row>
    <row r="64" spans="1:10">
      <c r="A64" s="81" t="s">
        <v>335</v>
      </c>
      <c r="B64" s="81" t="s">
        <v>421</v>
      </c>
      <c r="C64" s="81">
        <v>0.08</v>
      </c>
      <c r="D64" s="81">
        <v>0.69799999999999995</v>
      </c>
      <c r="E64" s="81">
        <v>0.78</v>
      </c>
      <c r="F64" s="81">
        <v>2006.06</v>
      </c>
      <c r="G64" s="81">
        <v>0</v>
      </c>
      <c r="H64" s="81">
        <v>90</v>
      </c>
      <c r="I64" s="81" t="s">
        <v>322</v>
      </c>
    </row>
    <row r="65" spans="1:9">
      <c r="A65" s="81" t="s">
        <v>336</v>
      </c>
      <c r="B65" s="81" t="s">
        <v>421</v>
      </c>
      <c r="C65" s="81">
        <v>0.08</v>
      </c>
      <c r="D65" s="81">
        <v>0.69799999999999995</v>
      </c>
      <c r="E65" s="81">
        <v>0.78</v>
      </c>
      <c r="F65" s="81">
        <v>1337.37</v>
      </c>
      <c r="G65" s="81">
        <v>90</v>
      </c>
      <c r="H65" s="81">
        <v>90</v>
      </c>
      <c r="I65" s="81" t="s">
        <v>324</v>
      </c>
    </row>
    <row r="66" spans="1:9">
      <c r="A66" s="81" t="s">
        <v>337</v>
      </c>
      <c r="B66" s="81" t="s">
        <v>421</v>
      </c>
      <c r="C66" s="81">
        <v>0.08</v>
      </c>
      <c r="D66" s="81">
        <v>0.69799999999999995</v>
      </c>
      <c r="E66" s="81">
        <v>0.78</v>
      </c>
      <c r="F66" s="81">
        <v>2006.06</v>
      </c>
      <c r="G66" s="81">
        <v>180</v>
      </c>
      <c r="H66" s="81">
        <v>90</v>
      </c>
      <c r="I66" s="81" t="s">
        <v>326</v>
      </c>
    </row>
    <row r="67" spans="1:9">
      <c r="A67" s="81" t="s">
        <v>338</v>
      </c>
      <c r="B67" s="81" t="s">
        <v>421</v>
      </c>
      <c r="C67" s="81">
        <v>0.08</v>
      </c>
      <c r="D67" s="81">
        <v>0.69799999999999995</v>
      </c>
      <c r="E67" s="81">
        <v>0.78</v>
      </c>
      <c r="F67" s="81">
        <v>1337.37</v>
      </c>
      <c r="G67" s="81">
        <v>270</v>
      </c>
      <c r="H67" s="81">
        <v>90</v>
      </c>
      <c r="I67" s="81" t="s">
        <v>328</v>
      </c>
    </row>
    <row r="68" spans="1:9">
      <c r="A68" s="81" t="s">
        <v>339</v>
      </c>
      <c r="B68" s="81" t="s">
        <v>421</v>
      </c>
      <c r="C68" s="81">
        <v>0.08</v>
      </c>
      <c r="D68" s="81">
        <v>0.69799999999999995</v>
      </c>
      <c r="E68" s="81">
        <v>0.78</v>
      </c>
      <c r="F68" s="81">
        <v>200.61</v>
      </c>
      <c r="G68" s="81">
        <v>0</v>
      </c>
      <c r="H68" s="81">
        <v>90</v>
      </c>
      <c r="I68" s="81" t="s">
        <v>322</v>
      </c>
    </row>
    <row r="69" spans="1:9">
      <c r="A69" s="81" t="s">
        <v>340</v>
      </c>
      <c r="B69" s="81" t="s">
        <v>421</v>
      </c>
      <c r="C69" s="81">
        <v>0.08</v>
      </c>
      <c r="D69" s="81">
        <v>0.69799999999999995</v>
      </c>
      <c r="E69" s="81">
        <v>0.78</v>
      </c>
      <c r="F69" s="81">
        <v>133.74</v>
      </c>
      <c r="G69" s="81">
        <v>90</v>
      </c>
      <c r="H69" s="81">
        <v>90</v>
      </c>
      <c r="I69" s="81" t="s">
        <v>324</v>
      </c>
    </row>
    <row r="70" spans="1:9">
      <c r="A70" s="81" t="s">
        <v>341</v>
      </c>
      <c r="B70" s="81" t="s">
        <v>421</v>
      </c>
      <c r="C70" s="81">
        <v>0.08</v>
      </c>
      <c r="D70" s="81">
        <v>0.69799999999999995</v>
      </c>
      <c r="E70" s="81">
        <v>0.78</v>
      </c>
      <c r="F70" s="81">
        <v>200.61</v>
      </c>
      <c r="G70" s="81">
        <v>180</v>
      </c>
      <c r="H70" s="81">
        <v>90</v>
      </c>
      <c r="I70" s="81" t="s">
        <v>326</v>
      </c>
    </row>
    <row r="71" spans="1:9">
      <c r="A71" s="81" t="s">
        <v>342</v>
      </c>
      <c r="B71" s="81" t="s">
        <v>421</v>
      </c>
      <c r="C71" s="81">
        <v>0.08</v>
      </c>
      <c r="D71" s="81">
        <v>0.69799999999999995</v>
      </c>
      <c r="E71" s="81">
        <v>0.78</v>
      </c>
      <c r="F71" s="81">
        <v>133.74</v>
      </c>
      <c r="G71" s="81">
        <v>270</v>
      </c>
      <c r="H71" s="81">
        <v>90</v>
      </c>
      <c r="I71" s="81" t="s">
        <v>328</v>
      </c>
    </row>
    <row r="72" spans="1:9">
      <c r="A72" s="81" t="s">
        <v>343</v>
      </c>
      <c r="B72" s="81" t="s">
        <v>421</v>
      </c>
      <c r="C72" s="81">
        <v>0.08</v>
      </c>
      <c r="D72" s="81">
        <v>0.69799999999999995</v>
      </c>
      <c r="E72" s="81">
        <v>0.78</v>
      </c>
      <c r="F72" s="81">
        <v>59.42</v>
      </c>
      <c r="G72" s="81">
        <v>270</v>
      </c>
      <c r="H72" s="81">
        <v>90</v>
      </c>
      <c r="I72" s="81" t="s">
        <v>328</v>
      </c>
    </row>
    <row r="73" spans="1:9">
      <c r="A73" s="81" t="s">
        <v>344</v>
      </c>
      <c r="B73" s="81" t="s">
        <v>421</v>
      </c>
      <c r="C73" s="81">
        <v>0.08</v>
      </c>
      <c r="D73" s="81">
        <v>0.69799999999999995</v>
      </c>
      <c r="E73" s="81">
        <v>0.78</v>
      </c>
      <c r="F73" s="81">
        <v>89.13</v>
      </c>
      <c r="G73" s="81">
        <v>180</v>
      </c>
      <c r="H73" s="81">
        <v>90</v>
      </c>
      <c r="I73" s="81" t="s">
        <v>326</v>
      </c>
    </row>
    <row r="74" spans="1:9">
      <c r="A74" s="81" t="s">
        <v>345</v>
      </c>
      <c r="B74" s="81" t="s">
        <v>421</v>
      </c>
      <c r="C74" s="81">
        <v>0.08</v>
      </c>
      <c r="D74" s="81">
        <v>0.69799999999999995</v>
      </c>
      <c r="E74" s="81">
        <v>0.78</v>
      </c>
      <c r="F74" s="81">
        <v>59.42</v>
      </c>
      <c r="G74" s="81">
        <v>90</v>
      </c>
      <c r="H74" s="81">
        <v>90</v>
      </c>
      <c r="I74" s="81" t="s">
        <v>324</v>
      </c>
    </row>
    <row r="75" spans="1:9">
      <c r="A75" s="81" t="s">
        <v>346</v>
      </c>
      <c r="B75" s="81" t="s">
        <v>421</v>
      </c>
      <c r="C75" s="81">
        <v>0.08</v>
      </c>
      <c r="D75" s="81">
        <v>0.69799999999999995</v>
      </c>
      <c r="E75" s="81">
        <v>0.78</v>
      </c>
      <c r="F75" s="81">
        <v>89.13</v>
      </c>
      <c r="G75" s="81">
        <v>0</v>
      </c>
      <c r="H75" s="81">
        <v>90</v>
      </c>
      <c r="I75" s="81" t="s">
        <v>322</v>
      </c>
    </row>
    <row r="76" spans="1:9">
      <c r="A76" s="81" t="s">
        <v>347</v>
      </c>
      <c r="B76" s="81" t="s">
        <v>421</v>
      </c>
      <c r="C76" s="81">
        <v>0.08</v>
      </c>
      <c r="D76" s="81">
        <v>0.69799999999999995</v>
      </c>
      <c r="E76" s="81">
        <v>0.78</v>
      </c>
      <c r="F76" s="81">
        <v>891.32</v>
      </c>
      <c r="G76" s="81">
        <v>0</v>
      </c>
      <c r="H76" s="81">
        <v>90</v>
      </c>
      <c r="I76" s="81" t="s">
        <v>322</v>
      </c>
    </row>
    <row r="77" spans="1:9">
      <c r="A77" s="81" t="s">
        <v>348</v>
      </c>
      <c r="B77" s="81" t="s">
        <v>421</v>
      </c>
      <c r="C77" s="81">
        <v>0.08</v>
      </c>
      <c r="D77" s="81">
        <v>0.69799999999999995</v>
      </c>
      <c r="E77" s="81">
        <v>0.78</v>
      </c>
      <c r="F77" s="81">
        <v>594.21</v>
      </c>
      <c r="G77" s="81">
        <v>270</v>
      </c>
      <c r="H77" s="81">
        <v>90</v>
      </c>
      <c r="I77" s="81" t="s">
        <v>328</v>
      </c>
    </row>
    <row r="78" spans="1:9">
      <c r="A78" s="81" t="s">
        <v>349</v>
      </c>
      <c r="B78" s="81" t="s">
        <v>421</v>
      </c>
      <c r="C78" s="81">
        <v>0.08</v>
      </c>
      <c r="D78" s="81">
        <v>0.69799999999999995</v>
      </c>
      <c r="E78" s="81">
        <v>0.78</v>
      </c>
      <c r="F78" s="81">
        <v>891.32</v>
      </c>
      <c r="G78" s="81">
        <v>180</v>
      </c>
      <c r="H78" s="81">
        <v>90</v>
      </c>
      <c r="I78" s="81" t="s">
        <v>326</v>
      </c>
    </row>
    <row r="79" spans="1:9">
      <c r="A79" s="81" t="s">
        <v>350</v>
      </c>
      <c r="B79" s="81" t="s">
        <v>421</v>
      </c>
      <c r="C79" s="81">
        <v>0.08</v>
      </c>
      <c r="D79" s="81">
        <v>0.69799999999999995</v>
      </c>
      <c r="E79" s="81">
        <v>0.78</v>
      </c>
      <c r="F79" s="81">
        <v>594.21</v>
      </c>
      <c r="G79" s="81">
        <v>90</v>
      </c>
      <c r="H79" s="81">
        <v>90</v>
      </c>
      <c r="I79" s="81" t="s">
        <v>324</v>
      </c>
    </row>
    <row r="80" spans="1:9">
      <c r="A80" s="81" t="s">
        <v>351</v>
      </c>
      <c r="B80" s="81" t="s">
        <v>421</v>
      </c>
      <c r="C80" s="81">
        <v>0.08</v>
      </c>
      <c r="D80" s="81">
        <v>0.69799999999999995</v>
      </c>
      <c r="E80" s="81">
        <v>0.78</v>
      </c>
      <c r="F80" s="81">
        <v>89.13</v>
      </c>
      <c r="G80" s="81">
        <v>180</v>
      </c>
      <c r="H80" s="81">
        <v>90</v>
      </c>
      <c r="I80" s="81" t="s">
        <v>326</v>
      </c>
    </row>
    <row r="81" spans="1:11">
      <c r="A81" s="81" t="s">
        <v>352</v>
      </c>
      <c r="B81" s="81" t="s">
        <v>421</v>
      </c>
      <c r="C81" s="81">
        <v>0.08</v>
      </c>
      <c r="D81" s="81">
        <v>0.69799999999999995</v>
      </c>
      <c r="E81" s="81">
        <v>0.78</v>
      </c>
      <c r="F81" s="81">
        <v>59.42</v>
      </c>
      <c r="G81" s="81">
        <v>90</v>
      </c>
      <c r="H81" s="81">
        <v>90</v>
      </c>
      <c r="I81" s="81" t="s">
        <v>324</v>
      </c>
    </row>
    <row r="82" spans="1:11">
      <c r="A82" s="81" t="s">
        <v>353</v>
      </c>
      <c r="B82" s="81" t="s">
        <v>421</v>
      </c>
      <c r="C82" s="81">
        <v>0.08</v>
      </c>
      <c r="D82" s="81">
        <v>0.69799999999999995</v>
      </c>
      <c r="E82" s="81">
        <v>0.78</v>
      </c>
      <c r="F82" s="81">
        <v>59.42</v>
      </c>
      <c r="G82" s="81">
        <v>270</v>
      </c>
      <c r="H82" s="81">
        <v>90</v>
      </c>
      <c r="I82" s="81" t="s">
        <v>328</v>
      </c>
    </row>
    <row r="83" spans="1:11">
      <c r="A83" s="81" t="s">
        <v>354</v>
      </c>
      <c r="B83" s="81" t="s">
        <v>421</v>
      </c>
      <c r="C83" s="81">
        <v>0.08</v>
      </c>
      <c r="D83" s="81">
        <v>0.69799999999999995</v>
      </c>
      <c r="E83" s="81">
        <v>0.78</v>
      </c>
      <c r="F83" s="81">
        <v>89.13</v>
      </c>
      <c r="G83" s="81">
        <v>0</v>
      </c>
      <c r="H83" s="81">
        <v>90</v>
      </c>
      <c r="I83" s="81" t="s">
        <v>322</v>
      </c>
    </row>
    <row r="84" spans="1:11">
      <c r="A84" s="81" t="s">
        <v>355</v>
      </c>
      <c r="B84" s="81" t="s">
        <v>356</v>
      </c>
      <c r="C84" s="81">
        <v>0.3</v>
      </c>
      <c r="D84" s="81">
        <v>0.35699999999999998</v>
      </c>
      <c r="E84" s="81">
        <v>0.38</v>
      </c>
      <c r="F84" s="81">
        <v>3563.11</v>
      </c>
      <c r="G84" s="81">
        <v>0</v>
      </c>
      <c r="H84" s="81">
        <v>0</v>
      </c>
      <c r="I84" s="81"/>
    </row>
    <row r="86" spans="1:11">
      <c r="A86" s="76"/>
      <c r="B86" s="81" t="s">
        <v>51</v>
      </c>
      <c r="C86" s="81" t="s">
        <v>444</v>
      </c>
      <c r="D86" s="81" t="s">
        <v>445</v>
      </c>
      <c r="E86" s="81" t="s">
        <v>446</v>
      </c>
      <c r="F86" s="81" t="s">
        <v>46</v>
      </c>
      <c r="G86" s="81" t="s">
        <v>357</v>
      </c>
      <c r="H86" s="81" t="s">
        <v>358</v>
      </c>
      <c r="I86" s="81" t="s">
        <v>359</v>
      </c>
      <c r="J86" s="81" t="s">
        <v>442</v>
      </c>
      <c r="K86" s="81" t="s">
        <v>319</v>
      </c>
    </row>
    <row r="87" spans="1:11">
      <c r="A87" s="81" t="s">
        <v>360</v>
      </c>
      <c r="B87" s="81" t="s">
        <v>417</v>
      </c>
      <c r="C87" s="81">
        <v>115.9</v>
      </c>
      <c r="D87" s="81">
        <v>115.9</v>
      </c>
      <c r="E87" s="81">
        <v>3.18</v>
      </c>
      <c r="F87" s="81">
        <v>0.501</v>
      </c>
      <c r="G87" s="81">
        <v>0.622</v>
      </c>
      <c r="H87" s="81" t="s">
        <v>66</v>
      </c>
      <c r="I87" s="81" t="s">
        <v>330</v>
      </c>
      <c r="J87" s="81">
        <v>0</v>
      </c>
      <c r="K87" s="81" t="s">
        <v>322</v>
      </c>
    </row>
    <row r="88" spans="1:11">
      <c r="A88" s="81" t="s">
        <v>362</v>
      </c>
      <c r="B88" s="81" t="s">
        <v>418</v>
      </c>
      <c r="C88" s="81">
        <v>77.27</v>
      </c>
      <c r="D88" s="81">
        <v>77.27</v>
      </c>
      <c r="E88" s="81">
        <v>3.18</v>
      </c>
      <c r="F88" s="81">
        <v>0.40200000000000002</v>
      </c>
      <c r="G88" s="81">
        <v>0.495</v>
      </c>
      <c r="H88" s="81" t="s">
        <v>66</v>
      </c>
      <c r="I88" s="81" t="s">
        <v>332</v>
      </c>
      <c r="J88" s="81">
        <v>90</v>
      </c>
      <c r="K88" s="81" t="s">
        <v>324</v>
      </c>
    </row>
    <row r="89" spans="1:11">
      <c r="A89" s="81" t="s">
        <v>364</v>
      </c>
      <c r="B89" s="81" t="s">
        <v>419</v>
      </c>
      <c r="C89" s="81">
        <v>115.9</v>
      </c>
      <c r="D89" s="81">
        <v>115.9</v>
      </c>
      <c r="E89" s="81">
        <v>3.18</v>
      </c>
      <c r="F89" s="81">
        <v>0.40200000000000002</v>
      </c>
      <c r="G89" s="81">
        <v>0.495</v>
      </c>
      <c r="H89" s="81" t="s">
        <v>66</v>
      </c>
      <c r="I89" s="81" t="s">
        <v>333</v>
      </c>
      <c r="J89" s="81">
        <v>180</v>
      </c>
      <c r="K89" s="81" t="s">
        <v>326</v>
      </c>
    </row>
    <row r="90" spans="1:11">
      <c r="A90" s="81" t="s">
        <v>366</v>
      </c>
      <c r="B90" s="81" t="s">
        <v>420</v>
      </c>
      <c r="C90" s="81">
        <v>77.27</v>
      </c>
      <c r="D90" s="81">
        <v>77.27</v>
      </c>
      <c r="E90" s="81">
        <v>3.18</v>
      </c>
      <c r="F90" s="81">
        <v>0.40200000000000002</v>
      </c>
      <c r="G90" s="81">
        <v>0.495</v>
      </c>
      <c r="H90" s="81" t="s">
        <v>66</v>
      </c>
      <c r="I90" s="81" t="s">
        <v>334</v>
      </c>
      <c r="J90" s="81">
        <v>270</v>
      </c>
      <c r="K90" s="81" t="s">
        <v>328</v>
      </c>
    </row>
    <row r="91" spans="1:11">
      <c r="A91" s="81" t="s">
        <v>368</v>
      </c>
      <c r="B91" s="81" t="s">
        <v>417</v>
      </c>
      <c r="C91" s="81">
        <v>115.9</v>
      </c>
      <c r="D91" s="81">
        <v>1159.04</v>
      </c>
      <c r="E91" s="81">
        <v>3.18</v>
      </c>
      <c r="F91" s="81">
        <v>0.501</v>
      </c>
      <c r="G91" s="81">
        <v>0.622</v>
      </c>
      <c r="H91" s="81" t="s">
        <v>66</v>
      </c>
      <c r="I91" s="81" t="s">
        <v>335</v>
      </c>
      <c r="J91" s="81">
        <v>0</v>
      </c>
      <c r="K91" s="81" t="s">
        <v>322</v>
      </c>
    </row>
    <row r="92" spans="1:11">
      <c r="A92" s="81" t="s">
        <v>369</v>
      </c>
      <c r="B92" s="81" t="s">
        <v>418</v>
      </c>
      <c r="C92" s="81">
        <v>77.27</v>
      </c>
      <c r="D92" s="81">
        <v>772.69</v>
      </c>
      <c r="E92" s="81">
        <v>3.18</v>
      </c>
      <c r="F92" s="81">
        <v>0.40200000000000002</v>
      </c>
      <c r="G92" s="81">
        <v>0.495</v>
      </c>
      <c r="H92" s="81" t="s">
        <v>66</v>
      </c>
      <c r="I92" s="81" t="s">
        <v>336</v>
      </c>
      <c r="J92" s="81">
        <v>90</v>
      </c>
      <c r="K92" s="81" t="s">
        <v>324</v>
      </c>
    </row>
    <row r="93" spans="1:11">
      <c r="A93" s="81" t="s">
        <v>370</v>
      </c>
      <c r="B93" s="81" t="s">
        <v>419</v>
      </c>
      <c r="C93" s="81">
        <v>115.9</v>
      </c>
      <c r="D93" s="81">
        <v>1159.04</v>
      </c>
      <c r="E93" s="81">
        <v>3.18</v>
      </c>
      <c r="F93" s="81">
        <v>0.40200000000000002</v>
      </c>
      <c r="G93" s="81">
        <v>0.495</v>
      </c>
      <c r="H93" s="81" t="s">
        <v>66</v>
      </c>
      <c r="I93" s="81" t="s">
        <v>337</v>
      </c>
      <c r="J93" s="81">
        <v>180</v>
      </c>
      <c r="K93" s="81" t="s">
        <v>326</v>
      </c>
    </row>
    <row r="94" spans="1:11">
      <c r="A94" s="81" t="s">
        <v>371</v>
      </c>
      <c r="B94" s="81" t="s">
        <v>420</v>
      </c>
      <c r="C94" s="81">
        <v>77.27</v>
      </c>
      <c r="D94" s="81">
        <v>772.69</v>
      </c>
      <c r="E94" s="81">
        <v>3.18</v>
      </c>
      <c r="F94" s="81">
        <v>0.40200000000000002</v>
      </c>
      <c r="G94" s="81">
        <v>0.495</v>
      </c>
      <c r="H94" s="81" t="s">
        <v>66</v>
      </c>
      <c r="I94" s="81" t="s">
        <v>338</v>
      </c>
      <c r="J94" s="81">
        <v>270</v>
      </c>
      <c r="K94" s="81" t="s">
        <v>328</v>
      </c>
    </row>
    <row r="95" spans="1:11">
      <c r="A95" s="81" t="s">
        <v>372</v>
      </c>
      <c r="B95" s="81" t="s">
        <v>417</v>
      </c>
      <c r="C95" s="81">
        <v>115.9</v>
      </c>
      <c r="D95" s="81">
        <v>115.9</v>
      </c>
      <c r="E95" s="81">
        <v>3.18</v>
      </c>
      <c r="F95" s="81">
        <v>0.501</v>
      </c>
      <c r="G95" s="81">
        <v>0.622</v>
      </c>
      <c r="H95" s="81" t="s">
        <v>66</v>
      </c>
      <c r="I95" s="81" t="s">
        <v>339</v>
      </c>
      <c r="J95" s="81">
        <v>0</v>
      </c>
      <c r="K95" s="81" t="s">
        <v>322</v>
      </c>
    </row>
    <row r="96" spans="1:11">
      <c r="A96" s="81" t="s">
        <v>373</v>
      </c>
      <c r="B96" s="81" t="s">
        <v>418</v>
      </c>
      <c r="C96" s="81">
        <v>77.27</v>
      </c>
      <c r="D96" s="81">
        <v>77.27</v>
      </c>
      <c r="E96" s="81">
        <v>3.18</v>
      </c>
      <c r="F96" s="81">
        <v>0.40200000000000002</v>
      </c>
      <c r="G96" s="81">
        <v>0.495</v>
      </c>
      <c r="H96" s="81" t="s">
        <v>66</v>
      </c>
      <c r="I96" s="81" t="s">
        <v>340</v>
      </c>
      <c r="J96" s="81">
        <v>90</v>
      </c>
      <c r="K96" s="81" t="s">
        <v>324</v>
      </c>
    </row>
    <row r="97" spans="1:11">
      <c r="A97" s="81" t="s">
        <v>374</v>
      </c>
      <c r="B97" s="81" t="s">
        <v>419</v>
      </c>
      <c r="C97" s="81">
        <v>115.9</v>
      </c>
      <c r="D97" s="81">
        <v>115.9</v>
      </c>
      <c r="E97" s="81">
        <v>3.18</v>
      </c>
      <c r="F97" s="81">
        <v>0.40200000000000002</v>
      </c>
      <c r="G97" s="81">
        <v>0.495</v>
      </c>
      <c r="H97" s="81" t="s">
        <v>66</v>
      </c>
      <c r="I97" s="81" t="s">
        <v>341</v>
      </c>
      <c r="J97" s="81">
        <v>180</v>
      </c>
      <c r="K97" s="81" t="s">
        <v>326</v>
      </c>
    </row>
    <row r="98" spans="1:11">
      <c r="A98" s="81" t="s">
        <v>375</v>
      </c>
      <c r="B98" s="81" t="s">
        <v>420</v>
      </c>
      <c r="C98" s="81">
        <v>77.27</v>
      </c>
      <c r="D98" s="81">
        <v>77.27</v>
      </c>
      <c r="E98" s="81">
        <v>3.18</v>
      </c>
      <c r="F98" s="81">
        <v>0.40200000000000002</v>
      </c>
      <c r="G98" s="81">
        <v>0.495</v>
      </c>
      <c r="H98" s="81" t="s">
        <v>66</v>
      </c>
      <c r="I98" s="81" t="s">
        <v>342</v>
      </c>
      <c r="J98" s="81">
        <v>270</v>
      </c>
      <c r="K98" s="81" t="s">
        <v>328</v>
      </c>
    </row>
    <row r="99" spans="1:11">
      <c r="A99" s="81" t="s">
        <v>447</v>
      </c>
      <c r="B99" s="81"/>
      <c r="C99" s="81"/>
      <c r="D99" s="81">
        <v>4636.1499999999996</v>
      </c>
      <c r="E99" s="81">
        <v>3.18</v>
      </c>
      <c r="F99" s="81">
        <v>0.432</v>
      </c>
      <c r="G99" s="81">
        <v>0.53300000000000003</v>
      </c>
      <c r="H99" s="81"/>
      <c r="I99" s="81"/>
      <c r="J99" s="81"/>
      <c r="K99" s="81"/>
    </row>
    <row r="100" spans="1:11">
      <c r="A100" s="81" t="s">
        <v>448</v>
      </c>
      <c r="B100" s="81"/>
      <c r="C100" s="81"/>
      <c r="D100" s="81">
        <v>1390.85</v>
      </c>
      <c r="E100" s="81">
        <v>3.18</v>
      </c>
      <c r="F100" s="81">
        <v>0.501</v>
      </c>
      <c r="G100" s="81">
        <v>0.622</v>
      </c>
      <c r="H100" s="81"/>
      <c r="I100" s="81"/>
      <c r="J100" s="81"/>
      <c r="K100" s="81"/>
    </row>
    <row r="101" spans="1:11">
      <c r="A101" s="81" t="s">
        <v>449</v>
      </c>
      <c r="B101" s="81"/>
      <c r="C101" s="81"/>
      <c r="D101" s="81">
        <v>3245.31</v>
      </c>
      <c r="E101" s="81">
        <v>3.18</v>
      </c>
      <c r="F101" s="81">
        <v>0.40200000000000002</v>
      </c>
      <c r="G101" s="81">
        <v>0.495</v>
      </c>
      <c r="H101" s="81"/>
      <c r="I101" s="81"/>
      <c r="J101" s="81"/>
      <c r="K101" s="81"/>
    </row>
    <row r="103" spans="1:11">
      <c r="A103" s="76"/>
      <c r="B103" s="81" t="s">
        <v>117</v>
      </c>
      <c r="C103" s="81" t="s">
        <v>497</v>
      </c>
      <c r="D103" s="81" t="s">
        <v>454</v>
      </c>
    </row>
    <row r="104" spans="1:11">
      <c r="A104" s="81" t="s">
        <v>498</v>
      </c>
      <c r="B104" s="81" t="s">
        <v>499</v>
      </c>
      <c r="C104" s="81">
        <v>4249822.7699999996</v>
      </c>
      <c r="D104" s="81">
        <v>5.5</v>
      </c>
    </row>
    <row r="105" spans="1:11">
      <c r="A105" s="81" t="s">
        <v>500</v>
      </c>
      <c r="B105" s="81" t="s">
        <v>501</v>
      </c>
      <c r="C105" s="81">
        <v>5493878.4100000001</v>
      </c>
      <c r="D105" s="81">
        <v>0.79</v>
      </c>
    </row>
    <row r="106" spans="1:11">
      <c r="A106" s="81" t="s">
        <v>502</v>
      </c>
      <c r="B106" s="81" t="s">
        <v>503</v>
      </c>
      <c r="C106" s="81">
        <v>4018014.26</v>
      </c>
      <c r="D106" s="81"/>
    </row>
    <row r="108" spans="1:11">
      <c r="A108" s="76"/>
      <c r="B108" s="81" t="s">
        <v>117</v>
      </c>
      <c r="C108" s="81" t="s">
        <v>450</v>
      </c>
      <c r="D108" s="81" t="s">
        <v>451</v>
      </c>
      <c r="E108" s="81" t="s">
        <v>452</v>
      </c>
      <c r="F108" s="81" t="s">
        <v>453</v>
      </c>
      <c r="G108" s="81" t="s">
        <v>454</v>
      </c>
    </row>
    <row r="109" spans="1:11">
      <c r="A109" s="81" t="s">
        <v>404</v>
      </c>
      <c r="B109" s="81" t="s">
        <v>455</v>
      </c>
      <c r="C109" s="81">
        <v>118509.27</v>
      </c>
      <c r="D109" s="81" t="s">
        <v>456</v>
      </c>
      <c r="E109" s="81" t="s">
        <v>456</v>
      </c>
      <c r="F109" s="81" t="s">
        <v>456</v>
      </c>
      <c r="G109" s="81" t="s">
        <v>456</v>
      </c>
    </row>
    <row r="110" spans="1:11">
      <c r="A110" s="81" t="s">
        <v>405</v>
      </c>
      <c r="B110" s="81" t="s">
        <v>455</v>
      </c>
      <c r="C110" s="81">
        <v>314547.15000000002</v>
      </c>
      <c r="D110" s="81" t="s">
        <v>456</v>
      </c>
      <c r="E110" s="81" t="s">
        <v>456</v>
      </c>
      <c r="F110" s="81" t="s">
        <v>456</v>
      </c>
      <c r="G110" s="81" t="s">
        <v>456</v>
      </c>
    </row>
    <row r="111" spans="1:11">
      <c r="A111" s="81" t="s">
        <v>406</v>
      </c>
      <c r="B111" s="81" t="s">
        <v>455</v>
      </c>
      <c r="C111" s="81">
        <v>3361921.38</v>
      </c>
      <c r="D111" s="81" t="s">
        <v>456</v>
      </c>
      <c r="E111" s="81" t="s">
        <v>456</v>
      </c>
      <c r="F111" s="81" t="s">
        <v>456</v>
      </c>
      <c r="G111" s="81" t="s">
        <v>456</v>
      </c>
    </row>
    <row r="112" spans="1:11">
      <c r="A112" s="81" t="s">
        <v>407</v>
      </c>
      <c r="B112" s="81" t="s">
        <v>455</v>
      </c>
      <c r="C112" s="81">
        <v>454844.97</v>
      </c>
      <c r="D112" s="81" t="s">
        <v>456</v>
      </c>
      <c r="E112" s="81" t="s">
        <v>456</v>
      </c>
      <c r="F112" s="81" t="s">
        <v>456</v>
      </c>
      <c r="G112" s="81" t="s">
        <v>456</v>
      </c>
    </row>
    <row r="114" spans="1:4">
      <c r="A114" s="76"/>
      <c r="B114" s="81" t="s">
        <v>117</v>
      </c>
      <c r="C114" s="81" t="s">
        <v>450</v>
      </c>
      <c r="D114" s="81" t="s">
        <v>454</v>
      </c>
    </row>
    <row r="115" spans="1:4">
      <c r="A115" s="81" t="s">
        <v>384</v>
      </c>
      <c r="B115" s="81" t="s">
        <v>457</v>
      </c>
      <c r="C115" s="81">
        <v>-99999</v>
      </c>
      <c r="D115" s="81" t="s">
        <v>456</v>
      </c>
    </row>
    <row r="116" spans="1:4">
      <c r="A116" s="81" t="s">
        <v>385</v>
      </c>
      <c r="B116" s="81" t="s">
        <v>457</v>
      </c>
      <c r="C116" s="81">
        <v>-99999</v>
      </c>
      <c r="D116" s="81" t="s">
        <v>456</v>
      </c>
    </row>
    <row r="117" spans="1:4">
      <c r="A117" s="81" t="s">
        <v>386</v>
      </c>
      <c r="B117" s="81" t="s">
        <v>457</v>
      </c>
      <c r="C117" s="81">
        <v>-99999</v>
      </c>
      <c r="D117" s="81" t="s">
        <v>456</v>
      </c>
    </row>
    <row r="118" spans="1:4">
      <c r="A118" s="81" t="s">
        <v>387</v>
      </c>
      <c r="B118" s="81" t="s">
        <v>457</v>
      </c>
      <c r="C118" s="81">
        <v>-99999</v>
      </c>
      <c r="D118" s="81" t="s">
        <v>456</v>
      </c>
    </row>
    <row r="119" spans="1:4">
      <c r="A119" s="81" t="s">
        <v>388</v>
      </c>
      <c r="B119" s="81" t="s">
        <v>457</v>
      </c>
      <c r="C119" s="81">
        <v>-99999</v>
      </c>
      <c r="D119" s="81" t="s">
        <v>456</v>
      </c>
    </row>
    <row r="120" spans="1:4">
      <c r="A120" s="81" t="s">
        <v>389</v>
      </c>
      <c r="B120" s="81" t="s">
        <v>457</v>
      </c>
      <c r="C120" s="81">
        <v>-99999</v>
      </c>
      <c r="D120" s="81" t="s">
        <v>456</v>
      </c>
    </row>
    <row r="121" spans="1:4">
      <c r="A121" s="81" t="s">
        <v>390</v>
      </c>
      <c r="B121" s="81" t="s">
        <v>457</v>
      </c>
      <c r="C121" s="81">
        <v>-99999</v>
      </c>
      <c r="D121" s="81" t="s">
        <v>456</v>
      </c>
    </row>
    <row r="122" spans="1:4">
      <c r="A122" s="81" t="s">
        <v>391</v>
      </c>
      <c r="B122" s="81" t="s">
        <v>457</v>
      </c>
      <c r="C122" s="81">
        <v>-99999</v>
      </c>
      <c r="D122" s="81" t="s">
        <v>456</v>
      </c>
    </row>
    <row r="123" spans="1:4">
      <c r="A123" s="81" t="s">
        <v>392</v>
      </c>
      <c r="B123" s="81" t="s">
        <v>457</v>
      </c>
      <c r="C123" s="81">
        <v>-99999</v>
      </c>
      <c r="D123" s="81" t="s">
        <v>456</v>
      </c>
    </row>
    <row r="124" spans="1:4">
      <c r="A124" s="81" t="s">
        <v>393</v>
      </c>
      <c r="B124" s="81" t="s">
        <v>457</v>
      </c>
      <c r="C124" s="81">
        <v>-99999</v>
      </c>
      <c r="D124" s="81" t="s">
        <v>456</v>
      </c>
    </row>
    <row r="125" spans="1:4">
      <c r="A125" s="81" t="s">
        <v>394</v>
      </c>
      <c r="B125" s="81" t="s">
        <v>457</v>
      </c>
      <c r="C125" s="81">
        <v>-99999</v>
      </c>
      <c r="D125" s="81" t="s">
        <v>456</v>
      </c>
    </row>
    <row r="126" spans="1:4">
      <c r="A126" s="81" t="s">
        <v>395</v>
      </c>
      <c r="B126" s="81" t="s">
        <v>457</v>
      </c>
      <c r="C126" s="81">
        <v>-99999</v>
      </c>
      <c r="D126" s="81" t="s">
        <v>456</v>
      </c>
    </row>
    <row r="127" spans="1:4">
      <c r="A127" s="81" t="s">
        <v>396</v>
      </c>
      <c r="B127" s="81" t="s">
        <v>457</v>
      </c>
      <c r="C127" s="81">
        <v>-99999</v>
      </c>
      <c r="D127" s="81" t="s">
        <v>456</v>
      </c>
    </row>
    <row r="128" spans="1:4">
      <c r="A128" s="81" t="s">
        <v>397</v>
      </c>
      <c r="B128" s="81" t="s">
        <v>457</v>
      </c>
      <c r="C128" s="81">
        <v>-99999</v>
      </c>
      <c r="D128" s="81" t="s">
        <v>456</v>
      </c>
    </row>
    <row r="129" spans="1:8">
      <c r="A129" s="81" t="s">
        <v>398</v>
      </c>
      <c r="B129" s="81" t="s">
        <v>457</v>
      </c>
      <c r="C129" s="81">
        <v>-99999</v>
      </c>
      <c r="D129" s="81" t="s">
        <v>456</v>
      </c>
    </row>
    <row r="130" spans="1:8">
      <c r="A130" s="81" t="s">
        <v>399</v>
      </c>
      <c r="B130" s="81" t="s">
        <v>457</v>
      </c>
      <c r="C130" s="81">
        <v>-99999</v>
      </c>
      <c r="D130" s="81" t="s">
        <v>456</v>
      </c>
    </row>
    <row r="131" spans="1:8">
      <c r="A131" s="81" t="s">
        <v>400</v>
      </c>
      <c r="B131" s="81" t="s">
        <v>457</v>
      </c>
      <c r="C131" s="81">
        <v>-99999</v>
      </c>
      <c r="D131" s="81" t="s">
        <v>456</v>
      </c>
    </row>
    <row r="132" spans="1:8">
      <c r="A132" s="81" t="s">
        <v>401</v>
      </c>
      <c r="B132" s="81" t="s">
        <v>457</v>
      </c>
      <c r="C132" s="81">
        <v>-99999</v>
      </c>
      <c r="D132" s="81" t="s">
        <v>456</v>
      </c>
    </row>
    <row r="133" spans="1:8">
      <c r="A133" s="81" t="s">
        <v>402</v>
      </c>
      <c r="B133" s="81" t="s">
        <v>457</v>
      </c>
      <c r="C133" s="81">
        <v>-99999</v>
      </c>
      <c r="D133" s="81" t="s">
        <v>456</v>
      </c>
    </row>
    <row r="134" spans="1:8">
      <c r="A134" s="81" t="s">
        <v>403</v>
      </c>
      <c r="B134" s="81" t="s">
        <v>457</v>
      </c>
      <c r="C134" s="81">
        <v>-99999</v>
      </c>
      <c r="D134" s="81" t="s">
        <v>456</v>
      </c>
    </row>
    <row r="136" spans="1:8">
      <c r="A136" s="76"/>
      <c r="B136" s="81" t="s">
        <v>117</v>
      </c>
      <c r="C136" s="81" t="s">
        <v>458</v>
      </c>
      <c r="D136" s="81" t="s">
        <v>459</v>
      </c>
      <c r="E136" s="81" t="s">
        <v>460</v>
      </c>
      <c r="F136" s="81" t="s">
        <v>461</v>
      </c>
      <c r="G136" s="81" t="s">
        <v>376</v>
      </c>
      <c r="H136" s="81" t="s">
        <v>377</v>
      </c>
    </row>
    <row r="137" spans="1:8">
      <c r="A137" s="81" t="s">
        <v>378</v>
      </c>
      <c r="B137" s="81" t="s">
        <v>379</v>
      </c>
      <c r="C137" s="81">
        <v>0.6</v>
      </c>
      <c r="D137" s="81">
        <v>1388.3</v>
      </c>
      <c r="E137" s="81">
        <v>6.79</v>
      </c>
      <c r="F137" s="81">
        <v>15692.46</v>
      </c>
      <c r="G137" s="81">
        <v>1</v>
      </c>
      <c r="H137" s="81" t="s">
        <v>380</v>
      </c>
    </row>
    <row r="138" spans="1:8">
      <c r="A138" s="81" t="s">
        <v>381</v>
      </c>
      <c r="B138" s="81" t="s">
        <v>379</v>
      </c>
      <c r="C138" s="81">
        <v>0.61</v>
      </c>
      <c r="D138" s="81">
        <v>1388.3</v>
      </c>
      <c r="E138" s="81">
        <v>18.53</v>
      </c>
      <c r="F138" s="81">
        <v>42287.94</v>
      </c>
      <c r="G138" s="81">
        <v>1</v>
      </c>
      <c r="H138" s="81" t="s">
        <v>380</v>
      </c>
    </row>
    <row r="139" spans="1:8">
      <c r="A139" s="81" t="s">
        <v>382</v>
      </c>
      <c r="B139" s="81" t="s">
        <v>379</v>
      </c>
      <c r="C139" s="81">
        <v>0.62</v>
      </c>
      <c r="D139" s="81">
        <v>1388.3</v>
      </c>
      <c r="E139" s="81">
        <v>200.95</v>
      </c>
      <c r="F139" s="81">
        <v>451782.66</v>
      </c>
      <c r="G139" s="81">
        <v>1</v>
      </c>
      <c r="H139" s="81" t="s">
        <v>380</v>
      </c>
    </row>
    <row r="140" spans="1:8">
      <c r="A140" s="81" t="s">
        <v>383</v>
      </c>
      <c r="B140" s="81" t="s">
        <v>379</v>
      </c>
      <c r="C140" s="81">
        <v>0.61</v>
      </c>
      <c r="D140" s="81">
        <v>1572.42</v>
      </c>
      <c r="E140" s="81">
        <v>28.46</v>
      </c>
      <c r="F140" s="81">
        <v>72847.77</v>
      </c>
      <c r="G140" s="81">
        <v>1</v>
      </c>
      <c r="H140" s="81" t="s">
        <v>380</v>
      </c>
    </row>
    <row r="142" spans="1:8">
      <c r="A142" s="76"/>
      <c r="B142" s="81" t="s">
        <v>117</v>
      </c>
      <c r="C142" s="81" t="s">
        <v>504</v>
      </c>
      <c r="D142" s="81" t="s">
        <v>505</v>
      </c>
      <c r="E142" s="81" t="s">
        <v>506</v>
      </c>
      <c r="F142" s="81" t="s">
        <v>507</v>
      </c>
    </row>
    <row r="143" spans="1:8">
      <c r="A143" s="81" t="s">
        <v>508</v>
      </c>
      <c r="B143" s="81" t="s">
        <v>509</v>
      </c>
      <c r="C143" s="81" t="s">
        <v>510</v>
      </c>
      <c r="D143" s="81">
        <v>179352</v>
      </c>
      <c r="E143" s="81">
        <v>72.709999999999994</v>
      </c>
      <c r="F143" s="81">
        <v>0.85</v>
      </c>
    </row>
    <row r="144" spans="1:8">
      <c r="A144" s="81" t="s">
        <v>511</v>
      </c>
      <c r="B144" s="81" t="s">
        <v>509</v>
      </c>
      <c r="C144" s="81" t="s">
        <v>510</v>
      </c>
      <c r="D144" s="81">
        <v>179352</v>
      </c>
      <c r="E144" s="81">
        <v>31398.83</v>
      </c>
      <c r="F144" s="81">
        <v>0.88</v>
      </c>
    </row>
    <row r="145" spans="1:8">
      <c r="A145" s="81" t="s">
        <v>512</v>
      </c>
      <c r="B145" s="81" t="s">
        <v>509</v>
      </c>
      <c r="C145" s="81" t="s">
        <v>510</v>
      </c>
      <c r="D145" s="81">
        <v>179352</v>
      </c>
      <c r="E145" s="81">
        <v>38943.74</v>
      </c>
      <c r="F145" s="81">
        <v>0.9</v>
      </c>
    </row>
    <row r="146" spans="1:8">
      <c r="A146" s="81" t="s">
        <v>513</v>
      </c>
      <c r="B146" s="81" t="s">
        <v>514</v>
      </c>
      <c r="C146" s="81" t="s">
        <v>510</v>
      </c>
      <c r="D146" s="81">
        <v>179352</v>
      </c>
      <c r="E146" s="81">
        <v>56708.67</v>
      </c>
      <c r="F146" s="81">
        <v>0.87</v>
      </c>
    </row>
    <row r="148" spans="1:8">
      <c r="A148" s="76"/>
      <c r="B148" s="81" t="s">
        <v>117</v>
      </c>
      <c r="C148" s="81" t="s">
        <v>515</v>
      </c>
      <c r="D148" s="81" t="s">
        <v>516</v>
      </c>
      <c r="E148" s="81" t="s">
        <v>517</v>
      </c>
      <c r="F148" s="81" t="s">
        <v>518</v>
      </c>
      <c r="G148" s="81" t="s">
        <v>519</v>
      </c>
    </row>
    <row r="149" spans="1:8">
      <c r="A149" s="81" t="s">
        <v>520</v>
      </c>
      <c r="B149" s="81" t="s">
        <v>521</v>
      </c>
      <c r="C149" s="81">
        <v>0.76</v>
      </c>
      <c r="D149" s="81">
        <v>845000</v>
      </c>
      <c r="E149" s="81">
        <v>0.8</v>
      </c>
      <c r="F149" s="81">
        <v>0.91</v>
      </c>
      <c r="G149" s="81">
        <v>0.59</v>
      </c>
    </row>
    <row r="151" spans="1:8">
      <c r="A151" s="76"/>
      <c r="B151" s="81" t="s">
        <v>523</v>
      </c>
      <c r="C151" s="81" t="s">
        <v>524</v>
      </c>
      <c r="D151" s="81" t="s">
        <v>525</v>
      </c>
      <c r="E151" s="81" t="s">
        <v>526</v>
      </c>
      <c r="F151" s="81" t="s">
        <v>527</v>
      </c>
      <c r="G151" s="81" t="s">
        <v>528</v>
      </c>
      <c r="H151" s="81" t="s">
        <v>529</v>
      </c>
    </row>
    <row r="152" spans="1:8">
      <c r="A152" s="81" t="s">
        <v>530</v>
      </c>
      <c r="B152" s="81">
        <v>523157.62829999998</v>
      </c>
      <c r="C152" s="81">
        <v>876.5059</v>
      </c>
      <c r="D152" s="81">
        <v>2409.8579</v>
      </c>
      <c r="E152" s="81">
        <v>0</v>
      </c>
      <c r="F152" s="81">
        <v>7.4000000000000003E-3</v>
      </c>
      <c r="G152" s="81">
        <v>554677.86320000002</v>
      </c>
      <c r="H152" s="81">
        <v>219466.1237</v>
      </c>
    </row>
    <row r="153" spans="1:8">
      <c r="A153" s="81" t="s">
        <v>531</v>
      </c>
      <c r="B153" s="81">
        <v>446757.72529999999</v>
      </c>
      <c r="C153" s="81">
        <v>760.80449999999996</v>
      </c>
      <c r="D153" s="81">
        <v>2131.6671999999999</v>
      </c>
      <c r="E153" s="81">
        <v>0</v>
      </c>
      <c r="F153" s="81">
        <v>6.4999999999999997E-3</v>
      </c>
      <c r="G153" s="81">
        <v>490665.58130000002</v>
      </c>
      <c r="H153" s="81">
        <v>188592.1623</v>
      </c>
    </row>
    <row r="154" spans="1:8">
      <c r="A154" s="81" t="s">
        <v>532</v>
      </c>
      <c r="B154" s="81">
        <v>470315.13679999998</v>
      </c>
      <c r="C154" s="81">
        <v>819.57860000000005</v>
      </c>
      <c r="D154" s="81">
        <v>2355.9137000000001</v>
      </c>
      <c r="E154" s="81">
        <v>0</v>
      </c>
      <c r="F154" s="81">
        <v>7.1999999999999998E-3</v>
      </c>
      <c r="G154" s="81">
        <v>542310.26529999997</v>
      </c>
      <c r="H154" s="81">
        <v>200320.39240000001</v>
      </c>
    </row>
    <row r="155" spans="1:8">
      <c r="A155" s="81" t="s">
        <v>533</v>
      </c>
      <c r="B155" s="81">
        <v>406027.37079999998</v>
      </c>
      <c r="C155" s="81">
        <v>721.80309999999997</v>
      </c>
      <c r="D155" s="81">
        <v>2119.3276000000001</v>
      </c>
      <c r="E155" s="81">
        <v>0</v>
      </c>
      <c r="F155" s="81">
        <v>6.4000000000000003E-3</v>
      </c>
      <c r="G155" s="81">
        <v>487870.46860000002</v>
      </c>
      <c r="H155" s="81">
        <v>174301.21410000001</v>
      </c>
    </row>
    <row r="156" spans="1:8">
      <c r="A156" s="81" t="s">
        <v>287</v>
      </c>
      <c r="B156" s="81">
        <v>488158.08990000002</v>
      </c>
      <c r="C156" s="81">
        <v>882.99940000000004</v>
      </c>
      <c r="D156" s="81">
        <v>2639.0873999999999</v>
      </c>
      <c r="E156" s="81">
        <v>0</v>
      </c>
      <c r="F156" s="81">
        <v>8.0000000000000002E-3</v>
      </c>
      <c r="G156" s="81">
        <v>607540.16810000001</v>
      </c>
      <c r="H156" s="81">
        <v>211011.05350000001</v>
      </c>
    </row>
    <row r="157" spans="1:8">
      <c r="A157" s="81" t="s">
        <v>534</v>
      </c>
      <c r="B157" s="81">
        <v>552873.2746</v>
      </c>
      <c r="C157" s="81">
        <v>1005.1328</v>
      </c>
      <c r="D157" s="81">
        <v>3019.3692999999998</v>
      </c>
      <c r="E157" s="81">
        <v>0</v>
      </c>
      <c r="F157" s="81">
        <v>9.1000000000000004E-3</v>
      </c>
      <c r="G157" s="81">
        <v>695090.93720000004</v>
      </c>
      <c r="H157" s="81">
        <v>239469.9535</v>
      </c>
    </row>
    <row r="158" spans="1:8">
      <c r="A158" s="81" t="s">
        <v>535</v>
      </c>
      <c r="B158" s="81">
        <v>559906.34120000002</v>
      </c>
      <c r="C158" s="81">
        <v>1018.3671000000001</v>
      </c>
      <c r="D158" s="81">
        <v>3060.4643999999998</v>
      </c>
      <c r="E158" s="81">
        <v>0</v>
      </c>
      <c r="F158" s="81">
        <v>9.1999999999999998E-3</v>
      </c>
      <c r="G158" s="81">
        <v>704552.05229999998</v>
      </c>
      <c r="H158" s="81">
        <v>242559.0736</v>
      </c>
    </row>
    <row r="159" spans="1:8">
      <c r="A159" s="81" t="s">
        <v>536</v>
      </c>
      <c r="B159" s="81">
        <v>594979.99549999996</v>
      </c>
      <c r="C159" s="81">
        <v>1081.8603000000001</v>
      </c>
      <c r="D159" s="81">
        <v>3250.3829999999998</v>
      </c>
      <c r="E159" s="81">
        <v>0</v>
      </c>
      <c r="F159" s="81">
        <v>9.7999999999999997E-3</v>
      </c>
      <c r="G159" s="81">
        <v>748272.99210000003</v>
      </c>
      <c r="H159" s="81">
        <v>257724.8315</v>
      </c>
    </row>
    <row r="160" spans="1:8">
      <c r="A160" s="81" t="s">
        <v>537</v>
      </c>
      <c r="B160" s="81">
        <v>500883.30810000002</v>
      </c>
      <c r="C160" s="81">
        <v>908.21400000000006</v>
      </c>
      <c r="D160" s="81">
        <v>2721.0513000000001</v>
      </c>
      <c r="E160" s="81">
        <v>0</v>
      </c>
      <c r="F160" s="81">
        <v>8.2000000000000007E-3</v>
      </c>
      <c r="G160" s="81">
        <v>626411.83959999995</v>
      </c>
      <c r="H160" s="81">
        <v>216721.68049999999</v>
      </c>
    </row>
    <row r="161" spans="1:19">
      <c r="A161" s="81" t="s">
        <v>538</v>
      </c>
      <c r="B161" s="81">
        <v>447273.14439999999</v>
      </c>
      <c r="C161" s="81">
        <v>800.75070000000005</v>
      </c>
      <c r="D161" s="81">
        <v>2368.3319000000001</v>
      </c>
      <c r="E161" s="81">
        <v>0</v>
      </c>
      <c r="F161" s="81">
        <v>7.1999999999999998E-3</v>
      </c>
      <c r="G161" s="81">
        <v>545199.06610000005</v>
      </c>
      <c r="H161" s="81">
        <v>192545.10740000001</v>
      </c>
    </row>
    <row r="162" spans="1:19">
      <c r="A162" s="81" t="s">
        <v>539</v>
      </c>
      <c r="B162" s="81">
        <v>425951.27069999999</v>
      </c>
      <c r="C162" s="81">
        <v>743.91920000000005</v>
      </c>
      <c r="D162" s="81">
        <v>2143.5753</v>
      </c>
      <c r="E162" s="81">
        <v>0</v>
      </c>
      <c r="F162" s="81">
        <v>6.4999999999999997E-3</v>
      </c>
      <c r="G162" s="81">
        <v>493434.19699999999</v>
      </c>
      <c r="H162" s="81">
        <v>181582.31719999999</v>
      </c>
    </row>
    <row r="163" spans="1:19">
      <c r="A163" s="81" t="s">
        <v>540</v>
      </c>
      <c r="B163" s="81">
        <v>491926.72389999998</v>
      </c>
      <c r="C163" s="81">
        <v>830.95140000000004</v>
      </c>
      <c r="D163" s="81">
        <v>2306.5826000000002</v>
      </c>
      <c r="E163" s="81">
        <v>0</v>
      </c>
      <c r="F163" s="81">
        <v>7.1000000000000004E-3</v>
      </c>
      <c r="G163" s="81">
        <v>530917.39969999995</v>
      </c>
      <c r="H163" s="81">
        <v>207011.97810000001</v>
      </c>
    </row>
    <row r="164" spans="1:19">
      <c r="A164" s="81"/>
      <c r="B164" s="81"/>
      <c r="C164" s="81"/>
      <c r="D164" s="81"/>
      <c r="E164" s="81"/>
      <c r="F164" s="81"/>
      <c r="G164" s="81"/>
      <c r="H164" s="81"/>
    </row>
    <row r="165" spans="1:19">
      <c r="A165" s="81" t="s">
        <v>541</v>
      </c>
      <c r="B165" s="82">
        <v>5908210</v>
      </c>
      <c r="C165" s="81">
        <v>10450.887000000001</v>
      </c>
      <c r="D165" s="81">
        <v>30525.611499999999</v>
      </c>
      <c r="E165" s="81">
        <v>0</v>
      </c>
      <c r="F165" s="81">
        <v>9.2700000000000005E-2</v>
      </c>
      <c r="G165" s="82">
        <v>7026940</v>
      </c>
      <c r="H165" s="82">
        <v>2531310</v>
      </c>
    </row>
    <row r="166" spans="1:19">
      <c r="A166" s="81" t="s">
        <v>542</v>
      </c>
      <c r="B166" s="81">
        <v>406027.37079999998</v>
      </c>
      <c r="C166" s="81">
        <v>721.80309999999997</v>
      </c>
      <c r="D166" s="81">
        <v>2119.3276000000001</v>
      </c>
      <c r="E166" s="81">
        <v>0</v>
      </c>
      <c r="F166" s="81">
        <v>6.4000000000000003E-3</v>
      </c>
      <c r="G166" s="81">
        <v>487870.46860000002</v>
      </c>
      <c r="H166" s="81">
        <v>174301.21410000001</v>
      </c>
    </row>
    <row r="167" spans="1:19">
      <c r="A167" s="81" t="s">
        <v>543</v>
      </c>
      <c r="B167" s="81">
        <v>594979.99549999996</v>
      </c>
      <c r="C167" s="81">
        <v>1081.8603000000001</v>
      </c>
      <c r="D167" s="81">
        <v>3250.3829999999998</v>
      </c>
      <c r="E167" s="81">
        <v>0</v>
      </c>
      <c r="F167" s="81">
        <v>9.7999999999999997E-3</v>
      </c>
      <c r="G167" s="81">
        <v>748272.99210000003</v>
      </c>
      <c r="H167" s="81">
        <v>257724.8315</v>
      </c>
    </row>
    <row r="169" spans="1:19">
      <c r="A169" s="76"/>
      <c r="B169" s="81" t="s">
        <v>544</v>
      </c>
      <c r="C169" s="81" t="s">
        <v>545</v>
      </c>
      <c r="D169" s="81" t="s">
        <v>546</v>
      </c>
      <c r="E169" s="81" t="s">
        <v>547</v>
      </c>
      <c r="F169" s="81" t="s">
        <v>548</v>
      </c>
      <c r="G169" s="81" t="s">
        <v>549</v>
      </c>
      <c r="H169" s="81" t="s">
        <v>550</v>
      </c>
      <c r="I169" s="81" t="s">
        <v>551</v>
      </c>
      <c r="J169" s="81" t="s">
        <v>552</v>
      </c>
      <c r="K169" s="81" t="s">
        <v>553</v>
      </c>
      <c r="L169" s="81" t="s">
        <v>554</v>
      </c>
      <c r="M169" s="81" t="s">
        <v>555</v>
      </c>
      <c r="N169" s="81" t="s">
        <v>556</v>
      </c>
      <c r="O169" s="81" t="s">
        <v>557</v>
      </c>
      <c r="P169" s="81" t="s">
        <v>558</v>
      </c>
      <c r="Q169" s="81" t="s">
        <v>559</v>
      </c>
      <c r="R169" s="81" t="s">
        <v>560</v>
      </c>
      <c r="S169" s="81" t="s">
        <v>561</v>
      </c>
    </row>
    <row r="170" spans="1:19">
      <c r="A170" s="81" t="s">
        <v>530</v>
      </c>
      <c r="B170" s="82">
        <v>1287090000000</v>
      </c>
      <c r="C170" s="81">
        <v>1080410.0889999999</v>
      </c>
      <c r="D170" s="81" t="s">
        <v>680</v>
      </c>
      <c r="E170" s="81">
        <v>448566.54300000001</v>
      </c>
      <c r="F170" s="81">
        <v>473785.47499999998</v>
      </c>
      <c r="G170" s="81">
        <v>50157.555</v>
      </c>
      <c r="H170" s="81">
        <v>0</v>
      </c>
      <c r="I170" s="81">
        <v>45564.419000000002</v>
      </c>
      <c r="J170" s="81">
        <v>0</v>
      </c>
      <c r="K170" s="81">
        <v>58935.082999999999</v>
      </c>
      <c r="L170" s="81">
        <v>3401.0140000000001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531</v>
      </c>
      <c r="B171" s="82">
        <v>1138550000000</v>
      </c>
      <c r="C171" s="81">
        <v>1079427.3219999999</v>
      </c>
      <c r="D171" s="81" t="s">
        <v>681</v>
      </c>
      <c r="E171" s="81">
        <v>448566.54300000001</v>
      </c>
      <c r="F171" s="81">
        <v>473785.47499999998</v>
      </c>
      <c r="G171" s="81">
        <v>50157.555</v>
      </c>
      <c r="H171" s="81">
        <v>0</v>
      </c>
      <c r="I171" s="81">
        <v>44017.591</v>
      </c>
      <c r="J171" s="81">
        <v>0</v>
      </c>
      <c r="K171" s="81">
        <v>58882.741999999998</v>
      </c>
      <c r="L171" s="81">
        <v>4017.415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532</v>
      </c>
      <c r="B172" s="82">
        <v>1258390000000</v>
      </c>
      <c r="C172" s="81">
        <v>1237623.9040000001</v>
      </c>
      <c r="D172" s="81" t="s">
        <v>617</v>
      </c>
      <c r="E172" s="81">
        <v>448566.54300000001</v>
      </c>
      <c r="F172" s="81">
        <v>418415.21600000001</v>
      </c>
      <c r="G172" s="81">
        <v>51505.646999999997</v>
      </c>
      <c r="H172" s="81">
        <v>0</v>
      </c>
      <c r="I172" s="81">
        <v>205476.69399999999</v>
      </c>
      <c r="J172" s="81">
        <v>0</v>
      </c>
      <c r="K172" s="81">
        <v>60923.366999999998</v>
      </c>
      <c r="L172" s="81">
        <v>52736.436999999998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 t="s">
        <v>533</v>
      </c>
      <c r="B173" s="82">
        <v>1132070000000</v>
      </c>
      <c r="C173" s="81">
        <v>1250134.176</v>
      </c>
      <c r="D173" s="81" t="s">
        <v>682</v>
      </c>
      <c r="E173" s="81">
        <v>448566.54300000001</v>
      </c>
      <c r="F173" s="81">
        <v>423230.02100000001</v>
      </c>
      <c r="G173" s="81">
        <v>56669.875</v>
      </c>
      <c r="H173" s="81">
        <v>0</v>
      </c>
      <c r="I173" s="81">
        <v>204045.11799999999</v>
      </c>
      <c r="J173" s="81">
        <v>0</v>
      </c>
      <c r="K173" s="81">
        <v>64886.180999999997</v>
      </c>
      <c r="L173" s="81">
        <v>52736.436999999998</v>
      </c>
      <c r="M173" s="81">
        <v>0</v>
      </c>
      <c r="N173" s="81">
        <v>0</v>
      </c>
      <c r="O173" s="81">
        <v>0</v>
      </c>
      <c r="P173" s="81">
        <v>0</v>
      </c>
      <c r="Q173" s="81">
        <v>0</v>
      </c>
      <c r="R173" s="81">
        <v>0</v>
      </c>
      <c r="S173" s="81">
        <v>0</v>
      </c>
    </row>
    <row r="174" spans="1:19">
      <c r="A174" s="81" t="s">
        <v>287</v>
      </c>
      <c r="B174" s="82">
        <v>1409750000000</v>
      </c>
      <c r="C174" s="81">
        <v>1463020.9979999999</v>
      </c>
      <c r="D174" s="81" t="s">
        <v>584</v>
      </c>
      <c r="E174" s="81">
        <v>448566.54300000001</v>
      </c>
      <c r="F174" s="81">
        <v>473785.47499999998</v>
      </c>
      <c r="G174" s="81">
        <v>57378.642</v>
      </c>
      <c r="H174" s="81">
        <v>0</v>
      </c>
      <c r="I174" s="81">
        <v>361968.44300000003</v>
      </c>
      <c r="J174" s="81">
        <v>0</v>
      </c>
      <c r="K174" s="81">
        <v>68585.456999999995</v>
      </c>
      <c r="L174" s="81">
        <v>52736.436999999998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534</v>
      </c>
      <c r="B175" s="82">
        <v>1612910000000</v>
      </c>
      <c r="C175" s="81">
        <v>1515111.584</v>
      </c>
      <c r="D175" s="81" t="s">
        <v>683</v>
      </c>
      <c r="E175" s="81">
        <v>448566.54300000001</v>
      </c>
      <c r="F175" s="81">
        <v>423230.02100000001</v>
      </c>
      <c r="G175" s="81">
        <v>73921.335000000006</v>
      </c>
      <c r="H175" s="81">
        <v>0</v>
      </c>
      <c r="I175" s="81">
        <v>446927.30099999998</v>
      </c>
      <c r="J175" s="81">
        <v>0</v>
      </c>
      <c r="K175" s="81">
        <v>69729.945999999996</v>
      </c>
      <c r="L175" s="81">
        <v>52736.436999999998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535</v>
      </c>
      <c r="B176" s="82">
        <v>1634860000000</v>
      </c>
      <c r="C176" s="81">
        <v>1513876.642</v>
      </c>
      <c r="D176" s="81" t="s">
        <v>684</v>
      </c>
      <c r="E176" s="81">
        <v>448566.54300000001</v>
      </c>
      <c r="F176" s="81">
        <v>423230.02100000001</v>
      </c>
      <c r="G176" s="81">
        <v>74047.554999999993</v>
      </c>
      <c r="H176" s="81">
        <v>0</v>
      </c>
      <c r="I176" s="81">
        <v>444178.478</v>
      </c>
      <c r="J176" s="81">
        <v>0</v>
      </c>
      <c r="K176" s="81">
        <v>71117.607999999993</v>
      </c>
      <c r="L176" s="81">
        <v>52736.436999999998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7" spans="1:19">
      <c r="A177" s="81" t="s">
        <v>536</v>
      </c>
      <c r="B177" s="82">
        <v>1736310000000</v>
      </c>
      <c r="C177" s="81">
        <v>1558908.824</v>
      </c>
      <c r="D177" s="81" t="s">
        <v>685</v>
      </c>
      <c r="E177" s="81">
        <v>448566.54300000001</v>
      </c>
      <c r="F177" s="81">
        <v>418415.21600000001</v>
      </c>
      <c r="G177" s="81">
        <v>79885.027000000002</v>
      </c>
      <c r="H177" s="81">
        <v>0</v>
      </c>
      <c r="I177" s="81">
        <v>488415.435</v>
      </c>
      <c r="J177" s="81">
        <v>0</v>
      </c>
      <c r="K177" s="81">
        <v>70890.164999999994</v>
      </c>
      <c r="L177" s="81">
        <v>52736.436999999998</v>
      </c>
      <c r="M177" s="81">
        <v>0</v>
      </c>
      <c r="N177" s="81">
        <v>0</v>
      </c>
      <c r="O177" s="81">
        <v>0</v>
      </c>
      <c r="P177" s="81">
        <v>0</v>
      </c>
      <c r="Q177" s="81">
        <v>0</v>
      </c>
      <c r="R177" s="81">
        <v>0</v>
      </c>
      <c r="S177" s="81">
        <v>0</v>
      </c>
    </row>
    <row r="178" spans="1:19">
      <c r="A178" s="81" t="s">
        <v>537</v>
      </c>
      <c r="B178" s="82">
        <v>1453540000000</v>
      </c>
      <c r="C178" s="81">
        <v>1453154.544</v>
      </c>
      <c r="D178" s="81" t="s">
        <v>686</v>
      </c>
      <c r="E178" s="81">
        <v>448566.54300000001</v>
      </c>
      <c r="F178" s="81">
        <v>423230.02100000001</v>
      </c>
      <c r="G178" s="81">
        <v>56597.067999999999</v>
      </c>
      <c r="H178" s="81">
        <v>0</v>
      </c>
      <c r="I178" s="81">
        <v>402494.52</v>
      </c>
      <c r="J178" s="81">
        <v>0</v>
      </c>
      <c r="K178" s="81">
        <v>69529.953999999998</v>
      </c>
      <c r="L178" s="81">
        <v>52736.436999999998</v>
      </c>
      <c r="M178" s="81">
        <v>0</v>
      </c>
      <c r="N178" s="81">
        <v>0</v>
      </c>
      <c r="O178" s="81">
        <v>0</v>
      </c>
      <c r="P178" s="81">
        <v>0</v>
      </c>
      <c r="Q178" s="81">
        <v>0</v>
      </c>
      <c r="R178" s="81">
        <v>0</v>
      </c>
      <c r="S178" s="81">
        <v>0</v>
      </c>
    </row>
    <row r="179" spans="1:19">
      <c r="A179" s="81" t="s">
        <v>538</v>
      </c>
      <c r="B179" s="82">
        <v>1265090000000</v>
      </c>
      <c r="C179" s="81">
        <v>1363532.665</v>
      </c>
      <c r="D179" s="81" t="s">
        <v>687</v>
      </c>
      <c r="E179" s="81">
        <v>448566.54300000001</v>
      </c>
      <c r="F179" s="81">
        <v>473785.47499999998</v>
      </c>
      <c r="G179" s="81">
        <v>52487.932999999997</v>
      </c>
      <c r="H179" s="81">
        <v>0</v>
      </c>
      <c r="I179" s="81">
        <v>270574.08500000002</v>
      </c>
      <c r="J179" s="81">
        <v>0</v>
      </c>
      <c r="K179" s="81">
        <v>65382.190999999999</v>
      </c>
      <c r="L179" s="81">
        <v>52736.436999999998</v>
      </c>
      <c r="M179" s="81">
        <v>0</v>
      </c>
      <c r="N179" s="81">
        <v>0</v>
      </c>
      <c r="O179" s="81">
        <v>0</v>
      </c>
      <c r="P179" s="81">
        <v>0</v>
      </c>
      <c r="Q179" s="81">
        <v>0</v>
      </c>
      <c r="R179" s="81">
        <v>0</v>
      </c>
      <c r="S179" s="81">
        <v>0</v>
      </c>
    </row>
    <row r="180" spans="1:19">
      <c r="A180" s="81" t="s">
        <v>539</v>
      </c>
      <c r="B180" s="82">
        <v>1144980000000</v>
      </c>
      <c r="C180" s="81">
        <v>1383591.6410000001</v>
      </c>
      <c r="D180" s="81" t="s">
        <v>688</v>
      </c>
      <c r="E180" s="81">
        <v>448566.54300000001</v>
      </c>
      <c r="F180" s="81">
        <v>473785.47499999998</v>
      </c>
      <c r="G180" s="81">
        <v>51422.163999999997</v>
      </c>
      <c r="H180" s="81">
        <v>0</v>
      </c>
      <c r="I180" s="81">
        <v>291016.18800000002</v>
      </c>
      <c r="J180" s="81">
        <v>0</v>
      </c>
      <c r="K180" s="81">
        <v>66064.832999999999</v>
      </c>
      <c r="L180" s="81">
        <v>52736.436999999998</v>
      </c>
      <c r="M180" s="81">
        <v>0</v>
      </c>
      <c r="N180" s="81">
        <v>0</v>
      </c>
      <c r="O180" s="81">
        <v>0</v>
      </c>
      <c r="P180" s="81">
        <v>0</v>
      </c>
      <c r="Q180" s="81">
        <v>0</v>
      </c>
      <c r="R180" s="81">
        <v>0</v>
      </c>
      <c r="S180" s="81">
        <v>0</v>
      </c>
    </row>
    <row r="181" spans="1:19">
      <c r="A181" s="81" t="s">
        <v>540</v>
      </c>
      <c r="B181" s="82">
        <v>1231950000000</v>
      </c>
      <c r="C181" s="81">
        <v>1073864.25</v>
      </c>
      <c r="D181" s="81" t="s">
        <v>689</v>
      </c>
      <c r="E181" s="81">
        <v>448566.54300000001</v>
      </c>
      <c r="F181" s="81">
        <v>473785.47499999998</v>
      </c>
      <c r="G181" s="81">
        <v>50157.555</v>
      </c>
      <c r="H181" s="81">
        <v>0</v>
      </c>
      <c r="I181" s="81">
        <v>41958.125999999997</v>
      </c>
      <c r="J181" s="81">
        <v>0</v>
      </c>
      <c r="K181" s="81">
        <v>59039.603999999999</v>
      </c>
      <c r="L181" s="81">
        <v>356.94600000000003</v>
      </c>
      <c r="M181" s="81">
        <v>0</v>
      </c>
      <c r="N181" s="81">
        <v>0</v>
      </c>
      <c r="O181" s="81">
        <v>0</v>
      </c>
      <c r="P181" s="81">
        <v>0</v>
      </c>
      <c r="Q181" s="81">
        <v>0</v>
      </c>
      <c r="R181" s="81">
        <v>0</v>
      </c>
      <c r="S181" s="81">
        <v>0</v>
      </c>
    </row>
    <row r="182" spans="1:19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</row>
    <row r="183" spans="1:19">
      <c r="A183" s="81" t="s">
        <v>541</v>
      </c>
      <c r="B183" s="82">
        <v>16305500000000</v>
      </c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>
        <v>0</v>
      </c>
      <c r="N183" s="81">
        <v>0</v>
      </c>
      <c r="O183" s="81">
        <v>0</v>
      </c>
      <c r="P183" s="81">
        <v>0</v>
      </c>
      <c r="Q183" s="81">
        <v>0</v>
      </c>
      <c r="R183" s="81">
        <v>0</v>
      </c>
      <c r="S183" s="81">
        <v>0</v>
      </c>
    </row>
    <row r="184" spans="1:19">
      <c r="A184" s="81" t="s">
        <v>542</v>
      </c>
      <c r="B184" s="82">
        <v>1132070000000</v>
      </c>
      <c r="C184" s="81">
        <v>1073864.25</v>
      </c>
      <c r="D184" s="81"/>
      <c r="E184" s="81">
        <v>448566.54300000001</v>
      </c>
      <c r="F184" s="81">
        <v>418415.21600000001</v>
      </c>
      <c r="G184" s="81">
        <v>50157.555</v>
      </c>
      <c r="H184" s="81">
        <v>0</v>
      </c>
      <c r="I184" s="81">
        <v>41958.125999999997</v>
      </c>
      <c r="J184" s="81">
        <v>0</v>
      </c>
      <c r="K184" s="81">
        <v>58882.741999999998</v>
      </c>
      <c r="L184" s="81">
        <v>356.94600000000003</v>
      </c>
      <c r="M184" s="81">
        <v>0</v>
      </c>
      <c r="N184" s="81">
        <v>0</v>
      </c>
      <c r="O184" s="81">
        <v>0</v>
      </c>
      <c r="P184" s="81">
        <v>0</v>
      </c>
      <c r="Q184" s="81">
        <v>0</v>
      </c>
      <c r="R184" s="81">
        <v>0</v>
      </c>
      <c r="S184" s="81">
        <v>0</v>
      </c>
    </row>
    <row r="185" spans="1:19">
      <c r="A185" s="81" t="s">
        <v>543</v>
      </c>
      <c r="B185" s="82">
        <v>1736310000000</v>
      </c>
      <c r="C185" s="81">
        <v>1558908.824</v>
      </c>
      <c r="D185" s="81"/>
      <c r="E185" s="81">
        <v>448566.54300000001</v>
      </c>
      <c r="F185" s="81">
        <v>473785.47499999998</v>
      </c>
      <c r="G185" s="81">
        <v>79885.027000000002</v>
      </c>
      <c r="H185" s="81">
        <v>0</v>
      </c>
      <c r="I185" s="81">
        <v>488415.435</v>
      </c>
      <c r="J185" s="81">
        <v>0</v>
      </c>
      <c r="K185" s="81">
        <v>71117.607999999993</v>
      </c>
      <c r="L185" s="81">
        <v>52736.436999999998</v>
      </c>
      <c r="M185" s="81">
        <v>0</v>
      </c>
      <c r="N185" s="81">
        <v>0</v>
      </c>
      <c r="O185" s="81">
        <v>0</v>
      </c>
      <c r="P185" s="81">
        <v>0</v>
      </c>
      <c r="Q185" s="81">
        <v>0</v>
      </c>
      <c r="R185" s="81">
        <v>0</v>
      </c>
      <c r="S185" s="81">
        <v>0</v>
      </c>
    </row>
    <row r="187" spans="1:19">
      <c r="A187" s="76"/>
      <c r="B187" s="81" t="s">
        <v>574</v>
      </c>
      <c r="C187" s="81" t="s">
        <v>575</v>
      </c>
      <c r="D187" s="81" t="s">
        <v>576</v>
      </c>
      <c r="E187" s="81" t="s">
        <v>259</v>
      </c>
    </row>
    <row r="188" spans="1:19">
      <c r="A188" s="81" t="s">
        <v>577</v>
      </c>
      <c r="B188" s="81">
        <v>389210.17</v>
      </c>
      <c r="C188" s="81">
        <v>53744.46</v>
      </c>
      <c r="D188" s="81">
        <v>0</v>
      </c>
      <c r="E188" s="81">
        <v>442954.63</v>
      </c>
    </row>
    <row r="189" spans="1:19">
      <c r="A189" s="81" t="s">
        <v>578</v>
      </c>
      <c r="B189" s="81">
        <v>8.4</v>
      </c>
      <c r="C189" s="81">
        <v>1.1599999999999999</v>
      </c>
      <c r="D189" s="81">
        <v>0</v>
      </c>
      <c r="E189" s="81">
        <v>9.56</v>
      </c>
    </row>
    <row r="190" spans="1:19">
      <c r="A190" s="81" t="s">
        <v>579</v>
      </c>
      <c r="B190" s="81">
        <v>8.4</v>
      </c>
      <c r="C190" s="81">
        <v>1.1599999999999999</v>
      </c>
      <c r="D190" s="81">
        <v>0</v>
      </c>
      <c r="E190" s="81">
        <v>9.56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90"/>
  <sheetViews>
    <sheetView workbookViewId="0"/>
  </sheetViews>
  <sheetFormatPr defaultRowHeight="10.5"/>
  <cols>
    <col min="1" max="1" width="45.832031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.3320312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6"/>
      <c r="B1" s="81" t="s">
        <v>434</v>
      </c>
      <c r="C1" s="81" t="s">
        <v>435</v>
      </c>
      <c r="D1" s="81" t="s">
        <v>436</v>
      </c>
    </row>
    <row r="2" spans="1:7">
      <c r="A2" s="81" t="s">
        <v>312</v>
      </c>
      <c r="B2" s="81">
        <v>20066.73</v>
      </c>
      <c r="C2" s="81">
        <v>433.22</v>
      </c>
      <c r="D2" s="81">
        <v>433.22</v>
      </c>
    </row>
    <row r="3" spans="1:7">
      <c r="A3" s="81" t="s">
        <v>313</v>
      </c>
      <c r="B3" s="81">
        <v>20066.73</v>
      </c>
      <c r="C3" s="81">
        <v>433.22</v>
      </c>
      <c r="D3" s="81">
        <v>433.22</v>
      </c>
    </row>
    <row r="4" spans="1:7">
      <c r="A4" s="81" t="s">
        <v>314</v>
      </c>
      <c r="B4" s="81">
        <v>56798.65</v>
      </c>
      <c r="C4" s="81">
        <v>1226.21</v>
      </c>
      <c r="D4" s="81">
        <v>1226.21</v>
      </c>
    </row>
    <row r="5" spans="1:7">
      <c r="A5" s="81" t="s">
        <v>315</v>
      </c>
      <c r="B5" s="81">
        <v>56798.65</v>
      </c>
      <c r="C5" s="81">
        <v>1226.21</v>
      </c>
      <c r="D5" s="81">
        <v>1226.21</v>
      </c>
    </row>
    <row r="7" spans="1:7">
      <c r="A7" s="76"/>
      <c r="B7" s="81" t="s">
        <v>437</v>
      </c>
    </row>
    <row r="8" spans="1:7">
      <c r="A8" s="81" t="s">
        <v>316</v>
      </c>
      <c r="B8" s="81">
        <v>46320.38</v>
      </c>
    </row>
    <row r="9" spans="1:7">
      <c r="A9" s="81" t="s">
        <v>317</v>
      </c>
      <c r="B9" s="81">
        <v>46320.38</v>
      </c>
    </row>
    <row r="10" spans="1:7">
      <c r="A10" s="81" t="s">
        <v>438</v>
      </c>
      <c r="B10" s="81">
        <v>0</v>
      </c>
    </row>
    <row r="12" spans="1:7">
      <c r="A12" s="76"/>
      <c r="B12" s="81" t="s">
        <v>482</v>
      </c>
      <c r="C12" s="81" t="s">
        <v>483</v>
      </c>
      <c r="D12" s="81" t="s">
        <v>484</v>
      </c>
      <c r="E12" s="81" t="s">
        <v>485</v>
      </c>
      <c r="F12" s="81" t="s">
        <v>486</v>
      </c>
      <c r="G12" s="81" t="s">
        <v>487</v>
      </c>
    </row>
    <row r="13" spans="1:7">
      <c r="A13" s="81" t="s">
        <v>72</v>
      </c>
      <c r="B13" s="81">
        <v>0</v>
      </c>
      <c r="C13" s="81">
        <v>4108.62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73</v>
      </c>
      <c r="B14" s="81">
        <v>1574.08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81</v>
      </c>
      <c r="B15" s="81">
        <v>5137.34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82</v>
      </c>
      <c r="B16" s="81">
        <v>62.75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83</v>
      </c>
      <c r="B17" s="81">
        <v>6687.85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84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85</v>
      </c>
      <c r="B19" s="81">
        <v>1116.23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86</v>
      </c>
      <c r="B20" s="81">
        <v>715.08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87</v>
      </c>
      <c r="B21" s="81">
        <v>378.62</v>
      </c>
      <c r="C21" s="81">
        <v>0</v>
      </c>
      <c r="D21" s="81">
        <v>0</v>
      </c>
      <c r="E21" s="81">
        <v>0</v>
      </c>
      <c r="F21" s="81">
        <v>0</v>
      </c>
      <c r="G21" s="81">
        <v>10929.48</v>
      </c>
    </row>
    <row r="22" spans="1:10">
      <c r="A22" s="81" t="s">
        <v>88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67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89</v>
      </c>
      <c r="B24" s="81">
        <v>0</v>
      </c>
      <c r="C24" s="81">
        <v>286.14</v>
      </c>
      <c r="D24" s="81">
        <v>0</v>
      </c>
      <c r="E24" s="81">
        <v>0</v>
      </c>
      <c r="F24" s="81">
        <v>0</v>
      </c>
      <c r="G24" s="81">
        <v>1503.95</v>
      </c>
    </row>
    <row r="25" spans="1:10">
      <c r="A25" s="81" t="s">
        <v>90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91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92</v>
      </c>
      <c r="B28" s="81">
        <v>15671.96</v>
      </c>
      <c r="C28" s="81">
        <v>4394.76</v>
      </c>
      <c r="D28" s="81">
        <v>0</v>
      </c>
      <c r="E28" s="81">
        <v>0</v>
      </c>
      <c r="F28" s="81">
        <v>0</v>
      </c>
      <c r="G28" s="81">
        <v>12433.42</v>
      </c>
    </row>
    <row r="30" spans="1:10">
      <c r="A30" s="76"/>
      <c r="B30" s="81" t="s">
        <v>437</v>
      </c>
      <c r="C30" s="81" t="s">
        <v>2</v>
      </c>
      <c r="D30" s="81" t="s">
        <v>488</v>
      </c>
      <c r="E30" s="81" t="s">
        <v>489</v>
      </c>
      <c r="F30" s="81" t="s">
        <v>490</v>
      </c>
      <c r="G30" s="81" t="s">
        <v>491</v>
      </c>
      <c r="H30" s="81" t="s">
        <v>492</v>
      </c>
      <c r="I30" s="81" t="s">
        <v>493</v>
      </c>
      <c r="J30" s="81" t="s">
        <v>494</v>
      </c>
    </row>
    <row r="31" spans="1:10">
      <c r="A31" s="81" t="s">
        <v>462</v>
      </c>
      <c r="B31" s="81">
        <v>3563.11</v>
      </c>
      <c r="C31" s="81" t="s">
        <v>3</v>
      </c>
      <c r="D31" s="81">
        <v>8690.42</v>
      </c>
      <c r="E31" s="81">
        <v>1</v>
      </c>
      <c r="F31" s="81">
        <v>0</v>
      </c>
      <c r="G31" s="81">
        <v>0</v>
      </c>
      <c r="H31" s="81">
        <v>10.76</v>
      </c>
      <c r="I31" s="81">
        <v>37.17</v>
      </c>
      <c r="J31" s="81">
        <v>4.84</v>
      </c>
    </row>
    <row r="32" spans="1:10">
      <c r="A32" s="81" t="s">
        <v>463</v>
      </c>
      <c r="B32" s="81">
        <v>2532.3200000000002</v>
      </c>
      <c r="C32" s="81" t="s">
        <v>3</v>
      </c>
      <c r="D32" s="81">
        <v>6948.69</v>
      </c>
      <c r="E32" s="81">
        <v>1</v>
      </c>
      <c r="F32" s="81">
        <v>0</v>
      </c>
      <c r="G32" s="81">
        <v>0</v>
      </c>
      <c r="H32" s="81">
        <v>10.76</v>
      </c>
      <c r="I32" s="81">
        <v>18.59</v>
      </c>
      <c r="J32" s="81">
        <v>8.07</v>
      </c>
    </row>
    <row r="33" spans="1:10">
      <c r="A33" s="81" t="s">
        <v>464</v>
      </c>
      <c r="B33" s="81">
        <v>2532.3200000000002</v>
      </c>
      <c r="C33" s="81" t="s">
        <v>3</v>
      </c>
      <c r="D33" s="81">
        <v>6948.69</v>
      </c>
      <c r="E33" s="81">
        <v>10</v>
      </c>
      <c r="F33" s="81">
        <v>0</v>
      </c>
      <c r="G33" s="81">
        <v>0</v>
      </c>
      <c r="H33" s="81">
        <v>10.76</v>
      </c>
      <c r="I33" s="81">
        <v>18.59</v>
      </c>
      <c r="J33" s="81">
        <v>8.07</v>
      </c>
    </row>
    <row r="34" spans="1:10">
      <c r="A34" s="81" t="s">
        <v>465</v>
      </c>
      <c r="B34" s="81">
        <v>2532.3200000000002</v>
      </c>
      <c r="C34" s="81" t="s">
        <v>3</v>
      </c>
      <c r="D34" s="81">
        <v>6948.69</v>
      </c>
      <c r="E34" s="81">
        <v>1</v>
      </c>
      <c r="F34" s="81">
        <v>0</v>
      </c>
      <c r="G34" s="81">
        <v>0</v>
      </c>
      <c r="H34" s="81">
        <v>10.76</v>
      </c>
      <c r="I34" s="81">
        <v>18.59</v>
      </c>
      <c r="J34" s="81">
        <v>95.066999999999993</v>
      </c>
    </row>
    <row r="35" spans="1:10">
      <c r="A35" s="81" t="s">
        <v>466</v>
      </c>
      <c r="B35" s="81">
        <v>313.41000000000003</v>
      </c>
      <c r="C35" s="81" t="s">
        <v>3</v>
      </c>
      <c r="D35" s="81">
        <v>860</v>
      </c>
      <c r="E35" s="81">
        <v>1</v>
      </c>
      <c r="F35" s="81">
        <v>200.61</v>
      </c>
      <c r="G35" s="81">
        <v>115.9</v>
      </c>
      <c r="H35" s="81">
        <v>10.76</v>
      </c>
      <c r="I35" s="81">
        <v>18.59</v>
      </c>
      <c r="J35" s="81">
        <v>8.07</v>
      </c>
    </row>
    <row r="36" spans="1:10">
      <c r="A36" s="81" t="s">
        <v>467</v>
      </c>
      <c r="B36" s="81">
        <v>201.98</v>
      </c>
      <c r="C36" s="81" t="s">
        <v>3</v>
      </c>
      <c r="D36" s="81">
        <v>554.22</v>
      </c>
      <c r="E36" s="81">
        <v>1</v>
      </c>
      <c r="F36" s="81">
        <v>133.74</v>
      </c>
      <c r="G36" s="81">
        <v>77.27</v>
      </c>
      <c r="H36" s="81">
        <v>10.76</v>
      </c>
      <c r="I36" s="81">
        <v>18.59</v>
      </c>
      <c r="J36" s="81">
        <v>8.07</v>
      </c>
    </row>
    <row r="37" spans="1:10">
      <c r="A37" s="81" t="s">
        <v>468</v>
      </c>
      <c r="B37" s="81">
        <v>313.42</v>
      </c>
      <c r="C37" s="81" t="s">
        <v>3</v>
      </c>
      <c r="D37" s="81">
        <v>860.02</v>
      </c>
      <c r="E37" s="81">
        <v>1</v>
      </c>
      <c r="F37" s="81">
        <v>200.61</v>
      </c>
      <c r="G37" s="81">
        <v>115.9</v>
      </c>
      <c r="H37" s="81">
        <v>10.76</v>
      </c>
      <c r="I37" s="81">
        <v>18.59</v>
      </c>
      <c r="J37" s="81">
        <v>8.07</v>
      </c>
    </row>
    <row r="38" spans="1:10">
      <c r="A38" s="81" t="s">
        <v>469</v>
      </c>
      <c r="B38" s="81">
        <v>201.98</v>
      </c>
      <c r="C38" s="81" t="s">
        <v>3</v>
      </c>
      <c r="D38" s="81">
        <v>554.22</v>
      </c>
      <c r="E38" s="81">
        <v>1</v>
      </c>
      <c r="F38" s="81">
        <v>133.74</v>
      </c>
      <c r="G38" s="81">
        <v>77.27</v>
      </c>
      <c r="H38" s="81">
        <v>10.76</v>
      </c>
      <c r="I38" s="81">
        <v>18.59</v>
      </c>
      <c r="J38" s="81">
        <v>8.07</v>
      </c>
    </row>
    <row r="39" spans="1:10">
      <c r="A39" s="81" t="s">
        <v>470</v>
      </c>
      <c r="B39" s="81">
        <v>313.41000000000003</v>
      </c>
      <c r="C39" s="81" t="s">
        <v>3</v>
      </c>
      <c r="D39" s="81">
        <v>860</v>
      </c>
      <c r="E39" s="81">
        <v>10</v>
      </c>
      <c r="F39" s="81">
        <v>200.61</v>
      </c>
      <c r="G39" s="81">
        <v>115.9</v>
      </c>
      <c r="H39" s="81">
        <v>10.76</v>
      </c>
      <c r="I39" s="81">
        <v>18.59</v>
      </c>
      <c r="J39" s="81">
        <v>8.07</v>
      </c>
    </row>
    <row r="40" spans="1:10">
      <c r="A40" s="81" t="s">
        <v>471</v>
      </c>
      <c r="B40" s="81">
        <v>201.98</v>
      </c>
      <c r="C40" s="81" t="s">
        <v>3</v>
      </c>
      <c r="D40" s="81">
        <v>554.22</v>
      </c>
      <c r="E40" s="81">
        <v>10</v>
      </c>
      <c r="F40" s="81">
        <v>133.74</v>
      </c>
      <c r="G40" s="81">
        <v>77.27</v>
      </c>
      <c r="H40" s="81">
        <v>10.76</v>
      </c>
      <c r="I40" s="81">
        <v>18.59</v>
      </c>
      <c r="J40" s="81">
        <v>8.07</v>
      </c>
    </row>
    <row r="41" spans="1:10">
      <c r="A41" s="81" t="s">
        <v>472</v>
      </c>
      <c r="B41" s="81">
        <v>313.42</v>
      </c>
      <c r="C41" s="81" t="s">
        <v>3</v>
      </c>
      <c r="D41" s="81">
        <v>860.02</v>
      </c>
      <c r="E41" s="81">
        <v>10</v>
      </c>
      <c r="F41" s="81">
        <v>200.61</v>
      </c>
      <c r="G41" s="81">
        <v>115.9</v>
      </c>
      <c r="H41" s="81">
        <v>10.76</v>
      </c>
      <c r="I41" s="81">
        <v>18.59</v>
      </c>
      <c r="J41" s="81">
        <v>8.07</v>
      </c>
    </row>
    <row r="42" spans="1:10">
      <c r="A42" s="81" t="s">
        <v>473</v>
      </c>
      <c r="B42" s="81">
        <v>201.98</v>
      </c>
      <c r="C42" s="81" t="s">
        <v>3</v>
      </c>
      <c r="D42" s="81">
        <v>554.22</v>
      </c>
      <c r="E42" s="81">
        <v>10</v>
      </c>
      <c r="F42" s="81">
        <v>133.74</v>
      </c>
      <c r="G42" s="81">
        <v>77.27</v>
      </c>
      <c r="H42" s="81">
        <v>10.76</v>
      </c>
      <c r="I42" s="81">
        <v>18.59</v>
      </c>
      <c r="J42" s="81">
        <v>8.07</v>
      </c>
    </row>
    <row r="43" spans="1:10">
      <c r="A43" s="81" t="s">
        <v>474</v>
      </c>
      <c r="B43" s="81">
        <v>313.41000000000003</v>
      </c>
      <c r="C43" s="81" t="s">
        <v>3</v>
      </c>
      <c r="D43" s="81">
        <v>860</v>
      </c>
      <c r="E43" s="81">
        <v>1</v>
      </c>
      <c r="F43" s="81">
        <v>200.61</v>
      </c>
      <c r="G43" s="81">
        <v>115.9</v>
      </c>
      <c r="H43" s="81">
        <v>10.76</v>
      </c>
      <c r="I43" s="81">
        <v>18.59</v>
      </c>
      <c r="J43" s="81">
        <v>8.07</v>
      </c>
    </row>
    <row r="44" spans="1:10">
      <c r="A44" s="81" t="s">
        <v>475</v>
      </c>
      <c r="B44" s="81">
        <v>201.98</v>
      </c>
      <c r="C44" s="81" t="s">
        <v>3</v>
      </c>
      <c r="D44" s="81">
        <v>554.22</v>
      </c>
      <c r="E44" s="81">
        <v>1</v>
      </c>
      <c r="F44" s="81">
        <v>133.74</v>
      </c>
      <c r="G44" s="81">
        <v>77.27</v>
      </c>
      <c r="H44" s="81">
        <v>10.76</v>
      </c>
      <c r="I44" s="81">
        <v>18.59</v>
      </c>
      <c r="J44" s="81">
        <v>8.07</v>
      </c>
    </row>
    <row r="45" spans="1:10">
      <c r="A45" s="81" t="s">
        <v>476</v>
      </c>
      <c r="B45" s="81">
        <v>313.42</v>
      </c>
      <c r="C45" s="81" t="s">
        <v>3</v>
      </c>
      <c r="D45" s="81">
        <v>860.02</v>
      </c>
      <c r="E45" s="81">
        <v>1</v>
      </c>
      <c r="F45" s="81">
        <v>200.61</v>
      </c>
      <c r="G45" s="81">
        <v>115.9</v>
      </c>
      <c r="H45" s="81">
        <v>10.76</v>
      </c>
      <c r="I45" s="81">
        <v>18.59</v>
      </c>
      <c r="J45" s="81">
        <v>8.07</v>
      </c>
    </row>
    <row r="46" spans="1:10">
      <c r="A46" s="81" t="s">
        <v>477</v>
      </c>
      <c r="B46" s="81">
        <v>201.98</v>
      </c>
      <c r="C46" s="81" t="s">
        <v>3</v>
      </c>
      <c r="D46" s="81">
        <v>554.22</v>
      </c>
      <c r="E46" s="81">
        <v>1</v>
      </c>
      <c r="F46" s="81">
        <v>133.74</v>
      </c>
      <c r="G46" s="81">
        <v>77.27</v>
      </c>
      <c r="H46" s="81">
        <v>10.76</v>
      </c>
      <c r="I46" s="81">
        <v>18.59</v>
      </c>
      <c r="J46" s="81">
        <v>8.07</v>
      </c>
    </row>
    <row r="47" spans="1:10">
      <c r="A47" s="81" t="s">
        <v>478</v>
      </c>
      <c r="B47" s="81">
        <v>3563.11</v>
      </c>
      <c r="C47" s="81" t="s">
        <v>66</v>
      </c>
      <c r="D47" s="81">
        <v>4344.1400000000003</v>
      </c>
      <c r="E47" s="81">
        <v>1</v>
      </c>
      <c r="F47" s="81">
        <v>297.11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479</v>
      </c>
      <c r="B48" s="81">
        <v>3563.11</v>
      </c>
      <c r="C48" s="81" t="s">
        <v>66</v>
      </c>
      <c r="D48" s="81">
        <v>4344.1400000000003</v>
      </c>
      <c r="E48" s="81">
        <v>10</v>
      </c>
      <c r="F48" s="81">
        <v>297.11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480</v>
      </c>
      <c r="B49" s="81">
        <v>3563.11</v>
      </c>
      <c r="C49" s="81" t="s">
        <v>66</v>
      </c>
      <c r="D49" s="81">
        <v>4344.1400000000003</v>
      </c>
      <c r="E49" s="81">
        <v>1</v>
      </c>
      <c r="F49" s="81">
        <v>297.11</v>
      </c>
      <c r="G49" s="81">
        <v>0</v>
      </c>
      <c r="H49" s="81">
        <v>0</v>
      </c>
      <c r="I49" s="81"/>
      <c r="J49" s="81">
        <v>0</v>
      </c>
    </row>
    <row r="50" spans="1:10">
      <c r="A50" s="81" t="s">
        <v>259</v>
      </c>
      <c r="B50" s="81">
        <v>89077.65</v>
      </c>
      <c r="C50" s="81"/>
      <c r="D50" s="81">
        <v>178146.04</v>
      </c>
      <c r="E50" s="81"/>
      <c r="F50" s="81">
        <v>11589.54</v>
      </c>
      <c r="G50" s="81">
        <v>4636.1499999999996</v>
      </c>
      <c r="H50" s="81">
        <v>5.5952000000000002</v>
      </c>
      <c r="I50" s="81">
        <v>37.17</v>
      </c>
      <c r="J50" s="81">
        <v>6.5404</v>
      </c>
    </row>
    <row r="51" spans="1:10">
      <c r="A51" s="81" t="s">
        <v>495</v>
      </c>
      <c r="B51" s="81">
        <v>46320.38</v>
      </c>
      <c r="C51" s="81"/>
      <c r="D51" s="81">
        <v>126016.37</v>
      </c>
      <c r="E51" s="81"/>
      <c r="F51" s="81">
        <v>8024.24</v>
      </c>
      <c r="G51" s="81">
        <v>4636.1499999999996</v>
      </c>
      <c r="H51" s="81">
        <v>10.76</v>
      </c>
      <c r="I51" s="81">
        <v>19.329999999999998</v>
      </c>
      <c r="J51" s="81">
        <v>12.5776</v>
      </c>
    </row>
    <row r="52" spans="1:10">
      <c r="A52" s="81" t="s">
        <v>496</v>
      </c>
      <c r="B52" s="81">
        <v>42757.27</v>
      </c>
      <c r="C52" s="81"/>
      <c r="D52" s="81">
        <v>52129.67</v>
      </c>
      <c r="E52" s="81"/>
      <c r="F52" s="81">
        <v>3565.29</v>
      </c>
      <c r="G52" s="81">
        <v>0</v>
      </c>
      <c r="H52" s="81">
        <v>0</v>
      </c>
      <c r="I52" s="81"/>
      <c r="J52" s="81">
        <v>0</v>
      </c>
    </row>
    <row r="54" spans="1:10">
      <c r="A54" s="76"/>
      <c r="B54" s="81" t="s">
        <v>51</v>
      </c>
      <c r="C54" s="81" t="s">
        <v>318</v>
      </c>
      <c r="D54" s="81" t="s">
        <v>439</v>
      </c>
      <c r="E54" s="81" t="s">
        <v>440</v>
      </c>
      <c r="F54" s="81" t="s">
        <v>441</v>
      </c>
      <c r="G54" s="81" t="s">
        <v>442</v>
      </c>
      <c r="H54" s="81" t="s">
        <v>443</v>
      </c>
      <c r="I54" s="81" t="s">
        <v>319</v>
      </c>
    </row>
    <row r="55" spans="1:10">
      <c r="A55" s="81" t="s">
        <v>320</v>
      </c>
      <c r="B55" s="81" t="s">
        <v>321</v>
      </c>
      <c r="C55" s="81">
        <v>0.3</v>
      </c>
      <c r="D55" s="81">
        <v>2.254</v>
      </c>
      <c r="E55" s="81">
        <v>3.4</v>
      </c>
      <c r="F55" s="81">
        <v>178.31</v>
      </c>
      <c r="G55" s="81">
        <v>0</v>
      </c>
      <c r="H55" s="81">
        <v>90</v>
      </c>
      <c r="I55" s="81" t="s">
        <v>322</v>
      </c>
    </row>
    <row r="56" spans="1:10">
      <c r="A56" s="81" t="s">
        <v>323</v>
      </c>
      <c r="B56" s="81" t="s">
        <v>321</v>
      </c>
      <c r="C56" s="81">
        <v>0.3</v>
      </c>
      <c r="D56" s="81">
        <v>2.254</v>
      </c>
      <c r="E56" s="81">
        <v>3.4</v>
      </c>
      <c r="F56" s="81">
        <v>118.87</v>
      </c>
      <c r="G56" s="81">
        <v>90</v>
      </c>
      <c r="H56" s="81">
        <v>90</v>
      </c>
      <c r="I56" s="81" t="s">
        <v>324</v>
      </c>
    </row>
    <row r="57" spans="1:10">
      <c r="A57" s="81" t="s">
        <v>325</v>
      </c>
      <c r="B57" s="81" t="s">
        <v>321</v>
      </c>
      <c r="C57" s="81">
        <v>0.3</v>
      </c>
      <c r="D57" s="81">
        <v>2.254</v>
      </c>
      <c r="E57" s="81">
        <v>3.4</v>
      </c>
      <c r="F57" s="81">
        <v>178.31</v>
      </c>
      <c r="G57" s="81">
        <v>180</v>
      </c>
      <c r="H57" s="81">
        <v>90</v>
      </c>
      <c r="I57" s="81" t="s">
        <v>326</v>
      </c>
    </row>
    <row r="58" spans="1:10">
      <c r="A58" s="81" t="s">
        <v>327</v>
      </c>
      <c r="B58" s="81" t="s">
        <v>321</v>
      </c>
      <c r="C58" s="81">
        <v>0.3</v>
      </c>
      <c r="D58" s="81">
        <v>2.254</v>
      </c>
      <c r="E58" s="81">
        <v>3.4</v>
      </c>
      <c r="F58" s="81">
        <v>118.87</v>
      </c>
      <c r="G58" s="81">
        <v>270</v>
      </c>
      <c r="H58" s="81">
        <v>90</v>
      </c>
      <c r="I58" s="81" t="s">
        <v>328</v>
      </c>
    </row>
    <row r="59" spans="1:10">
      <c r="A59" s="81" t="s">
        <v>329</v>
      </c>
      <c r="B59" s="81" t="s">
        <v>321</v>
      </c>
      <c r="C59" s="81">
        <v>0.3</v>
      </c>
      <c r="D59" s="81">
        <v>1.8620000000000001</v>
      </c>
      <c r="E59" s="81">
        <v>3.4</v>
      </c>
      <c r="F59" s="81">
        <v>3563.11</v>
      </c>
      <c r="G59" s="81">
        <v>0</v>
      </c>
      <c r="H59" s="81">
        <v>180</v>
      </c>
      <c r="I59" s="81"/>
    </row>
    <row r="60" spans="1:10">
      <c r="A60" s="81" t="s">
        <v>330</v>
      </c>
      <c r="B60" s="81" t="s">
        <v>421</v>
      </c>
      <c r="C60" s="81">
        <v>0.08</v>
      </c>
      <c r="D60" s="81">
        <v>0.69799999999999995</v>
      </c>
      <c r="E60" s="81">
        <v>0.78</v>
      </c>
      <c r="F60" s="81">
        <v>200.61</v>
      </c>
      <c r="G60" s="81">
        <v>0</v>
      </c>
      <c r="H60" s="81">
        <v>90</v>
      </c>
      <c r="I60" s="81" t="s">
        <v>322</v>
      </c>
    </row>
    <row r="61" spans="1:10">
      <c r="A61" s="81" t="s">
        <v>332</v>
      </c>
      <c r="B61" s="81" t="s">
        <v>421</v>
      </c>
      <c r="C61" s="81">
        <v>0.08</v>
      </c>
      <c r="D61" s="81">
        <v>0.69799999999999995</v>
      </c>
      <c r="E61" s="81">
        <v>0.78</v>
      </c>
      <c r="F61" s="81">
        <v>133.74</v>
      </c>
      <c r="G61" s="81">
        <v>90</v>
      </c>
      <c r="H61" s="81">
        <v>90</v>
      </c>
      <c r="I61" s="81" t="s">
        <v>324</v>
      </c>
    </row>
    <row r="62" spans="1:10">
      <c r="A62" s="81" t="s">
        <v>333</v>
      </c>
      <c r="B62" s="81" t="s">
        <v>421</v>
      </c>
      <c r="C62" s="81">
        <v>0.08</v>
      </c>
      <c r="D62" s="81">
        <v>0.69799999999999995</v>
      </c>
      <c r="E62" s="81">
        <v>0.78</v>
      </c>
      <c r="F62" s="81">
        <v>200.61</v>
      </c>
      <c r="G62" s="81">
        <v>180</v>
      </c>
      <c r="H62" s="81">
        <v>90</v>
      </c>
      <c r="I62" s="81" t="s">
        <v>326</v>
      </c>
    </row>
    <row r="63" spans="1:10">
      <c r="A63" s="81" t="s">
        <v>334</v>
      </c>
      <c r="B63" s="81" t="s">
        <v>421</v>
      </c>
      <c r="C63" s="81">
        <v>0.08</v>
      </c>
      <c r="D63" s="81">
        <v>0.69799999999999995</v>
      </c>
      <c r="E63" s="81">
        <v>0.78</v>
      </c>
      <c r="F63" s="81">
        <v>133.74</v>
      </c>
      <c r="G63" s="81">
        <v>270</v>
      </c>
      <c r="H63" s="81">
        <v>90</v>
      </c>
      <c r="I63" s="81" t="s">
        <v>328</v>
      </c>
    </row>
    <row r="64" spans="1:10">
      <c r="A64" s="81" t="s">
        <v>335</v>
      </c>
      <c r="B64" s="81" t="s">
        <v>421</v>
      </c>
      <c r="C64" s="81">
        <v>0.08</v>
      </c>
      <c r="D64" s="81">
        <v>0.69799999999999995</v>
      </c>
      <c r="E64" s="81">
        <v>0.78</v>
      </c>
      <c r="F64" s="81">
        <v>2006.06</v>
      </c>
      <c r="G64" s="81">
        <v>0</v>
      </c>
      <c r="H64" s="81">
        <v>90</v>
      </c>
      <c r="I64" s="81" t="s">
        <v>322</v>
      </c>
    </row>
    <row r="65" spans="1:9">
      <c r="A65" s="81" t="s">
        <v>336</v>
      </c>
      <c r="B65" s="81" t="s">
        <v>421</v>
      </c>
      <c r="C65" s="81">
        <v>0.08</v>
      </c>
      <c r="D65" s="81">
        <v>0.69799999999999995</v>
      </c>
      <c r="E65" s="81">
        <v>0.78</v>
      </c>
      <c r="F65" s="81">
        <v>1337.37</v>
      </c>
      <c r="G65" s="81">
        <v>90</v>
      </c>
      <c r="H65" s="81">
        <v>90</v>
      </c>
      <c r="I65" s="81" t="s">
        <v>324</v>
      </c>
    </row>
    <row r="66" spans="1:9">
      <c r="A66" s="81" t="s">
        <v>337</v>
      </c>
      <c r="B66" s="81" t="s">
        <v>421</v>
      </c>
      <c r="C66" s="81">
        <v>0.08</v>
      </c>
      <c r="D66" s="81">
        <v>0.69799999999999995</v>
      </c>
      <c r="E66" s="81">
        <v>0.78</v>
      </c>
      <c r="F66" s="81">
        <v>2006.06</v>
      </c>
      <c r="G66" s="81">
        <v>180</v>
      </c>
      <c r="H66" s="81">
        <v>90</v>
      </c>
      <c r="I66" s="81" t="s">
        <v>326</v>
      </c>
    </row>
    <row r="67" spans="1:9">
      <c r="A67" s="81" t="s">
        <v>338</v>
      </c>
      <c r="B67" s="81" t="s">
        <v>421</v>
      </c>
      <c r="C67" s="81">
        <v>0.08</v>
      </c>
      <c r="D67" s="81">
        <v>0.69799999999999995</v>
      </c>
      <c r="E67" s="81">
        <v>0.78</v>
      </c>
      <c r="F67" s="81">
        <v>1337.37</v>
      </c>
      <c r="G67" s="81">
        <v>270</v>
      </c>
      <c r="H67" s="81">
        <v>90</v>
      </c>
      <c r="I67" s="81" t="s">
        <v>328</v>
      </c>
    </row>
    <row r="68" spans="1:9">
      <c r="A68" s="81" t="s">
        <v>339</v>
      </c>
      <c r="B68" s="81" t="s">
        <v>421</v>
      </c>
      <c r="C68" s="81">
        <v>0.08</v>
      </c>
      <c r="D68" s="81">
        <v>0.69799999999999995</v>
      </c>
      <c r="E68" s="81">
        <v>0.78</v>
      </c>
      <c r="F68" s="81">
        <v>200.61</v>
      </c>
      <c r="G68" s="81">
        <v>0</v>
      </c>
      <c r="H68" s="81">
        <v>90</v>
      </c>
      <c r="I68" s="81" t="s">
        <v>322</v>
      </c>
    </row>
    <row r="69" spans="1:9">
      <c r="A69" s="81" t="s">
        <v>340</v>
      </c>
      <c r="B69" s="81" t="s">
        <v>421</v>
      </c>
      <c r="C69" s="81">
        <v>0.08</v>
      </c>
      <c r="D69" s="81">
        <v>0.69799999999999995</v>
      </c>
      <c r="E69" s="81">
        <v>0.78</v>
      </c>
      <c r="F69" s="81">
        <v>133.74</v>
      </c>
      <c r="G69" s="81">
        <v>90</v>
      </c>
      <c r="H69" s="81">
        <v>90</v>
      </c>
      <c r="I69" s="81" t="s">
        <v>324</v>
      </c>
    </row>
    <row r="70" spans="1:9">
      <c r="A70" s="81" t="s">
        <v>341</v>
      </c>
      <c r="B70" s="81" t="s">
        <v>421</v>
      </c>
      <c r="C70" s="81">
        <v>0.08</v>
      </c>
      <c r="D70" s="81">
        <v>0.69799999999999995</v>
      </c>
      <c r="E70" s="81">
        <v>0.78</v>
      </c>
      <c r="F70" s="81">
        <v>200.61</v>
      </c>
      <c r="G70" s="81">
        <v>180</v>
      </c>
      <c r="H70" s="81">
        <v>90</v>
      </c>
      <c r="I70" s="81" t="s">
        <v>326</v>
      </c>
    </row>
    <row r="71" spans="1:9">
      <c r="A71" s="81" t="s">
        <v>342</v>
      </c>
      <c r="B71" s="81" t="s">
        <v>421</v>
      </c>
      <c r="C71" s="81">
        <v>0.08</v>
      </c>
      <c r="D71" s="81">
        <v>0.69799999999999995</v>
      </c>
      <c r="E71" s="81">
        <v>0.78</v>
      </c>
      <c r="F71" s="81">
        <v>133.74</v>
      </c>
      <c r="G71" s="81">
        <v>270</v>
      </c>
      <c r="H71" s="81">
        <v>90</v>
      </c>
      <c r="I71" s="81" t="s">
        <v>328</v>
      </c>
    </row>
    <row r="72" spans="1:9">
      <c r="A72" s="81" t="s">
        <v>343</v>
      </c>
      <c r="B72" s="81" t="s">
        <v>421</v>
      </c>
      <c r="C72" s="81">
        <v>0.08</v>
      </c>
      <c r="D72" s="81">
        <v>0.69799999999999995</v>
      </c>
      <c r="E72" s="81">
        <v>0.78</v>
      </c>
      <c r="F72" s="81">
        <v>59.42</v>
      </c>
      <c r="G72" s="81">
        <v>270</v>
      </c>
      <c r="H72" s="81">
        <v>90</v>
      </c>
      <c r="I72" s="81" t="s">
        <v>328</v>
      </c>
    </row>
    <row r="73" spans="1:9">
      <c r="A73" s="81" t="s">
        <v>344</v>
      </c>
      <c r="B73" s="81" t="s">
        <v>421</v>
      </c>
      <c r="C73" s="81">
        <v>0.08</v>
      </c>
      <c r="D73" s="81">
        <v>0.69799999999999995</v>
      </c>
      <c r="E73" s="81">
        <v>0.78</v>
      </c>
      <c r="F73" s="81">
        <v>89.13</v>
      </c>
      <c r="G73" s="81">
        <v>180</v>
      </c>
      <c r="H73" s="81">
        <v>90</v>
      </c>
      <c r="I73" s="81" t="s">
        <v>326</v>
      </c>
    </row>
    <row r="74" spans="1:9">
      <c r="A74" s="81" t="s">
        <v>345</v>
      </c>
      <c r="B74" s="81" t="s">
        <v>421</v>
      </c>
      <c r="C74" s="81">
        <v>0.08</v>
      </c>
      <c r="D74" s="81">
        <v>0.69799999999999995</v>
      </c>
      <c r="E74" s="81">
        <v>0.78</v>
      </c>
      <c r="F74" s="81">
        <v>59.42</v>
      </c>
      <c r="G74" s="81">
        <v>90</v>
      </c>
      <c r="H74" s="81">
        <v>90</v>
      </c>
      <c r="I74" s="81" t="s">
        <v>324</v>
      </c>
    </row>
    <row r="75" spans="1:9">
      <c r="A75" s="81" t="s">
        <v>346</v>
      </c>
      <c r="B75" s="81" t="s">
        <v>421</v>
      </c>
      <c r="C75" s="81">
        <v>0.08</v>
      </c>
      <c r="D75" s="81">
        <v>0.69799999999999995</v>
      </c>
      <c r="E75" s="81">
        <v>0.78</v>
      </c>
      <c r="F75" s="81">
        <v>89.13</v>
      </c>
      <c r="G75" s="81">
        <v>0</v>
      </c>
      <c r="H75" s="81">
        <v>90</v>
      </c>
      <c r="I75" s="81" t="s">
        <v>322</v>
      </c>
    </row>
    <row r="76" spans="1:9">
      <c r="A76" s="81" t="s">
        <v>347</v>
      </c>
      <c r="B76" s="81" t="s">
        <v>421</v>
      </c>
      <c r="C76" s="81">
        <v>0.08</v>
      </c>
      <c r="D76" s="81">
        <v>0.69799999999999995</v>
      </c>
      <c r="E76" s="81">
        <v>0.78</v>
      </c>
      <c r="F76" s="81">
        <v>891.32</v>
      </c>
      <c r="G76" s="81">
        <v>0</v>
      </c>
      <c r="H76" s="81">
        <v>90</v>
      </c>
      <c r="I76" s="81" t="s">
        <v>322</v>
      </c>
    </row>
    <row r="77" spans="1:9">
      <c r="A77" s="81" t="s">
        <v>348</v>
      </c>
      <c r="B77" s="81" t="s">
        <v>421</v>
      </c>
      <c r="C77" s="81">
        <v>0.08</v>
      </c>
      <c r="D77" s="81">
        <v>0.69799999999999995</v>
      </c>
      <c r="E77" s="81">
        <v>0.78</v>
      </c>
      <c r="F77" s="81">
        <v>594.21</v>
      </c>
      <c r="G77" s="81">
        <v>270</v>
      </c>
      <c r="H77" s="81">
        <v>90</v>
      </c>
      <c r="I77" s="81" t="s">
        <v>328</v>
      </c>
    </row>
    <row r="78" spans="1:9">
      <c r="A78" s="81" t="s">
        <v>349</v>
      </c>
      <c r="B78" s="81" t="s">
        <v>421</v>
      </c>
      <c r="C78" s="81">
        <v>0.08</v>
      </c>
      <c r="D78" s="81">
        <v>0.69799999999999995</v>
      </c>
      <c r="E78" s="81">
        <v>0.78</v>
      </c>
      <c r="F78" s="81">
        <v>891.32</v>
      </c>
      <c r="G78" s="81">
        <v>180</v>
      </c>
      <c r="H78" s="81">
        <v>90</v>
      </c>
      <c r="I78" s="81" t="s">
        <v>326</v>
      </c>
    </row>
    <row r="79" spans="1:9">
      <c r="A79" s="81" t="s">
        <v>350</v>
      </c>
      <c r="B79" s="81" t="s">
        <v>421</v>
      </c>
      <c r="C79" s="81">
        <v>0.08</v>
      </c>
      <c r="D79" s="81">
        <v>0.69799999999999995</v>
      </c>
      <c r="E79" s="81">
        <v>0.78</v>
      </c>
      <c r="F79" s="81">
        <v>594.21</v>
      </c>
      <c r="G79" s="81">
        <v>90</v>
      </c>
      <c r="H79" s="81">
        <v>90</v>
      </c>
      <c r="I79" s="81" t="s">
        <v>324</v>
      </c>
    </row>
    <row r="80" spans="1:9">
      <c r="A80" s="81" t="s">
        <v>351</v>
      </c>
      <c r="B80" s="81" t="s">
        <v>421</v>
      </c>
      <c r="C80" s="81">
        <v>0.08</v>
      </c>
      <c r="D80" s="81">
        <v>0.69799999999999995</v>
      </c>
      <c r="E80" s="81">
        <v>0.78</v>
      </c>
      <c r="F80" s="81">
        <v>89.13</v>
      </c>
      <c r="G80" s="81">
        <v>180</v>
      </c>
      <c r="H80" s="81">
        <v>90</v>
      </c>
      <c r="I80" s="81" t="s">
        <v>326</v>
      </c>
    </row>
    <row r="81" spans="1:11">
      <c r="A81" s="81" t="s">
        <v>352</v>
      </c>
      <c r="B81" s="81" t="s">
        <v>421</v>
      </c>
      <c r="C81" s="81">
        <v>0.08</v>
      </c>
      <c r="D81" s="81">
        <v>0.69799999999999995</v>
      </c>
      <c r="E81" s="81">
        <v>0.78</v>
      </c>
      <c r="F81" s="81">
        <v>59.42</v>
      </c>
      <c r="G81" s="81">
        <v>90</v>
      </c>
      <c r="H81" s="81">
        <v>90</v>
      </c>
      <c r="I81" s="81" t="s">
        <v>324</v>
      </c>
    </row>
    <row r="82" spans="1:11">
      <c r="A82" s="81" t="s">
        <v>353</v>
      </c>
      <c r="B82" s="81" t="s">
        <v>421</v>
      </c>
      <c r="C82" s="81">
        <v>0.08</v>
      </c>
      <c r="D82" s="81">
        <v>0.69799999999999995</v>
      </c>
      <c r="E82" s="81">
        <v>0.78</v>
      </c>
      <c r="F82" s="81">
        <v>59.42</v>
      </c>
      <c r="G82" s="81">
        <v>270</v>
      </c>
      <c r="H82" s="81">
        <v>90</v>
      </c>
      <c r="I82" s="81" t="s">
        <v>328</v>
      </c>
    </row>
    <row r="83" spans="1:11">
      <c r="A83" s="81" t="s">
        <v>354</v>
      </c>
      <c r="B83" s="81" t="s">
        <v>421</v>
      </c>
      <c r="C83" s="81">
        <v>0.08</v>
      </c>
      <c r="D83" s="81">
        <v>0.69799999999999995</v>
      </c>
      <c r="E83" s="81">
        <v>0.78</v>
      </c>
      <c r="F83" s="81">
        <v>89.13</v>
      </c>
      <c r="G83" s="81">
        <v>0</v>
      </c>
      <c r="H83" s="81">
        <v>90</v>
      </c>
      <c r="I83" s="81" t="s">
        <v>322</v>
      </c>
    </row>
    <row r="84" spans="1:11">
      <c r="A84" s="81" t="s">
        <v>355</v>
      </c>
      <c r="B84" s="81" t="s">
        <v>356</v>
      </c>
      <c r="C84" s="81">
        <v>0.3</v>
      </c>
      <c r="D84" s="81">
        <v>0.35699999999999998</v>
      </c>
      <c r="E84" s="81">
        <v>0.38</v>
      </c>
      <c r="F84" s="81">
        <v>3563.11</v>
      </c>
      <c r="G84" s="81">
        <v>0</v>
      </c>
      <c r="H84" s="81">
        <v>0</v>
      </c>
      <c r="I84" s="81"/>
    </row>
    <row r="86" spans="1:11">
      <c r="A86" s="76"/>
      <c r="B86" s="81" t="s">
        <v>51</v>
      </c>
      <c r="C86" s="81" t="s">
        <v>444</v>
      </c>
      <c r="D86" s="81" t="s">
        <v>445</v>
      </c>
      <c r="E86" s="81" t="s">
        <v>446</v>
      </c>
      <c r="F86" s="81" t="s">
        <v>46</v>
      </c>
      <c r="G86" s="81" t="s">
        <v>357</v>
      </c>
      <c r="H86" s="81" t="s">
        <v>358</v>
      </c>
      <c r="I86" s="81" t="s">
        <v>359</v>
      </c>
      <c r="J86" s="81" t="s">
        <v>442</v>
      </c>
      <c r="K86" s="81" t="s">
        <v>319</v>
      </c>
    </row>
    <row r="87" spans="1:11">
      <c r="A87" s="81" t="s">
        <v>360</v>
      </c>
      <c r="B87" s="81" t="s">
        <v>417</v>
      </c>
      <c r="C87" s="81">
        <v>115.9</v>
      </c>
      <c r="D87" s="81">
        <v>115.9</v>
      </c>
      <c r="E87" s="81">
        <v>3.18</v>
      </c>
      <c r="F87" s="81">
        <v>0.501</v>
      </c>
      <c r="G87" s="81">
        <v>0.622</v>
      </c>
      <c r="H87" s="81" t="s">
        <v>66</v>
      </c>
      <c r="I87" s="81" t="s">
        <v>330</v>
      </c>
      <c r="J87" s="81">
        <v>0</v>
      </c>
      <c r="K87" s="81" t="s">
        <v>322</v>
      </c>
    </row>
    <row r="88" spans="1:11">
      <c r="A88" s="81" t="s">
        <v>362</v>
      </c>
      <c r="B88" s="81" t="s">
        <v>418</v>
      </c>
      <c r="C88" s="81">
        <v>77.27</v>
      </c>
      <c r="D88" s="81">
        <v>77.27</v>
      </c>
      <c r="E88" s="81">
        <v>3.18</v>
      </c>
      <c r="F88" s="81">
        <v>0.40200000000000002</v>
      </c>
      <c r="G88" s="81">
        <v>0.495</v>
      </c>
      <c r="H88" s="81" t="s">
        <v>66</v>
      </c>
      <c r="I88" s="81" t="s">
        <v>332</v>
      </c>
      <c r="J88" s="81">
        <v>90</v>
      </c>
      <c r="K88" s="81" t="s">
        <v>324</v>
      </c>
    </row>
    <row r="89" spans="1:11">
      <c r="A89" s="81" t="s">
        <v>364</v>
      </c>
      <c r="B89" s="81" t="s">
        <v>419</v>
      </c>
      <c r="C89" s="81">
        <v>115.9</v>
      </c>
      <c r="D89" s="81">
        <v>115.9</v>
      </c>
      <c r="E89" s="81">
        <v>3.18</v>
      </c>
      <c r="F89" s="81">
        <v>0.40200000000000002</v>
      </c>
      <c r="G89" s="81">
        <v>0.495</v>
      </c>
      <c r="H89" s="81" t="s">
        <v>66</v>
      </c>
      <c r="I89" s="81" t="s">
        <v>333</v>
      </c>
      <c r="J89" s="81">
        <v>180</v>
      </c>
      <c r="K89" s="81" t="s">
        <v>326</v>
      </c>
    </row>
    <row r="90" spans="1:11">
      <c r="A90" s="81" t="s">
        <v>366</v>
      </c>
      <c r="B90" s="81" t="s">
        <v>420</v>
      </c>
      <c r="C90" s="81">
        <v>77.27</v>
      </c>
      <c r="D90" s="81">
        <v>77.27</v>
      </c>
      <c r="E90" s="81">
        <v>3.18</v>
      </c>
      <c r="F90" s="81">
        <v>0.40200000000000002</v>
      </c>
      <c r="G90" s="81">
        <v>0.495</v>
      </c>
      <c r="H90" s="81" t="s">
        <v>66</v>
      </c>
      <c r="I90" s="81" t="s">
        <v>334</v>
      </c>
      <c r="J90" s="81">
        <v>270</v>
      </c>
      <c r="K90" s="81" t="s">
        <v>328</v>
      </c>
    </row>
    <row r="91" spans="1:11">
      <c r="A91" s="81" t="s">
        <v>368</v>
      </c>
      <c r="B91" s="81" t="s">
        <v>417</v>
      </c>
      <c r="C91" s="81">
        <v>115.9</v>
      </c>
      <c r="D91" s="81">
        <v>1159.04</v>
      </c>
      <c r="E91" s="81">
        <v>3.18</v>
      </c>
      <c r="F91" s="81">
        <v>0.501</v>
      </c>
      <c r="G91" s="81">
        <v>0.622</v>
      </c>
      <c r="H91" s="81" t="s">
        <v>66</v>
      </c>
      <c r="I91" s="81" t="s">
        <v>335</v>
      </c>
      <c r="J91" s="81">
        <v>0</v>
      </c>
      <c r="K91" s="81" t="s">
        <v>322</v>
      </c>
    </row>
    <row r="92" spans="1:11">
      <c r="A92" s="81" t="s">
        <v>369</v>
      </c>
      <c r="B92" s="81" t="s">
        <v>418</v>
      </c>
      <c r="C92" s="81">
        <v>77.27</v>
      </c>
      <c r="D92" s="81">
        <v>772.69</v>
      </c>
      <c r="E92" s="81">
        <v>3.18</v>
      </c>
      <c r="F92" s="81">
        <v>0.40200000000000002</v>
      </c>
      <c r="G92" s="81">
        <v>0.495</v>
      </c>
      <c r="H92" s="81" t="s">
        <v>66</v>
      </c>
      <c r="I92" s="81" t="s">
        <v>336</v>
      </c>
      <c r="J92" s="81">
        <v>90</v>
      </c>
      <c r="K92" s="81" t="s">
        <v>324</v>
      </c>
    </row>
    <row r="93" spans="1:11">
      <c r="A93" s="81" t="s">
        <v>370</v>
      </c>
      <c r="B93" s="81" t="s">
        <v>419</v>
      </c>
      <c r="C93" s="81">
        <v>115.9</v>
      </c>
      <c r="D93" s="81">
        <v>1159.04</v>
      </c>
      <c r="E93" s="81">
        <v>3.18</v>
      </c>
      <c r="F93" s="81">
        <v>0.40200000000000002</v>
      </c>
      <c r="G93" s="81">
        <v>0.495</v>
      </c>
      <c r="H93" s="81" t="s">
        <v>66</v>
      </c>
      <c r="I93" s="81" t="s">
        <v>337</v>
      </c>
      <c r="J93" s="81">
        <v>180</v>
      </c>
      <c r="K93" s="81" t="s">
        <v>326</v>
      </c>
    </row>
    <row r="94" spans="1:11">
      <c r="A94" s="81" t="s">
        <v>371</v>
      </c>
      <c r="B94" s="81" t="s">
        <v>420</v>
      </c>
      <c r="C94" s="81">
        <v>77.27</v>
      </c>
      <c r="D94" s="81">
        <v>772.69</v>
      </c>
      <c r="E94" s="81">
        <v>3.18</v>
      </c>
      <c r="F94" s="81">
        <v>0.40200000000000002</v>
      </c>
      <c r="G94" s="81">
        <v>0.495</v>
      </c>
      <c r="H94" s="81" t="s">
        <v>66</v>
      </c>
      <c r="I94" s="81" t="s">
        <v>338</v>
      </c>
      <c r="J94" s="81">
        <v>270</v>
      </c>
      <c r="K94" s="81" t="s">
        <v>328</v>
      </c>
    </row>
    <row r="95" spans="1:11">
      <c r="A95" s="81" t="s">
        <v>372</v>
      </c>
      <c r="B95" s="81" t="s">
        <v>417</v>
      </c>
      <c r="C95" s="81">
        <v>115.9</v>
      </c>
      <c r="D95" s="81">
        <v>115.9</v>
      </c>
      <c r="E95" s="81">
        <v>3.18</v>
      </c>
      <c r="F95" s="81">
        <v>0.501</v>
      </c>
      <c r="G95" s="81">
        <v>0.622</v>
      </c>
      <c r="H95" s="81" t="s">
        <v>66</v>
      </c>
      <c r="I95" s="81" t="s">
        <v>339</v>
      </c>
      <c r="J95" s="81">
        <v>0</v>
      </c>
      <c r="K95" s="81" t="s">
        <v>322</v>
      </c>
    </row>
    <row r="96" spans="1:11">
      <c r="A96" s="81" t="s">
        <v>373</v>
      </c>
      <c r="B96" s="81" t="s">
        <v>418</v>
      </c>
      <c r="C96" s="81">
        <v>77.27</v>
      </c>
      <c r="D96" s="81">
        <v>77.27</v>
      </c>
      <c r="E96" s="81">
        <v>3.18</v>
      </c>
      <c r="F96" s="81">
        <v>0.40200000000000002</v>
      </c>
      <c r="G96" s="81">
        <v>0.495</v>
      </c>
      <c r="H96" s="81" t="s">
        <v>66</v>
      </c>
      <c r="I96" s="81" t="s">
        <v>340</v>
      </c>
      <c r="J96" s="81">
        <v>90</v>
      </c>
      <c r="K96" s="81" t="s">
        <v>324</v>
      </c>
    </row>
    <row r="97" spans="1:11">
      <c r="A97" s="81" t="s">
        <v>374</v>
      </c>
      <c r="B97" s="81" t="s">
        <v>419</v>
      </c>
      <c r="C97" s="81">
        <v>115.9</v>
      </c>
      <c r="D97" s="81">
        <v>115.9</v>
      </c>
      <c r="E97" s="81">
        <v>3.18</v>
      </c>
      <c r="F97" s="81">
        <v>0.40200000000000002</v>
      </c>
      <c r="G97" s="81">
        <v>0.495</v>
      </c>
      <c r="H97" s="81" t="s">
        <v>66</v>
      </c>
      <c r="I97" s="81" t="s">
        <v>341</v>
      </c>
      <c r="J97" s="81">
        <v>180</v>
      </c>
      <c r="K97" s="81" t="s">
        <v>326</v>
      </c>
    </row>
    <row r="98" spans="1:11">
      <c r="A98" s="81" t="s">
        <v>375</v>
      </c>
      <c r="B98" s="81" t="s">
        <v>420</v>
      </c>
      <c r="C98" s="81">
        <v>77.27</v>
      </c>
      <c r="D98" s="81">
        <v>77.27</v>
      </c>
      <c r="E98" s="81">
        <v>3.18</v>
      </c>
      <c r="F98" s="81">
        <v>0.40200000000000002</v>
      </c>
      <c r="G98" s="81">
        <v>0.495</v>
      </c>
      <c r="H98" s="81" t="s">
        <v>66</v>
      </c>
      <c r="I98" s="81" t="s">
        <v>342</v>
      </c>
      <c r="J98" s="81">
        <v>270</v>
      </c>
      <c r="K98" s="81" t="s">
        <v>328</v>
      </c>
    </row>
    <row r="99" spans="1:11">
      <c r="A99" s="81" t="s">
        <v>447</v>
      </c>
      <c r="B99" s="81"/>
      <c r="C99" s="81"/>
      <c r="D99" s="81">
        <v>4636.1499999999996</v>
      </c>
      <c r="E99" s="81">
        <v>3.18</v>
      </c>
      <c r="F99" s="81">
        <v>0.432</v>
      </c>
      <c r="G99" s="81">
        <v>0.53300000000000003</v>
      </c>
      <c r="H99" s="81"/>
      <c r="I99" s="81"/>
      <c r="J99" s="81"/>
      <c r="K99" s="81"/>
    </row>
    <row r="100" spans="1:11">
      <c r="A100" s="81" t="s">
        <v>448</v>
      </c>
      <c r="B100" s="81"/>
      <c r="C100" s="81"/>
      <c r="D100" s="81">
        <v>1390.85</v>
      </c>
      <c r="E100" s="81">
        <v>3.18</v>
      </c>
      <c r="F100" s="81">
        <v>0.501</v>
      </c>
      <c r="G100" s="81">
        <v>0.622</v>
      </c>
      <c r="H100" s="81"/>
      <c r="I100" s="81"/>
      <c r="J100" s="81"/>
      <c r="K100" s="81"/>
    </row>
    <row r="101" spans="1:11">
      <c r="A101" s="81" t="s">
        <v>449</v>
      </c>
      <c r="B101" s="81"/>
      <c r="C101" s="81"/>
      <c r="D101" s="81">
        <v>3245.31</v>
      </c>
      <c r="E101" s="81">
        <v>3.18</v>
      </c>
      <c r="F101" s="81">
        <v>0.40200000000000002</v>
      </c>
      <c r="G101" s="81">
        <v>0.495</v>
      </c>
      <c r="H101" s="81"/>
      <c r="I101" s="81"/>
      <c r="J101" s="81"/>
      <c r="K101" s="81"/>
    </row>
    <row r="103" spans="1:11">
      <c r="A103" s="76"/>
      <c r="B103" s="81" t="s">
        <v>117</v>
      </c>
      <c r="C103" s="81" t="s">
        <v>497</v>
      </c>
      <c r="D103" s="81" t="s">
        <v>454</v>
      </c>
    </row>
    <row r="104" spans="1:11">
      <c r="A104" s="81" t="s">
        <v>498</v>
      </c>
      <c r="B104" s="81" t="s">
        <v>499</v>
      </c>
      <c r="C104" s="81">
        <v>3346106.39</v>
      </c>
      <c r="D104" s="81">
        <v>5.5</v>
      </c>
    </row>
    <row r="105" spans="1:11">
      <c r="A105" s="81" t="s">
        <v>500</v>
      </c>
      <c r="B105" s="81" t="s">
        <v>501</v>
      </c>
      <c r="C105" s="81">
        <v>5011579.04</v>
      </c>
      <c r="D105" s="81">
        <v>0.79</v>
      </c>
    </row>
    <row r="106" spans="1:11">
      <c r="A106" s="81" t="s">
        <v>502</v>
      </c>
      <c r="B106" s="81" t="s">
        <v>503</v>
      </c>
      <c r="C106" s="81">
        <v>3163591.5</v>
      </c>
      <c r="D106" s="81"/>
    </row>
    <row r="108" spans="1:11">
      <c r="A108" s="76"/>
      <c r="B108" s="81" t="s">
        <v>117</v>
      </c>
      <c r="C108" s="81" t="s">
        <v>450</v>
      </c>
      <c r="D108" s="81" t="s">
        <v>451</v>
      </c>
      <c r="E108" s="81" t="s">
        <v>452</v>
      </c>
      <c r="F108" s="81" t="s">
        <v>453</v>
      </c>
      <c r="G108" s="81" t="s">
        <v>454</v>
      </c>
    </row>
    <row r="109" spans="1:11">
      <c r="A109" s="81" t="s">
        <v>404</v>
      </c>
      <c r="B109" s="81" t="s">
        <v>455</v>
      </c>
      <c r="C109" s="81">
        <v>72864.87</v>
      </c>
      <c r="D109" s="81" t="s">
        <v>456</v>
      </c>
      <c r="E109" s="81" t="s">
        <v>456</v>
      </c>
      <c r="F109" s="81" t="s">
        <v>456</v>
      </c>
      <c r="G109" s="81" t="s">
        <v>456</v>
      </c>
    </row>
    <row r="110" spans="1:11">
      <c r="A110" s="81" t="s">
        <v>405</v>
      </c>
      <c r="B110" s="81" t="s">
        <v>455</v>
      </c>
      <c r="C110" s="81">
        <v>245517.68</v>
      </c>
      <c r="D110" s="81" t="s">
        <v>456</v>
      </c>
      <c r="E110" s="81" t="s">
        <v>456</v>
      </c>
      <c r="F110" s="81" t="s">
        <v>456</v>
      </c>
      <c r="G110" s="81" t="s">
        <v>456</v>
      </c>
    </row>
    <row r="111" spans="1:11">
      <c r="A111" s="81" t="s">
        <v>406</v>
      </c>
      <c r="B111" s="81" t="s">
        <v>455</v>
      </c>
      <c r="C111" s="81">
        <v>2646918.83</v>
      </c>
      <c r="D111" s="81" t="s">
        <v>456</v>
      </c>
      <c r="E111" s="81" t="s">
        <v>456</v>
      </c>
      <c r="F111" s="81" t="s">
        <v>456</v>
      </c>
      <c r="G111" s="81" t="s">
        <v>456</v>
      </c>
    </row>
    <row r="112" spans="1:11">
      <c r="A112" s="81" t="s">
        <v>407</v>
      </c>
      <c r="B112" s="81" t="s">
        <v>455</v>
      </c>
      <c r="C112" s="81">
        <v>380805.01</v>
      </c>
      <c r="D112" s="81" t="s">
        <v>456</v>
      </c>
      <c r="E112" s="81" t="s">
        <v>456</v>
      </c>
      <c r="F112" s="81" t="s">
        <v>456</v>
      </c>
      <c r="G112" s="81" t="s">
        <v>456</v>
      </c>
    </row>
    <row r="114" spans="1:4">
      <c r="A114" s="76"/>
      <c r="B114" s="81" t="s">
        <v>117</v>
      </c>
      <c r="C114" s="81" t="s">
        <v>450</v>
      </c>
      <c r="D114" s="81" t="s">
        <v>454</v>
      </c>
    </row>
    <row r="115" spans="1:4">
      <c r="A115" s="81" t="s">
        <v>384</v>
      </c>
      <c r="B115" s="81" t="s">
        <v>457</v>
      </c>
      <c r="C115" s="81">
        <v>-99999</v>
      </c>
      <c r="D115" s="81" t="s">
        <v>456</v>
      </c>
    </row>
    <row r="116" spans="1:4">
      <c r="A116" s="81" t="s">
        <v>385</v>
      </c>
      <c r="B116" s="81" t="s">
        <v>457</v>
      </c>
      <c r="C116" s="81">
        <v>-99999</v>
      </c>
      <c r="D116" s="81" t="s">
        <v>456</v>
      </c>
    </row>
    <row r="117" spans="1:4">
      <c r="A117" s="81" t="s">
        <v>386</v>
      </c>
      <c r="B117" s="81" t="s">
        <v>457</v>
      </c>
      <c r="C117" s="81">
        <v>-99999</v>
      </c>
      <c r="D117" s="81" t="s">
        <v>456</v>
      </c>
    </row>
    <row r="118" spans="1:4">
      <c r="A118" s="81" t="s">
        <v>387</v>
      </c>
      <c r="B118" s="81" t="s">
        <v>457</v>
      </c>
      <c r="C118" s="81">
        <v>-99999</v>
      </c>
      <c r="D118" s="81" t="s">
        <v>456</v>
      </c>
    </row>
    <row r="119" spans="1:4">
      <c r="A119" s="81" t="s">
        <v>388</v>
      </c>
      <c r="B119" s="81" t="s">
        <v>457</v>
      </c>
      <c r="C119" s="81">
        <v>-99999</v>
      </c>
      <c r="D119" s="81" t="s">
        <v>456</v>
      </c>
    </row>
    <row r="120" spans="1:4">
      <c r="A120" s="81" t="s">
        <v>389</v>
      </c>
      <c r="B120" s="81" t="s">
        <v>457</v>
      </c>
      <c r="C120" s="81">
        <v>-99999</v>
      </c>
      <c r="D120" s="81" t="s">
        <v>456</v>
      </c>
    </row>
    <row r="121" spans="1:4">
      <c r="A121" s="81" t="s">
        <v>390</v>
      </c>
      <c r="B121" s="81" t="s">
        <v>457</v>
      </c>
      <c r="C121" s="81">
        <v>-99999</v>
      </c>
      <c r="D121" s="81" t="s">
        <v>456</v>
      </c>
    </row>
    <row r="122" spans="1:4">
      <c r="A122" s="81" t="s">
        <v>391</v>
      </c>
      <c r="B122" s="81" t="s">
        <v>457</v>
      </c>
      <c r="C122" s="81">
        <v>-99999</v>
      </c>
      <c r="D122" s="81" t="s">
        <v>456</v>
      </c>
    </row>
    <row r="123" spans="1:4">
      <c r="A123" s="81" t="s">
        <v>392</v>
      </c>
      <c r="B123" s="81" t="s">
        <v>457</v>
      </c>
      <c r="C123" s="81">
        <v>-99999</v>
      </c>
      <c r="D123" s="81" t="s">
        <v>456</v>
      </c>
    </row>
    <row r="124" spans="1:4">
      <c r="A124" s="81" t="s">
        <v>393</v>
      </c>
      <c r="B124" s="81" t="s">
        <v>457</v>
      </c>
      <c r="C124" s="81">
        <v>-99999</v>
      </c>
      <c r="D124" s="81" t="s">
        <v>456</v>
      </c>
    </row>
    <row r="125" spans="1:4">
      <c r="A125" s="81" t="s">
        <v>394</v>
      </c>
      <c r="B125" s="81" t="s">
        <v>457</v>
      </c>
      <c r="C125" s="81">
        <v>-99999</v>
      </c>
      <c r="D125" s="81" t="s">
        <v>456</v>
      </c>
    </row>
    <row r="126" spans="1:4">
      <c r="A126" s="81" t="s">
        <v>395</v>
      </c>
      <c r="B126" s="81" t="s">
        <v>457</v>
      </c>
      <c r="C126" s="81">
        <v>-99999</v>
      </c>
      <c r="D126" s="81" t="s">
        <v>456</v>
      </c>
    </row>
    <row r="127" spans="1:4">
      <c r="A127" s="81" t="s">
        <v>396</v>
      </c>
      <c r="B127" s="81" t="s">
        <v>457</v>
      </c>
      <c r="C127" s="81">
        <v>-99999</v>
      </c>
      <c r="D127" s="81" t="s">
        <v>456</v>
      </c>
    </row>
    <row r="128" spans="1:4">
      <c r="A128" s="81" t="s">
        <v>397</v>
      </c>
      <c r="B128" s="81" t="s">
        <v>457</v>
      </c>
      <c r="C128" s="81">
        <v>-99999</v>
      </c>
      <c r="D128" s="81" t="s">
        <v>456</v>
      </c>
    </row>
    <row r="129" spans="1:8">
      <c r="A129" s="81" t="s">
        <v>398</v>
      </c>
      <c r="B129" s="81" t="s">
        <v>457</v>
      </c>
      <c r="C129" s="81">
        <v>-99999</v>
      </c>
      <c r="D129" s="81" t="s">
        <v>456</v>
      </c>
    </row>
    <row r="130" spans="1:8">
      <c r="A130" s="81" t="s">
        <v>399</v>
      </c>
      <c r="B130" s="81" t="s">
        <v>457</v>
      </c>
      <c r="C130" s="81">
        <v>-99999</v>
      </c>
      <c r="D130" s="81" t="s">
        <v>456</v>
      </c>
    </row>
    <row r="131" spans="1:8">
      <c r="A131" s="81" t="s">
        <v>400</v>
      </c>
      <c r="B131" s="81" t="s">
        <v>457</v>
      </c>
      <c r="C131" s="81">
        <v>-99999</v>
      </c>
      <c r="D131" s="81" t="s">
        <v>456</v>
      </c>
    </row>
    <row r="132" spans="1:8">
      <c r="A132" s="81" t="s">
        <v>401</v>
      </c>
      <c r="B132" s="81" t="s">
        <v>457</v>
      </c>
      <c r="C132" s="81">
        <v>-99999</v>
      </c>
      <c r="D132" s="81" t="s">
        <v>456</v>
      </c>
    </row>
    <row r="133" spans="1:8">
      <c r="A133" s="81" t="s">
        <v>402</v>
      </c>
      <c r="B133" s="81" t="s">
        <v>457</v>
      </c>
      <c r="C133" s="81">
        <v>-99999</v>
      </c>
      <c r="D133" s="81" t="s">
        <v>456</v>
      </c>
    </row>
    <row r="134" spans="1:8">
      <c r="A134" s="81" t="s">
        <v>403</v>
      </c>
      <c r="B134" s="81" t="s">
        <v>457</v>
      </c>
      <c r="C134" s="81">
        <v>-99999</v>
      </c>
      <c r="D134" s="81" t="s">
        <v>456</v>
      </c>
    </row>
    <row r="136" spans="1:8">
      <c r="A136" s="76"/>
      <c r="B136" s="81" t="s">
        <v>117</v>
      </c>
      <c r="C136" s="81" t="s">
        <v>458</v>
      </c>
      <c r="D136" s="81" t="s">
        <v>459</v>
      </c>
      <c r="E136" s="81" t="s">
        <v>460</v>
      </c>
      <c r="F136" s="81" t="s">
        <v>461</v>
      </c>
      <c r="G136" s="81" t="s">
        <v>376</v>
      </c>
      <c r="H136" s="81" t="s">
        <v>377</v>
      </c>
    </row>
    <row r="137" spans="1:8">
      <c r="A137" s="81" t="s">
        <v>378</v>
      </c>
      <c r="B137" s="81" t="s">
        <v>379</v>
      </c>
      <c r="C137" s="81">
        <v>0.6</v>
      </c>
      <c r="D137" s="81">
        <v>1388.3</v>
      </c>
      <c r="E137" s="81">
        <v>6.57</v>
      </c>
      <c r="F137" s="81">
        <v>15188.24</v>
      </c>
      <c r="G137" s="81">
        <v>1</v>
      </c>
      <c r="H137" s="81" t="s">
        <v>380</v>
      </c>
    </row>
    <row r="138" spans="1:8">
      <c r="A138" s="81" t="s">
        <v>381</v>
      </c>
      <c r="B138" s="81" t="s">
        <v>379</v>
      </c>
      <c r="C138" s="81">
        <v>0.61</v>
      </c>
      <c r="D138" s="81">
        <v>1388.3</v>
      </c>
      <c r="E138" s="81">
        <v>20.82</v>
      </c>
      <c r="F138" s="81">
        <v>47252.44</v>
      </c>
      <c r="G138" s="81">
        <v>1</v>
      </c>
      <c r="H138" s="81" t="s">
        <v>380</v>
      </c>
    </row>
    <row r="139" spans="1:8">
      <c r="A139" s="81" t="s">
        <v>382</v>
      </c>
      <c r="B139" s="81" t="s">
        <v>379</v>
      </c>
      <c r="C139" s="81">
        <v>0.62</v>
      </c>
      <c r="D139" s="81">
        <v>1388.3</v>
      </c>
      <c r="E139" s="81">
        <v>226.17</v>
      </c>
      <c r="F139" s="81">
        <v>508485.53</v>
      </c>
      <c r="G139" s="81">
        <v>1</v>
      </c>
      <c r="H139" s="81" t="s">
        <v>380</v>
      </c>
    </row>
    <row r="140" spans="1:8">
      <c r="A140" s="81" t="s">
        <v>383</v>
      </c>
      <c r="B140" s="81" t="s">
        <v>379</v>
      </c>
      <c r="C140" s="81">
        <v>0.61</v>
      </c>
      <c r="D140" s="81">
        <v>1572.42</v>
      </c>
      <c r="E140" s="81">
        <v>32.56</v>
      </c>
      <c r="F140" s="81">
        <v>83357.440000000002</v>
      </c>
      <c r="G140" s="81">
        <v>1</v>
      </c>
      <c r="H140" s="81" t="s">
        <v>380</v>
      </c>
    </row>
    <row r="142" spans="1:8">
      <c r="A142" s="76"/>
      <c r="B142" s="81" t="s">
        <v>117</v>
      </c>
      <c r="C142" s="81" t="s">
        <v>504</v>
      </c>
      <c r="D142" s="81" t="s">
        <v>505</v>
      </c>
      <c r="E142" s="81" t="s">
        <v>506</v>
      </c>
      <c r="F142" s="81" t="s">
        <v>507</v>
      </c>
    </row>
    <row r="143" spans="1:8">
      <c r="A143" s="81" t="s">
        <v>508</v>
      </c>
      <c r="B143" s="81" t="s">
        <v>509</v>
      </c>
      <c r="C143" s="81" t="s">
        <v>510</v>
      </c>
      <c r="D143" s="81">
        <v>179352</v>
      </c>
      <c r="E143" s="81">
        <v>72.709999999999994</v>
      </c>
      <c r="F143" s="81">
        <v>0.85</v>
      </c>
    </row>
    <row r="144" spans="1:8">
      <c r="A144" s="81" t="s">
        <v>511</v>
      </c>
      <c r="B144" s="81" t="s">
        <v>509</v>
      </c>
      <c r="C144" s="81" t="s">
        <v>510</v>
      </c>
      <c r="D144" s="81">
        <v>179352</v>
      </c>
      <c r="E144" s="81">
        <v>28642.38</v>
      </c>
      <c r="F144" s="81">
        <v>0.88</v>
      </c>
    </row>
    <row r="145" spans="1:8">
      <c r="A145" s="81" t="s">
        <v>512</v>
      </c>
      <c r="B145" s="81" t="s">
        <v>509</v>
      </c>
      <c r="C145" s="81" t="s">
        <v>510</v>
      </c>
      <c r="D145" s="81">
        <v>179352</v>
      </c>
      <c r="E145" s="81">
        <v>30662.43</v>
      </c>
      <c r="F145" s="81">
        <v>0.9</v>
      </c>
    </row>
    <row r="146" spans="1:8">
      <c r="A146" s="81" t="s">
        <v>513</v>
      </c>
      <c r="B146" s="81" t="s">
        <v>514</v>
      </c>
      <c r="C146" s="81" t="s">
        <v>510</v>
      </c>
      <c r="D146" s="81">
        <v>179352</v>
      </c>
      <c r="E146" s="81">
        <v>44649.68</v>
      </c>
      <c r="F146" s="81">
        <v>0.87</v>
      </c>
    </row>
    <row r="148" spans="1:8">
      <c r="A148" s="76"/>
      <c r="B148" s="81" t="s">
        <v>117</v>
      </c>
      <c r="C148" s="81" t="s">
        <v>515</v>
      </c>
      <c r="D148" s="81" t="s">
        <v>516</v>
      </c>
      <c r="E148" s="81" t="s">
        <v>517</v>
      </c>
      <c r="F148" s="81" t="s">
        <v>518</v>
      </c>
      <c r="G148" s="81" t="s">
        <v>519</v>
      </c>
    </row>
    <row r="149" spans="1:8">
      <c r="A149" s="81" t="s">
        <v>520</v>
      </c>
      <c r="B149" s="81" t="s">
        <v>521</v>
      </c>
      <c r="C149" s="81">
        <v>0.76</v>
      </c>
      <c r="D149" s="81">
        <v>845000</v>
      </c>
      <c r="E149" s="81">
        <v>0.8</v>
      </c>
      <c r="F149" s="81">
        <v>0.91</v>
      </c>
      <c r="G149" s="81">
        <v>0.59</v>
      </c>
    </row>
    <row r="151" spans="1:8">
      <c r="A151" s="76"/>
      <c r="B151" s="81" t="s">
        <v>523</v>
      </c>
      <c r="C151" s="81" t="s">
        <v>524</v>
      </c>
      <c r="D151" s="81" t="s">
        <v>525</v>
      </c>
      <c r="E151" s="81" t="s">
        <v>526</v>
      </c>
      <c r="F151" s="81" t="s">
        <v>527</v>
      </c>
      <c r="G151" s="81" t="s">
        <v>528</v>
      </c>
      <c r="H151" s="81" t="s">
        <v>529</v>
      </c>
    </row>
    <row r="152" spans="1:8">
      <c r="A152" s="81" t="s">
        <v>530</v>
      </c>
      <c r="B152" s="81">
        <v>379627.03899999999</v>
      </c>
      <c r="C152" s="81">
        <v>622.43880000000001</v>
      </c>
      <c r="D152" s="81">
        <v>1505.4766</v>
      </c>
      <c r="E152" s="81">
        <v>0</v>
      </c>
      <c r="F152" s="81">
        <v>6.0000000000000001E-3</v>
      </c>
      <c r="G152" s="82">
        <v>1565190</v>
      </c>
      <c r="H152" s="81">
        <v>158643.48050000001</v>
      </c>
    </row>
    <row r="153" spans="1:8">
      <c r="A153" s="81" t="s">
        <v>531</v>
      </c>
      <c r="B153" s="81">
        <v>323117.4632</v>
      </c>
      <c r="C153" s="81">
        <v>537.87929999999994</v>
      </c>
      <c r="D153" s="81">
        <v>1325.1869999999999</v>
      </c>
      <c r="E153" s="81">
        <v>0</v>
      </c>
      <c r="F153" s="81">
        <v>5.1999999999999998E-3</v>
      </c>
      <c r="G153" s="82">
        <v>1377810</v>
      </c>
      <c r="H153" s="81">
        <v>135822.46119999999</v>
      </c>
    </row>
    <row r="154" spans="1:8">
      <c r="A154" s="81" t="s">
        <v>532</v>
      </c>
      <c r="B154" s="81">
        <v>362013.68180000002</v>
      </c>
      <c r="C154" s="81">
        <v>613.58299999999997</v>
      </c>
      <c r="D154" s="81">
        <v>1544.0034000000001</v>
      </c>
      <c r="E154" s="81">
        <v>0</v>
      </c>
      <c r="F154" s="81">
        <v>6.1000000000000004E-3</v>
      </c>
      <c r="G154" s="82">
        <v>1605390</v>
      </c>
      <c r="H154" s="81">
        <v>153247.0454</v>
      </c>
    </row>
    <row r="155" spans="1:8">
      <c r="A155" s="81" t="s">
        <v>533</v>
      </c>
      <c r="B155" s="81">
        <v>324171.12349999999</v>
      </c>
      <c r="C155" s="81">
        <v>558.56299999999999</v>
      </c>
      <c r="D155" s="81">
        <v>1431.9653000000001</v>
      </c>
      <c r="E155" s="81">
        <v>0</v>
      </c>
      <c r="F155" s="81">
        <v>5.5999999999999999E-3</v>
      </c>
      <c r="G155" s="82">
        <v>1488960</v>
      </c>
      <c r="H155" s="81">
        <v>138122.1684</v>
      </c>
    </row>
    <row r="156" spans="1:8">
      <c r="A156" s="81" t="s">
        <v>287</v>
      </c>
      <c r="B156" s="81">
        <v>359118.12439999997</v>
      </c>
      <c r="C156" s="81">
        <v>624.18830000000003</v>
      </c>
      <c r="D156" s="81">
        <v>1615.6183000000001</v>
      </c>
      <c r="E156" s="81">
        <v>0</v>
      </c>
      <c r="F156" s="81">
        <v>6.3E-3</v>
      </c>
      <c r="G156" s="82">
        <v>1679960</v>
      </c>
      <c r="H156" s="81">
        <v>153542.96900000001</v>
      </c>
    </row>
    <row r="157" spans="1:8">
      <c r="A157" s="81" t="s">
        <v>534</v>
      </c>
      <c r="B157" s="81">
        <v>385607.79599999997</v>
      </c>
      <c r="C157" s="81">
        <v>673.76300000000003</v>
      </c>
      <c r="D157" s="81">
        <v>1753.9117000000001</v>
      </c>
      <c r="E157" s="81">
        <v>0</v>
      </c>
      <c r="F157" s="81">
        <v>6.7999999999999996E-3</v>
      </c>
      <c r="G157" s="82">
        <v>1823780</v>
      </c>
      <c r="H157" s="81">
        <v>165215.29139999999</v>
      </c>
    </row>
    <row r="158" spans="1:8">
      <c r="A158" s="81" t="s">
        <v>535</v>
      </c>
      <c r="B158" s="81">
        <v>406812.20360000001</v>
      </c>
      <c r="C158" s="81">
        <v>712.52930000000003</v>
      </c>
      <c r="D158" s="81">
        <v>1859.6479999999999</v>
      </c>
      <c r="E158" s="81">
        <v>0</v>
      </c>
      <c r="F158" s="81">
        <v>7.1999999999999998E-3</v>
      </c>
      <c r="G158" s="82">
        <v>1933740</v>
      </c>
      <c r="H158" s="81">
        <v>174468.7586</v>
      </c>
    </row>
    <row r="159" spans="1:8">
      <c r="A159" s="81" t="s">
        <v>536</v>
      </c>
      <c r="B159" s="81">
        <v>425129.7414</v>
      </c>
      <c r="C159" s="81">
        <v>744.36149999999998</v>
      </c>
      <c r="D159" s="81">
        <v>1942.0246</v>
      </c>
      <c r="E159" s="81">
        <v>0</v>
      </c>
      <c r="F159" s="81">
        <v>7.6E-3</v>
      </c>
      <c r="G159" s="82">
        <v>2019400</v>
      </c>
      <c r="H159" s="81">
        <v>182299.959</v>
      </c>
    </row>
    <row r="160" spans="1:8">
      <c r="A160" s="81" t="s">
        <v>537</v>
      </c>
      <c r="B160" s="81">
        <v>361178.65639999998</v>
      </c>
      <c r="C160" s="81">
        <v>629.93780000000004</v>
      </c>
      <c r="D160" s="81">
        <v>1636.6229000000001</v>
      </c>
      <c r="E160" s="81">
        <v>0</v>
      </c>
      <c r="F160" s="81">
        <v>6.4000000000000003E-3</v>
      </c>
      <c r="G160" s="82">
        <v>1701810</v>
      </c>
      <c r="H160" s="81">
        <v>154636.62450000001</v>
      </c>
    </row>
    <row r="161" spans="1:19">
      <c r="A161" s="81" t="s">
        <v>538</v>
      </c>
      <c r="B161" s="81">
        <v>348233.98690000002</v>
      </c>
      <c r="C161" s="81">
        <v>600.92899999999997</v>
      </c>
      <c r="D161" s="81">
        <v>1543.1541999999999</v>
      </c>
      <c r="E161" s="81">
        <v>0</v>
      </c>
      <c r="F161" s="81">
        <v>6.0000000000000001E-3</v>
      </c>
      <c r="G161" s="82">
        <v>1604580</v>
      </c>
      <c r="H161" s="81">
        <v>148463.54730000001</v>
      </c>
    </row>
    <row r="162" spans="1:19">
      <c r="A162" s="81" t="s">
        <v>539</v>
      </c>
      <c r="B162" s="81">
        <v>333064.98940000002</v>
      </c>
      <c r="C162" s="81">
        <v>562.08870000000002</v>
      </c>
      <c r="D162" s="81">
        <v>1407.3909000000001</v>
      </c>
      <c r="E162" s="81">
        <v>0</v>
      </c>
      <c r="F162" s="81">
        <v>5.4999999999999997E-3</v>
      </c>
      <c r="G162" s="82">
        <v>1463330</v>
      </c>
      <c r="H162" s="81">
        <v>140754.30590000001</v>
      </c>
    </row>
    <row r="163" spans="1:19">
      <c r="A163" s="81" t="s">
        <v>540</v>
      </c>
      <c r="B163" s="81">
        <v>364559.2242</v>
      </c>
      <c r="C163" s="81">
        <v>597.8338</v>
      </c>
      <c r="D163" s="81">
        <v>1446.2654</v>
      </c>
      <c r="E163" s="81">
        <v>0</v>
      </c>
      <c r="F163" s="81">
        <v>5.7000000000000002E-3</v>
      </c>
      <c r="G163" s="82">
        <v>1503630</v>
      </c>
      <c r="H163" s="81">
        <v>152356.58379999999</v>
      </c>
    </row>
    <row r="164" spans="1:19">
      <c r="A164" s="81"/>
      <c r="B164" s="81"/>
      <c r="C164" s="81"/>
      <c r="D164" s="81"/>
      <c r="E164" s="81"/>
      <c r="F164" s="81"/>
      <c r="G164" s="81"/>
      <c r="H164" s="81"/>
    </row>
    <row r="165" spans="1:19">
      <c r="A165" s="81" t="s">
        <v>541</v>
      </c>
      <c r="B165" s="82">
        <v>4372630</v>
      </c>
      <c r="C165" s="81">
        <v>7478.0956999999999</v>
      </c>
      <c r="D165" s="81">
        <v>19011.268199999999</v>
      </c>
      <c r="E165" s="81">
        <v>0</v>
      </c>
      <c r="F165" s="81">
        <v>7.4499999999999997E-2</v>
      </c>
      <c r="G165" s="82">
        <v>19767600</v>
      </c>
      <c r="H165" s="82">
        <v>1857570</v>
      </c>
    </row>
    <row r="166" spans="1:19">
      <c r="A166" s="81" t="s">
        <v>542</v>
      </c>
      <c r="B166" s="81">
        <v>323117.4632</v>
      </c>
      <c r="C166" s="81">
        <v>537.87929999999994</v>
      </c>
      <c r="D166" s="81">
        <v>1325.1869999999999</v>
      </c>
      <c r="E166" s="81">
        <v>0</v>
      </c>
      <c r="F166" s="81">
        <v>5.1999999999999998E-3</v>
      </c>
      <c r="G166" s="82">
        <v>1377810</v>
      </c>
      <c r="H166" s="81">
        <v>135822.46119999999</v>
      </c>
    </row>
    <row r="167" spans="1:19">
      <c r="A167" s="81" t="s">
        <v>543</v>
      </c>
      <c r="B167" s="81">
        <v>425129.7414</v>
      </c>
      <c r="C167" s="81">
        <v>744.36149999999998</v>
      </c>
      <c r="D167" s="81">
        <v>1942.0246</v>
      </c>
      <c r="E167" s="81">
        <v>0</v>
      </c>
      <c r="F167" s="81">
        <v>7.6E-3</v>
      </c>
      <c r="G167" s="82">
        <v>2019400</v>
      </c>
      <c r="H167" s="81">
        <v>182299.959</v>
      </c>
    </row>
    <row r="169" spans="1:19">
      <c r="A169" s="76"/>
      <c r="B169" s="81" t="s">
        <v>544</v>
      </c>
      <c r="C169" s="81" t="s">
        <v>545</v>
      </c>
      <c r="D169" s="81" t="s">
        <v>546</v>
      </c>
      <c r="E169" s="81" t="s">
        <v>547</v>
      </c>
      <c r="F169" s="81" t="s">
        <v>548</v>
      </c>
      <c r="G169" s="81" t="s">
        <v>549</v>
      </c>
      <c r="H169" s="81" t="s">
        <v>550</v>
      </c>
      <c r="I169" s="81" t="s">
        <v>551</v>
      </c>
      <c r="J169" s="81" t="s">
        <v>552</v>
      </c>
      <c r="K169" s="81" t="s">
        <v>553</v>
      </c>
      <c r="L169" s="81" t="s">
        <v>554</v>
      </c>
      <c r="M169" s="81" t="s">
        <v>555</v>
      </c>
      <c r="N169" s="81" t="s">
        <v>556</v>
      </c>
      <c r="O169" s="81" t="s">
        <v>557</v>
      </c>
      <c r="P169" s="81" t="s">
        <v>558</v>
      </c>
      <c r="Q169" s="81" t="s">
        <v>559</v>
      </c>
      <c r="R169" s="81" t="s">
        <v>560</v>
      </c>
      <c r="S169" s="81" t="s">
        <v>561</v>
      </c>
    </row>
    <row r="170" spans="1:19">
      <c r="A170" s="81" t="s">
        <v>530</v>
      </c>
      <c r="B170" s="82">
        <v>1240900000000</v>
      </c>
      <c r="C170" s="81">
        <v>1167681.7949999999</v>
      </c>
      <c r="D170" s="81" t="s">
        <v>690</v>
      </c>
      <c r="E170" s="81">
        <v>448566.54300000001</v>
      </c>
      <c r="F170" s="81">
        <v>423230.02100000001</v>
      </c>
      <c r="G170" s="81">
        <v>58671.35</v>
      </c>
      <c r="H170" s="81">
        <v>0</v>
      </c>
      <c r="I170" s="81">
        <v>147581.31400000001</v>
      </c>
      <c r="J170" s="81">
        <v>0</v>
      </c>
      <c r="K170" s="81">
        <v>48110.428</v>
      </c>
      <c r="L170" s="81">
        <v>41522.137999999999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531</v>
      </c>
      <c r="B171" s="82">
        <v>1092340000000</v>
      </c>
      <c r="C171" s="81">
        <v>1107566.5730000001</v>
      </c>
      <c r="D171" s="81" t="s">
        <v>691</v>
      </c>
      <c r="E171" s="81">
        <v>448566.54300000001</v>
      </c>
      <c r="F171" s="81">
        <v>423230.02100000001</v>
      </c>
      <c r="G171" s="81">
        <v>66277.778999999995</v>
      </c>
      <c r="H171" s="81">
        <v>0</v>
      </c>
      <c r="I171" s="81">
        <v>80955.786999999997</v>
      </c>
      <c r="J171" s="81">
        <v>0</v>
      </c>
      <c r="K171" s="81">
        <v>47014.303999999996</v>
      </c>
      <c r="L171" s="81">
        <v>41522.137999999999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532</v>
      </c>
      <c r="B172" s="82">
        <v>1272770000000</v>
      </c>
      <c r="C172" s="81">
        <v>1223670.8570000001</v>
      </c>
      <c r="D172" s="81" t="s">
        <v>692</v>
      </c>
      <c r="E172" s="81">
        <v>448566.54300000001</v>
      </c>
      <c r="F172" s="81">
        <v>418415.21600000001</v>
      </c>
      <c r="G172" s="81">
        <v>65905.044999999998</v>
      </c>
      <c r="H172" s="81">
        <v>0</v>
      </c>
      <c r="I172" s="81">
        <v>199406.06700000001</v>
      </c>
      <c r="J172" s="81">
        <v>0</v>
      </c>
      <c r="K172" s="81">
        <v>49855.847999999998</v>
      </c>
      <c r="L172" s="81">
        <v>41522.137999999999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 t="s">
        <v>533</v>
      </c>
      <c r="B173" s="82">
        <v>1180460000000</v>
      </c>
      <c r="C173" s="81">
        <v>1258190.5079999999</v>
      </c>
      <c r="D173" s="81" t="s">
        <v>693</v>
      </c>
      <c r="E173" s="81">
        <v>448566.54300000001</v>
      </c>
      <c r="F173" s="81">
        <v>418415.21600000001</v>
      </c>
      <c r="G173" s="81">
        <v>75693.256999999998</v>
      </c>
      <c r="H173" s="81">
        <v>0</v>
      </c>
      <c r="I173" s="81">
        <v>223010.18</v>
      </c>
      <c r="J173" s="81">
        <v>0</v>
      </c>
      <c r="K173" s="81">
        <v>50983.173000000003</v>
      </c>
      <c r="L173" s="81">
        <v>41522.137999999999</v>
      </c>
      <c r="M173" s="81">
        <v>0</v>
      </c>
      <c r="N173" s="81">
        <v>0</v>
      </c>
      <c r="O173" s="81">
        <v>0</v>
      </c>
      <c r="P173" s="81">
        <v>0</v>
      </c>
      <c r="Q173" s="81">
        <v>0</v>
      </c>
      <c r="R173" s="81">
        <v>0</v>
      </c>
      <c r="S173" s="81">
        <v>0</v>
      </c>
    </row>
    <row r="174" spans="1:19">
      <c r="A174" s="81" t="s">
        <v>287</v>
      </c>
      <c r="B174" s="82">
        <v>1331890000000</v>
      </c>
      <c r="C174" s="81">
        <v>1299231.4609999999</v>
      </c>
      <c r="D174" s="81" t="s">
        <v>694</v>
      </c>
      <c r="E174" s="81">
        <v>448566.54300000001</v>
      </c>
      <c r="F174" s="81">
        <v>418415.21600000001</v>
      </c>
      <c r="G174" s="81">
        <v>86259.88</v>
      </c>
      <c r="H174" s="81">
        <v>0</v>
      </c>
      <c r="I174" s="81">
        <v>252051.01300000001</v>
      </c>
      <c r="J174" s="81">
        <v>0</v>
      </c>
      <c r="K174" s="81">
        <v>52416.671000000002</v>
      </c>
      <c r="L174" s="81">
        <v>41522.137999999999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534</v>
      </c>
      <c r="B175" s="82">
        <v>1445910000000</v>
      </c>
      <c r="C175" s="81">
        <v>1420560.152</v>
      </c>
      <c r="D175" s="81" t="s">
        <v>695</v>
      </c>
      <c r="E175" s="81">
        <v>448566.54300000001</v>
      </c>
      <c r="F175" s="81">
        <v>418415.21600000001</v>
      </c>
      <c r="G175" s="81">
        <v>159675.416</v>
      </c>
      <c r="H175" s="81">
        <v>0</v>
      </c>
      <c r="I175" s="81">
        <v>288541.217</v>
      </c>
      <c r="J175" s="81">
        <v>0</v>
      </c>
      <c r="K175" s="81">
        <v>63839.622000000003</v>
      </c>
      <c r="L175" s="81">
        <v>41522.137999999999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535</v>
      </c>
      <c r="B176" s="82">
        <v>1533090000000</v>
      </c>
      <c r="C176" s="81">
        <v>1412900.3840000001</v>
      </c>
      <c r="D176" s="81" t="s">
        <v>696</v>
      </c>
      <c r="E176" s="81">
        <v>448566.54300000001</v>
      </c>
      <c r="F176" s="81">
        <v>423230.02100000001</v>
      </c>
      <c r="G176" s="81">
        <v>149997.46100000001</v>
      </c>
      <c r="H176" s="81">
        <v>0</v>
      </c>
      <c r="I176" s="81">
        <v>285004.908</v>
      </c>
      <c r="J176" s="81">
        <v>0</v>
      </c>
      <c r="K176" s="81">
        <v>64579.311999999998</v>
      </c>
      <c r="L176" s="81">
        <v>41522.137999999999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7" spans="1:19">
      <c r="A177" s="81" t="s">
        <v>536</v>
      </c>
      <c r="B177" s="82">
        <v>1601000000000</v>
      </c>
      <c r="C177" s="81">
        <v>1429277.338</v>
      </c>
      <c r="D177" s="81" t="s">
        <v>697</v>
      </c>
      <c r="E177" s="81">
        <v>448566.54300000001</v>
      </c>
      <c r="F177" s="81">
        <v>418415.21600000001</v>
      </c>
      <c r="G177" s="81">
        <v>163401.35200000001</v>
      </c>
      <c r="H177" s="81">
        <v>0</v>
      </c>
      <c r="I177" s="81">
        <v>295504.321</v>
      </c>
      <c r="J177" s="81">
        <v>0</v>
      </c>
      <c r="K177" s="81">
        <v>61867.767999999996</v>
      </c>
      <c r="L177" s="81">
        <v>41522.137999999999</v>
      </c>
      <c r="M177" s="81">
        <v>0</v>
      </c>
      <c r="N177" s="81">
        <v>0</v>
      </c>
      <c r="O177" s="81">
        <v>0</v>
      </c>
      <c r="P177" s="81">
        <v>0</v>
      </c>
      <c r="Q177" s="81">
        <v>0</v>
      </c>
      <c r="R177" s="81">
        <v>0</v>
      </c>
      <c r="S177" s="81">
        <v>0</v>
      </c>
    </row>
    <row r="178" spans="1:19">
      <c r="A178" s="81" t="s">
        <v>537</v>
      </c>
      <c r="B178" s="82">
        <v>1349220000000</v>
      </c>
      <c r="C178" s="81">
        <v>1398803.5090000001</v>
      </c>
      <c r="D178" s="81" t="s">
        <v>698</v>
      </c>
      <c r="E178" s="81">
        <v>448566.54300000001</v>
      </c>
      <c r="F178" s="81">
        <v>418415.21600000001</v>
      </c>
      <c r="G178" s="81">
        <v>153886.446</v>
      </c>
      <c r="H178" s="81">
        <v>0</v>
      </c>
      <c r="I178" s="81">
        <v>272387.55200000003</v>
      </c>
      <c r="J178" s="81">
        <v>0</v>
      </c>
      <c r="K178" s="81">
        <v>64025.614000000001</v>
      </c>
      <c r="L178" s="81">
        <v>41522.137999999999</v>
      </c>
      <c r="M178" s="81">
        <v>0</v>
      </c>
      <c r="N178" s="81">
        <v>0</v>
      </c>
      <c r="O178" s="81">
        <v>0</v>
      </c>
      <c r="P178" s="81">
        <v>0</v>
      </c>
      <c r="Q178" s="81">
        <v>0</v>
      </c>
      <c r="R178" s="81">
        <v>0</v>
      </c>
      <c r="S178" s="81">
        <v>0</v>
      </c>
    </row>
    <row r="179" spans="1:19">
      <c r="A179" s="81" t="s">
        <v>538</v>
      </c>
      <c r="B179" s="82">
        <v>1272130000000</v>
      </c>
      <c r="C179" s="81">
        <v>1288349.4169999999</v>
      </c>
      <c r="D179" s="81" t="s">
        <v>699</v>
      </c>
      <c r="E179" s="81">
        <v>448566.54300000001</v>
      </c>
      <c r="F179" s="81">
        <v>418415.21600000001</v>
      </c>
      <c r="G179" s="81">
        <v>83091.542000000001</v>
      </c>
      <c r="H179" s="81">
        <v>0</v>
      </c>
      <c r="I179" s="81">
        <v>244796.50399999999</v>
      </c>
      <c r="J179" s="81">
        <v>0</v>
      </c>
      <c r="K179" s="81">
        <v>51957.474000000002</v>
      </c>
      <c r="L179" s="81">
        <v>41522.137999999999</v>
      </c>
      <c r="M179" s="81">
        <v>0</v>
      </c>
      <c r="N179" s="81">
        <v>0</v>
      </c>
      <c r="O179" s="81">
        <v>0</v>
      </c>
      <c r="P179" s="81">
        <v>0</v>
      </c>
      <c r="Q179" s="81">
        <v>0</v>
      </c>
      <c r="R179" s="81">
        <v>0</v>
      </c>
      <c r="S179" s="81">
        <v>0</v>
      </c>
    </row>
    <row r="180" spans="1:19">
      <c r="A180" s="81" t="s">
        <v>539</v>
      </c>
      <c r="B180" s="82">
        <v>1160140000000</v>
      </c>
      <c r="C180" s="81">
        <v>1219211.5989999999</v>
      </c>
      <c r="D180" s="81" t="s">
        <v>700</v>
      </c>
      <c r="E180" s="81">
        <v>448566.54300000001</v>
      </c>
      <c r="F180" s="81">
        <v>423230.02100000001</v>
      </c>
      <c r="G180" s="81">
        <v>65818.337</v>
      </c>
      <c r="H180" s="81">
        <v>0</v>
      </c>
      <c r="I180" s="81">
        <v>190476.198</v>
      </c>
      <c r="J180" s="81">
        <v>0</v>
      </c>
      <c r="K180" s="81">
        <v>49598.362000000001</v>
      </c>
      <c r="L180" s="81">
        <v>41522.137999999999</v>
      </c>
      <c r="M180" s="81">
        <v>0</v>
      </c>
      <c r="N180" s="81">
        <v>0</v>
      </c>
      <c r="O180" s="81">
        <v>0</v>
      </c>
      <c r="P180" s="81">
        <v>0</v>
      </c>
      <c r="Q180" s="81">
        <v>0</v>
      </c>
      <c r="R180" s="81">
        <v>0</v>
      </c>
      <c r="S180" s="81">
        <v>0</v>
      </c>
    </row>
    <row r="181" spans="1:19">
      <c r="A181" s="81" t="s">
        <v>540</v>
      </c>
      <c r="B181" s="82">
        <v>1192100000000</v>
      </c>
      <c r="C181" s="81">
        <v>1091794.2390000001</v>
      </c>
      <c r="D181" s="81" t="s">
        <v>701</v>
      </c>
      <c r="E181" s="81">
        <v>448566.54300000001</v>
      </c>
      <c r="F181" s="81">
        <v>473785.47499999998</v>
      </c>
      <c r="G181" s="81">
        <v>56327.94</v>
      </c>
      <c r="H181" s="81">
        <v>0</v>
      </c>
      <c r="I181" s="81">
        <v>60317.218000000001</v>
      </c>
      <c r="J181" s="81">
        <v>0</v>
      </c>
      <c r="K181" s="81">
        <v>47039.735999999997</v>
      </c>
      <c r="L181" s="81">
        <v>5757.326</v>
      </c>
      <c r="M181" s="81">
        <v>0</v>
      </c>
      <c r="N181" s="81">
        <v>0</v>
      </c>
      <c r="O181" s="81">
        <v>0</v>
      </c>
      <c r="P181" s="81">
        <v>0</v>
      </c>
      <c r="Q181" s="81">
        <v>0</v>
      </c>
      <c r="R181" s="81">
        <v>0</v>
      </c>
      <c r="S181" s="81">
        <v>0</v>
      </c>
    </row>
    <row r="182" spans="1:19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</row>
    <row r="183" spans="1:19">
      <c r="A183" s="81" t="s">
        <v>541</v>
      </c>
      <c r="B183" s="82">
        <v>15672000000000</v>
      </c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>
        <v>0</v>
      </c>
      <c r="N183" s="81">
        <v>0</v>
      </c>
      <c r="O183" s="81">
        <v>0</v>
      </c>
      <c r="P183" s="81">
        <v>0</v>
      </c>
      <c r="Q183" s="81">
        <v>0</v>
      </c>
      <c r="R183" s="81">
        <v>0</v>
      </c>
      <c r="S183" s="81">
        <v>0</v>
      </c>
    </row>
    <row r="184" spans="1:19">
      <c r="A184" s="81" t="s">
        <v>542</v>
      </c>
      <c r="B184" s="82">
        <v>1092340000000</v>
      </c>
      <c r="C184" s="81">
        <v>1091794.2390000001</v>
      </c>
      <c r="D184" s="81"/>
      <c r="E184" s="81">
        <v>448566.54300000001</v>
      </c>
      <c r="F184" s="81">
        <v>418415.21600000001</v>
      </c>
      <c r="G184" s="81">
        <v>56327.94</v>
      </c>
      <c r="H184" s="81">
        <v>0</v>
      </c>
      <c r="I184" s="81">
        <v>60317.218000000001</v>
      </c>
      <c r="J184" s="81">
        <v>0</v>
      </c>
      <c r="K184" s="81">
        <v>47014.303999999996</v>
      </c>
      <c r="L184" s="81">
        <v>5757.326</v>
      </c>
      <c r="M184" s="81">
        <v>0</v>
      </c>
      <c r="N184" s="81">
        <v>0</v>
      </c>
      <c r="O184" s="81">
        <v>0</v>
      </c>
      <c r="P184" s="81">
        <v>0</v>
      </c>
      <c r="Q184" s="81">
        <v>0</v>
      </c>
      <c r="R184" s="81">
        <v>0</v>
      </c>
      <c r="S184" s="81">
        <v>0</v>
      </c>
    </row>
    <row r="185" spans="1:19">
      <c r="A185" s="81" t="s">
        <v>543</v>
      </c>
      <c r="B185" s="82">
        <v>1601000000000</v>
      </c>
      <c r="C185" s="81">
        <v>1429277.338</v>
      </c>
      <c r="D185" s="81"/>
      <c r="E185" s="81">
        <v>448566.54300000001</v>
      </c>
      <c r="F185" s="81">
        <v>473785.47499999998</v>
      </c>
      <c r="G185" s="81">
        <v>163401.35200000001</v>
      </c>
      <c r="H185" s="81">
        <v>0</v>
      </c>
      <c r="I185" s="81">
        <v>295504.321</v>
      </c>
      <c r="J185" s="81">
        <v>0</v>
      </c>
      <c r="K185" s="81">
        <v>64579.311999999998</v>
      </c>
      <c r="L185" s="81">
        <v>41522.137999999999</v>
      </c>
      <c r="M185" s="81">
        <v>0</v>
      </c>
      <c r="N185" s="81">
        <v>0</v>
      </c>
      <c r="O185" s="81">
        <v>0</v>
      </c>
      <c r="P185" s="81">
        <v>0</v>
      </c>
      <c r="Q185" s="81">
        <v>0</v>
      </c>
      <c r="R185" s="81">
        <v>0</v>
      </c>
      <c r="S185" s="81">
        <v>0</v>
      </c>
    </row>
    <row r="187" spans="1:19">
      <c r="A187" s="76"/>
      <c r="B187" s="81" t="s">
        <v>574</v>
      </c>
      <c r="C187" s="81" t="s">
        <v>575</v>
      </c>
      <c r="D187" s="81" t="s">
        <v>576</v>
      </c>
      <c r="E187" s="81" t="s">
        <v>259</v>
      </c>
    </row>
    <row r="188" spans="1:19">
      <c r="A188" s="81" t="s">
        <v>577</v>
      </c>
      <c r="B188" s="81">
        <v>160951.03</v>
      </c>
      <c r="C188" s="81">
        <v>30370.959999999999</v>
      </c>
      <c r="D188" s="81">
        <v>0</v>
      </c>
      <c r="E188" s="81">
        <v>191321.99</v>
      </c>
    </row>
    <row r="189" spans="1:19">
      <c r="A189" s="81" t="s">
        <v>578</v>
      </c>
      <c r="B189" s="81">
        <v>3.47</v>
      </c>
      <c r="C189" s="81">
        <v>0.66</v>
      </c>
      <c r="D189" s="81">
        <v>0</v>
      </c>
      <c r="E189" s="81">
        <v>4.13</v>
      </c>
    </row>
    <row r="190" spans="1:19">
      <c r="A190" s="81" t="s">
        <v>579</v>
      </c>
      <c r="B190" s="81">
        <v>3.47</v>
      </c>
      <c r="C190" s="81">
        <v>0.66</v>
      </c>
      <c r="D190" s="81">
        <v>0</v>
      </c>
      <c r="E190" s="81">
        <v>4.13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90"/>
  <sheetViews>
    <sheetView workbookViewId="0"/>
  </sheetViews>
  <sheetFormatPr defaultRowHeight="10.5"/>
  <cols>
    <col min="1" max="1" width="45.832031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.3320312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6"/>
      <c r="B1" s="81" t="s">
        <v>434</v>
      </c>
      <c r="C1" s="81" t="s">
        <v>435</v>
      </c>
      <c r="D1" s="81" t="s">
        <v>436</v>
      </c>
    </row>
    <row r="2" spans="1:7">
      <c r="A2" s="81" t="s">
        <v>312</v>
      </c>
      <c r="B2" s="81">
        <v>24816</v>
      </c>
      <c r="C2" s="81">
        <v>535.75</v>
      </c>
      <c r="D2" s="81">
        <v>535.75</v>
      </c>
    </row>
    <row r="3" spans="1:7">
      <c r="A3" s="81" t="s">
        <v>313</v>
      </c>
      <c r="B3" s="81">
        <v>24816</v>
      </c>
      <c r="C3" s="81">
        <v>535.75</v>
      </c>
      <c r="D3" s="81">
        <v>535.75</v>
      </c>
    </row>
    <row r="4" spans="1:7">
      <c r="A4" s="81" t="s">
        <v>314</v>
      </c>
      <c r="B4" s="81">
        <v>65204.75</v>
      </c>
      <c r="C4" s="81">
        <v>1407.69</v>
      </c>
      <c r="D4" s="81">
        <v>1407.69</v>
      </c>
    </row>
    <row r="5" spans="1:7">
      <c r="A5" s="81" t="s">
        <v>315</v>
      </c>
      <c r="B5" s="81">
        <v>65204.75</v>
      </c>
      <c r="C5" s="81">
        <v>1407.69</v>
      </c>
      <c r="D5" s="81">
        <v>1407.69</v>
      </c>
    </row>
    <row r="7" spans="1:7">
      <c r="A7" s="76"/>
      <c r="B7" s="81" t="s">
        <v>437</v>
      </c>
    </row>
    <row r="8" spans="1:7">
      <c r="A8" s="81" t="s">
        <v>316</v>
      </c>
      <c r="B8" s="81">
        <v>46320.38</v>
      </c>
    </row>
    <row r="9" spans="1:7">
      <c r="A9" s="81" t="s">
        <v>317</v>
      </c>
      <c r="B9" s="81">
        <v>46320.38</v>
      </c>
    </row>
    <row r="10" spans="1:7">
      <c r="A10" s="81" t="s">
        <v>438</v>
      </c>
      <c r="B10" s="81">
        <v>0</v>
      </c>
    </row>
    <row r="12" spans="1:7">
      <c r="A12" s="76"/>
      <c r="B12" s="81" t="s">
        <v>482</v>
      </c>
      <c r="C12" s="81" t="s">
        <v>483</v>
      </c>
      <c r="D12" s="81" t="s">
        <v>484</v>
      </c>
      <c r="E12" s="81" t="s">
        <v>485</v>
      </c>
      <c r="F12" s="81" t="s">
        <v>486</v>
      </c>
      <c r="G12" s="81" t="s">
        <v>487</v>
      </c>
    </row>
    <row r="13" spans="1:7">
      <c r="A13" s="81" t="s">
        <v>72</v>
      </c>
      <c r="B13" s="81">
        <v>0</v>
      </c>
      <c r="C13" s="81">
        <v>8259.4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73</v>
      </c>
      <c r="B14" s="81">
        <v>1905.39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81</v>
      </c>
      <c r="B15" s="81">
        <v>5137.34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82</v>
      </c>
      <c r="B16" s="81">
        <v>62.79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83</v>
      </c>
      <c r="B17" s="81">
        <v>6687.85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84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85</v>
      </c>
      <c r="B19" s="81">
        <v>1039.55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86</v>
      </c>
      <c r="B20" s="81">
        <v>1003.12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87</v>
      </c>
      <c r="B21" s="81">
        <v>413.71</v>
      </c>
      <c r="C21" s="81">
        <v>0</v>
      </c>
      <c r="D21" s="81">
        <v>0</v>
      </c>
      <c r="E21" s="81">
        <v>0</v>
      </c>
      <c r="F21" s="81">
        <v>0</v>
      </c>
      <c r="G21" s="81">
        <v>8497.49</v>
      </c>
    </row>
    <row r="22" spans="1:10">
      <c r="A22" s="81" t="s">
        <v>88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67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89</v>
      </c>
      <c r="B24" s="81">
        <v>0</v>
      </c>
      <c r="C24" s="81">
        <v>306.83999999999997</v>
      </c>
      <c r="D24" s="81">
        <v>0</v>
      </c>
      <c r="E24" s="81">
        <v>0</v>
      </c>
      <c r="F24" s="81">
        <v>0</v>
      </c>
      <c r="G24" s="81">
        <v>1503.95</v>
      </c>
    </row>
    <row r="25" spans="1:10">
      <c r="A25" s="81" t="s">
        <v>90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91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92</v>
      </c>
      <c r="B28" s="81">
        <v>16249.76</v>
      </c>
      <c r="C28" s="81">
        <v>8566.24</v>
      </c>
      <c r="D28" s="81">
        <v>0</v>
      </c>
      <c r="E28" s="81">
        <v>0</v>
      </c>
      <c r="F28" s="81">
        <v>0</v>
      </c>
      <c r="G28" s="81">
        <v>10001.44</v>
      </c>
    </row>
    <row r="30" spans="1:10">
      <c r="A30" s="76"/>
      <c r="B30" s="81" t="s">
        <v>437</v>
      </c>
      <c r="C30" s="81" t="s">
        <v>2</v>
      </c>
      <c r="D30" s="81" t="s">
        <v>488</v>
      </c>
      <c r="E30" s="81" t="s">
        <v>489</v>
      </c>
      <c r="F30" s="81" t="s">
        <v>490</v>
      </c>
      <c r="G30" s="81" t="s">
        <v>491</v>
      </c>
      <c r="H30" s="81" t="s">
        <v>492</v>
      </c>
      <c r="I30" s="81" t="s">
        <v>493</v>
      </c>
      <c r="J30" s="81" t="s">
        <v>494</v>
      </c>
    </row>
    <row r="31" spans="1:10">
      <c r="A31" s="81" t="s">
        <v>462</v>
      </c>
      <c r="B31" s="81">
        <v>3563.11</v>
      </c>
      <c r="C31" s="81" t="s">
        <v>3</v>
      </c>
      <c r="D31" s="81">
        <v>8690.42</v>
      </c>
      <c r="E31" s="81">
        <v>1</v>
      </c>
      <c r="F31" s="81">
        <v>0</v>
      </c>
      <c r="G31" s="81">
        <v>0</v>
      </c>
      <c r="H31" s="81">
        <v>10.76</v>
      </c>
      <c r="I31" s="81">
        <v>37.17</v>
      </c>
      <c r="J31" s="81">
        <v>4.84</v>
      </c>
    </row>
    <row r="32" spans="1:10">
      <c r="A32" s="81" t="s">
        <v>463</v>
      </c>
      <c r="B32" s="81">
        <v>2532.3200000000002</v>
      </c>
      <c r="C32" s="81" t="s">
        <v>3</v>
      </c>
      <c r="D32" s="81">
        <v>6948.69</v>
      </c>
      <c r="E32" s="81">
        <v>1</v>
      </c>
      <c r="F32" s="81">
        <v>0</v>
      </c>
      <c r="G32" s="81">
        <v>0</v>
      </c>
      <c r="H32" s="81">
        <v>10.76</v>
      </c>
      <c r="I32" s="81">
        <v>18.59</v>
      </c>
      <c r="J32" s="81">
        <v>8.07</v>
      </c>
    </row>
    <row r="33" spans="1:10">
      <c r="A33" s="81" t="s">
        <v>464</v>
      </c>
      <c r="B33" s="81">
        <v>2532.3200000000002</v>
      </c>
      <c r="C33" s="81" t="s">
        <v>3</v>
      </c>
      <c r="D33" s="81">
        <v>6948.69</v>
      </c>
      <c r="E33" s="81">
        <v>10</v>
      </c>
      <c r="F33" s="81">
        <v>0</v>
      </c>
      <c r="G33" s="81">
        <v>0</v>
      </c>
      <c r="H33" s="81">
        <v>10.76</v>
      </c>
      <c r="I33" s="81">
        <v>18.59</v>
      </c>
      <c r="J33" s="81">
        <v>8.07</v>
      </c>
    </row>
    <row r="34" spans="1:10">
      <c r="A34" s="81" t="s">
        <v>465</v>
      </c>
      <c r="B34" s="81">
        <v>2532.3200000000002</v>
      </c>
      <c r="C34" s="81" t="s">
        <v>3</v>
      </c>
      <c r="D34" s="81">
        <v>6948.69</v>
      </c>
      <c r="E34" s="81">
        <v>1</v>
      </c>
      <c r="F34" s="81">
        <v>0</v>
      </c>
      <c r="G34" s="81">
        <v>0</v>
      </c>
      <c r="H34" s="81">
        <v>10.76</v>
      </c>
      <c r="I34" s="81">
        <v>18.59</v>
      </c>
      <c r="J34" s="81">
        <v>95.066999999999993</v>
      </c>
    </row>
    <row r="35" spans="1:10">
      <c r="A35" s="81" t="s">
        <v>466</v>
      </c>
      <c r="B35" s="81">
        <v>313.41000000000003</v>
      </c>
      <c r="C35" s="81" t="s">
        <v>3</v>
      </c>
      <c r="D35" s="81">
        <v>860</v>
      </c>
      <c r="E35" s="81">
        <v>1</v>
      </c>
      <c r="F35" s="81">
        <v>200.61</v>
      </c>
      <c r="G35" s="81">
        <v>115.9</v>
      </c>
      <c r="H35" s="81">
        <v>10.76</v>
      </c>
      <c r="I35" s="81">
        <v>18.59</v>
      </c>
      <c r="J35" s="81">
        <v>8.07</v>
      </c>
    </row>
    <row r="36" spans="1:10">
      <c r="A36" s="81" t="s">
        <v>467</v>
      </c>
      <c r="B36" s="81">
        <v>201.98</v>
      </c>
      <c r="C36" s="81" t="s">
        <v>3</v>
      </c>
      <c r="D36" s="81">
        <v>554.22</v>
      </c>
      <c r="E36" s="81">
        <v>1</v>
      </c>
      <c r="F36" s="81">
        <v>133.74</v>
      </c>
      <c r="G36" s="81">
        <v>77.27</v>
      </c>
      <c r="H36" s="81">
        <v>10.76</v>
      </c>
      <c r="I36" s="81">
        <v>18.59</v>
      </c>
      <c r="J36" s="81">
        <v>8.07</v>
      </c>
    </row>
    <row r="37" spans="1:10">
      <c r="A37" s="81" t="s">
        <v>468</v>
      </c>
      <c r="B37" s="81">
        <v>313.42</v>
      </c>
      <c r="C37" s="81" t="s">
        <v>3</v>
      </c>
      <c r="D37" s="81">
        <v>860.02</v>
      </c>
      <c r="E37" s="81">
        <v>1</v>
      </c>
      <c r="F37" s="81">
        <v>200.61</v>
      </c>
      <c r="G37" s="81">
        <v>115.9</v>
      </c>
      <c r="H37" s="81">
        <v>10.76</v>
      </c>
      <c r="I37" s="81">
        <v>18.59</v>
      </c>
      <c r="J37" s="81">
        <v>8.07</v>
      </c>
    </row>
    <row r="38" spans="1:10">
      <c r="A38" s="81" t="s">
        <v>469</v>
      </c>
      <c r="B38" s="81">
        <v>201.98</v>
      </c>
      <c r="C38" s="81" t="s">
        <v>3</v>
      </c>
      <c r="D38" s="81">
        <v>554.22</v>
      </c>
      <c r="E38" s="81">
        <v>1</v>
      </c>
      <c r="F38" s="81">
        <v>133.74</v>
      </c>
      <c r="G38" s="81">
        <v>77.27</v>
      </c>
      <c r="H38" s="81">
        <v>10.76</v>
      </c>
      <c r="I38" s="81">
        <v>18.59</v>
      </c>
      <c r="J38" s="81">
        <v>8.07</v>
      </c>
    </row>
    <row r="39" spans="1:10">
      <c r="A39" s="81" t="s">
        <v>470</v>
      </c>
      <c r="B39" s="81">
        <v>313.41000000000003</v>
      </c>
      <c r="C39" s="81" t="s">
        <v>3</v>
      </c>
      <c r="D39" s="81">
        <v>860</v>
      </c>
      <c r="E39" s="81">
        <v>10</v>
      </c>
      <c r="F39" s="81">
        <v>200.61</v>
      </c>
      <c r="G39" s="81">
        <v>115.9</v>
      </c>
      <c r="H39" s="81">
        <v>10.76</v>
      </c>
      <c r="I39" s="81">
        <v>18.59</v>
      </c>
      <c r="J39" s="81">
        <v>8.07</v>
      </c>
    </row>
    <row r="40" spans="1:10">
      <c r="A40" s="81" t="s">
        <v>471</v>
      </c>
      <c r="B40" s="81">
        <v>201.98</v>
      </c>
      <c r="C40" s="81" t="s">
        <v>3</v>
      </c>
      <c r="D40" s="81">
        <v>554.22</v>
      </c>
      <c r="E40" s="81">
        <v>10</v>
      </c>
      <c r="F40" s="81">
        <v>133.74</v>
      </c>
      <c r="G40" s="81">
        <v>77.27</v>
      </c>
      <c r="H40" s="81">
        <v>10.76</v>
      </c>
      <c r="I40" s="81">
        <v>18.59</v>
      </c>
      <c r="J40" s="81">
        <v>8.07</v>
      </c>
    </row>
    <row r="41" spans="1:10">
      <c r="A41" s="81" t="s">
        <v>472</v>
      </c>
      <c r="B41" s="81">
        <v>313.42</v>
      </c>
      <c r="C41" s="81" t="s">
        <v>3</v>
      </c>
      <c r="D41" s="81">
        <v>860.02</v>
      </c>
      <c r="E41" s="81">
        <v>10</v>
      </c>
      <c r="F41" s="81">
        <v>200.61</v>
      </c>
      <c r="G41" s="81">
        <v>115.9</v>
      </c>
      <c r="H41" s="81">
        <v>10.76</v>
      </c>
      <c r="I41" s="81">
        <v>18.59</v>
      </c>
      <c r="J41" s="81">
        <v>8.07</v>
      </c>
    </row>
    <row r="42" spans="1:10">
      <c r="A42" s="81" t="s">
        <v>473</v>
      </c>
      <c r="B42" s="81">
        <v>201.98</v>
      </c>
      <c r="C42" s="81" t="s">
        <v>3</v>
      </c>
      <c r="D42" s="81">
        <v>554.22</v>
      </c>
      <c r="E42" s="81">
        <v>10</v>
      </c>
      <c r="F42" s="81">
        <v>133.74</v>
      </c>
      <c r="G42" s="81">
        <v>77.27</v>
      </c>
      <c r="H42" s="81">
        <v>10.76</v>
      </c>
      <c r="I42" s="81">
        <v>18.59</v>
      </c>
      <c r="J42" s="81">
        <v>8.07</v>
      </c>
    </row>
    <row r="43" spans="1:10">
      <c r="A43" s="81" t="s">
        <v>474</v>
      </c>
      <c r="B43" s="81">
        <v>313.41000000000003</v>
      </c>
      <c r="C43" s="81" t="s">
        <v>3</v>
      </c>
      <c r="D43" s="81">
        <v>860</v>
      </c>
      <c r="E43" s="81">
        <v>1</v>
      </c>
      <c r="F43" s="81">
        <v>200.61</v>
      </c>
      <c r="G43" s="81">
        <v>115.9</v>
      </c>
      <c r="H43" s="81">
        <v>10.76</v>
      </c>
      <c r="I43" s="81">
        <v>18.59</v>
      </c>
      <c r="J43" s="81">
        <v>8.07</v>
      </c>
    </row>
    <row r="44" spans="1:10">
      <c r="A44" s="81" t="s">
        <v>475</v>
      </c>
      <c r="B44" s="81">
        <v>201.98</v>
      </c>
      <c r="C44" s="81" t="s">
        <v>3</v>
      </c>
      <c r="D44" s="81">
        <v>554.22</v>
      </c>
      <c r="E44" s="81">
        <v>1</v>
      </c>
      <c r="F44" s="81">
        <v>133.74</v>
      </c>
      <c r="G44" s="81">
        <v>77.27</v>
      </c>
      <c r="H44" s="81">
        <v>10.76</v>
      </c>
      <c r="I44" s="81">
        <v>18.59</v>
      </c>
      <c r="J44" s="81">
        <v>8.07</v>
      </c>
    </row>
    <row r="45" spans="1:10">
      <c r="A45" s="81" t="s">
        <v>476</v>
      </c>
      <c r="B45" s="81">
        <v>313.42</v>
      </c>
      <c r="C45" s="81" t="s">
        <v>3</v>
      </c>
      <c r="D45" s="81">
        <v>860.02</v>
      </c>
      <c r="E45" s="81">
        <v>1</v>
      </c>
      <c r="F45" s="81">
        <v>200.61</v>
      </c>
      <c r="G45" s="81">
        <v>115.9</v>
      </c>
      <c r="H45" s="81">
        <v>10.76</v>
      </c>
      <c r="I45" s="81">
        <v>18.59</v>
      </c>
      <c r="J45" s="81">
        <v>8.07</v>
      </c>
    </row>
    <row r="46" spans="1:10">
      <c r="A46" s="81" t="s">
        <v>477</v>
      </c>
      <c r="B46" s="81">
        <v>201.98</v>
      </c>
      <c r="C46" s="81" t="s">
        <v>3</v>
      </c>
      <c r="D46" s="81">
        <v>554.22</v>
      </c>
      <c r="E46" s="81">
        <v>1</v>
      </c>
      <c r="F46" s="81">
        <v>133.74</v>
      </c>
      <c r="G46" s="81">
        <v>77.27</v>
      </c>
      <c r="H46" s="81">
        <v>10.76</v>
      </c>
      <c r="I46" s="81">
        <v>18.59</v>
      </c>
      <c r="J46" s="81">
        <v>8.07</v>
      </c>
    </row>
    <row r="47" spans="1:10">
      <c r="A47" s="81" t="s">
        <v>478</v>
      </c>
      <c r="B47" s="81">
        <v>3563.11</v>
      </c>
      <c r="C47" s="81" t="s">
        <v>66</v>
      </c>
      <c r="D47" s="81">
        <v>4344.1400000000003</v>
      </c>
      <c r="E47" s="81">
        <v>1</v>
      </c>
      <c r="F47" s="81">
        <v>297.11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479</v>
      </c>
      <c r="B48" s="81">
        <v>3563.11</v>
      </c>
      <c r="C48" s="81" t="s">
        <v>66</v>
      </c>
      <c r="D48" s="81">
        <v>4344.1400000000003</v>
      </c>
      <c r="E48" s="81">
        <v>10</v>
      </c>
      <c r="F48" s="81">
        <v>297.11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480</v>
      </c>
      <c r="B49" s="81">
        <v>3563.11</v>
      </c>
      <c r="C49" s="81" t="s">
        <v>66</v>
      </c>
      <c r="D49" s="81">
        <v>4344.1400000000003</v>
      </c>
      <c r="E49" s="81">
        <v>1</v>
      </c>
      <c r="F49" s="81">
        <v>297.11</v>
      </c>
      <c r="G49" s="81">
        <v>0</v>
      </c>
      <c r="H49" s="81">
        <v>0</v>
      </c>
      <c r="I49" s="81"/>
      <c r="J49" s="81">
        <v>0</v>
      </c>
    </row>
    <row r="50" spans="1:10">
      <c r="A50" s="81" t="s">
        <v>259</v>
      </c>
      <c r="B50" s="81">
        <v>89077.65</v>
      </c>
      <c r="C50" s="81"/>
      <c r="D50" s="81">
        <v>178146.04</v>
      </c>
      <c r="E50" s="81"/>
      <c r="F50" s="81">
        <v>11589.54</v>
      </c>
      <c r="G50" s="81">
        <v>4636.1499999999996</v>
      </c>
      <c r="H50" s="81">
        <v>5.5952000000000002</v>
      </c>
      <c r="I50" s="81">
        <v>37.17</v>
      </c>
      <c r="J50" s="81">
        <v>6.5404</v>
      </c>
    </row>
    <row r="51" spans="1:10">
      <c r="A51" s="81" t="s">
        <v>495</v>
      </c>
      <c r="B51" s="81">
        <v>46320.38</v>
      </c>
      <c r="C51" s="81"/>
      <c r="D51" s="81">
        <v>126016.37</v>
      </c>
      <c r="E51" s="81"/>
      <c r="F51" s="81">
        <v>8024.24</v>
      </c>
      <c r="G51" s="81">
        <v>4636.1499999999996</v>
      </c>
      <c r="H51" s="81">
        <v>10.76</v>
      </c>
      <c r="I51" s="81">
        <v>19.329999999999998</v>
      </c>
      <c r="J51" s="81">
        <v>12.5776</v>
      </c>
    </row>
    <row r="52" spans="1:10">
      <c r="A52" s="81" t="s">
        <v>496</v>
      </c>
      <c r="B52" s="81">
        <v>42757.27</v>
      </c>
      <c r="C52" s="81"/>
      <c r="D52" s="81">
        <v>52129.67</v>
      </c>
      <c r="E52" s="81"/>
      <c r="F52" s="81">
        <v>3565.29</v>
      </c>
      <c r="G52" s="81">
        <v>0</v>
      </c>
      <c r="H52" s="81">
        <v>0</v>
      </c>
      <c r="I52" s="81"/>
      <c r="J52" s="81">
        <v>0</v>
      </c>
    </row>
    <row r="54" spans="1:10">
      <c r="A54" s="76"/>
      <c r="B54" s="81" t="s">
        <v>51</v>
      </c>
      <c r="C54" s="81" t="s">
        <v>318</v>
      </c>
      <c r="D54" s="81" t="s">
        <v>439</v>
      </c>
      <c r="E54" s="81" t="s">
        <v>440</v>
      </c>
      <c r="F54" s="81" t="s">
        <v>441</v>
      </c>
      <c r="G54" s="81" t="s">
        <v>442</v>
      </c>
      <c r="H54" s="81" t="s">
        <v>443</v>
      </c>
      <c r="I54" s="81" t="s">
        <v>319</v>
      </c>
    </row>
    <row r="55" spans="1:10">
      <c r="A55" s="81" t="s">
        <v>320</v>
      </c>
      <c r="B55" s="81" t="s">
        <v>321</v>
      </c>
      <c r="C55" s="81">
        <v>0.3</v>
      </c>
      <c r="D55" s="81">
        <v>2.254</v>
      </c>
      <c r="E55" s="81">
        <v>3.4</v>
      </c>
      <c r="F55" s="81">
        <v>178.31</v>
      </c>
      <c r="G55" s="81">
        <v>0</v>
      </c>
      <c r="H55" s="81">
        <v>90</v>
      </c>
      <c r="I55" s="81" t="s">
        <v>322</v>
      </c>
    </row>
    <row r="56" spans="1:10">
      <c r="A56" s="81" t="s">
        <v>323</v>
      </c>
      <c r="B56" s="81" t="s">
        <v>321</v>
      </c>
      <c r="C56" s="81">
        <v>0.3</v>
      </c>
      <c r="D56" s="81">
        <v>2.254</v>
      </c>
      <c r="E56" s="81">
        <v>3.4</v>
      </c>
      <c r="F56" s="81">
        <v>118.87</v>
      </c>
      <c r="G56" s="81">
        <v>90</v>
      </c>
      <c r="H56" s="81">
        <v>90</v>
      </c>
      <c r="I56" s="81" t="s">
        <v>324</v>
      </c>
    </row>
    <row r="57" spans="1:10">
      <c r="A57" s="81" t="s">
        <v>325</v>
      </c>
      <c r="B57" s="81" t="s">
        <v>321</v>
      </c>
      <c r="C57" s="81">
        <v>0.3</v>
      </c>
      <c r="D57" s="81">
        <v>2.254</v>
      </c>
      <c r="E57" s="81">
        <v>3.4</v>
      </c>
      <c r="F57" s="81">
        <v>178.31</v>
      </c>
      <c r="G57" s="81">
        <v>180</v>
      </c>
      <c r="H57" s="81">
        <v>90</v>
      </c>
      <c r="I57" s="81" t="s">
        <v>326</v>
      </c>
    </row>
    <row r="58" spans="1:10">
      <c r="A58" s="81" t="s">
        <v>327</v>
      </c>
      <c r="B58" s="81" t="s">
        <v>321</v>
      </c>
      <c r="C58" s="81">
        <v>0.3</v>
      </c>
      <c r="D58" s="81">
        <v>2.254</v>
      </c>
      <c r="E58" s="81">
        <v>3.4</v>
      </c>
      <c r="F58" s="81">
        <v>118.87</v>
      </c>
      <c r="G58" s="81">
        <v>270</v>
      </c>
      <c r="H58" s="81">
        <v>90</v>
      </c>
      <c r="I58" s="81" t="s">
        <v>328</v>
      </c>
    </row>
    <row r="59" spans="1:10">
      <c r="A59" s="81" t="s">
        <v>329</v>
      </c>
      <c r="B59" s="81" t="s">
        <v>321</v>
      </c>
      <c r="C59" s="81">
        <v>0.3</v>
      </c>
      <c r="D59" s="81">
        <v>1.8620000000000001</v>
      </c>
      <c r="E59" s="81">
        <v>3.4</v>
      </c>
      <c r="F59" s="81">
        <v>3563.11</v>
      </c>
      <c r="G59" s="81">
        <v>0</v>
      </c>
      <c r="H59" s="81">
        <v>180</v>
      </c>
      <c r="I59" s="81"/>
    </row>
    <row r="60" spans="1:10">
      <c r="A60" s="81" t="s">
        <v>330</v>
      </c>
      <c r="B60" s="81" t="s">
        <v>422</v>
      </c>
      <c r="C60" s="81">
        <v>0.08</v>
      </c>
      <c r="D60" s="81">
        <v>0.59099999999999997</v>
      </c>
      <c r="E60" s="81">
        <v>0.65</v>
      </c>
      <c r="F60" s="81">
        <v>200.61</v>
      </c>
      <c r="G60" s="81">
        <v>0</v>
      </c>
      <c r="H60" s="81">
        <v>90</v>
      </c>
      <c r="I60" s="81" t="s">
        <v>322</v>
      </c>
    </row>
    <row r="61" spans="1:10">
      <c r="A61" s="81" t="s">
        <v>332</v>
      </c>
      <c r="B61" s="81" t="s">
        <v>422</v>
      </c>
      <c r="C61" s="81">
        <v>0.08</v>
      </c>
      <c r="D61" s="81">
        <v>0.59099999999999997</v>
      </c>
      <c r="E61" s="81">
        <v>0.65</v>
      </c>
      <c r="F61" s="81">
        <v>133.74</v>
      </c>
      <c r="G61" s="81">
        <v>90</v>
      </c>
      <c r="H61" s="81">
        <v>90</v>
      </c>
      <c r="I61" s="81" t="s">
        <v>324</v>
      </c>
    </row>
    <row r="62" spans="1:10">
      <c r="A62" s="81" t="s">
        <v>333</v>
      </c>
      <c r="B62" s="81" t="s">
        <v>422</v>
      </c>
      <c r="C62" s="81">
        <v>0.08</v>
      </c>
      <c r="D62" s="81">
        <v>0.59099999999999997</v>
      </c>
      <c r="E62" s="81">
        <v>0.65</v>
      </c>
      <c r="F62" s="81">
        <v>200.61</v>
      </c>
      <c r="G62" s="81">
        <v>180</v>
      </c>
      <c r="H62" s="81">
        <v>90</v>
      </c>
      <c r="I62" s="81" t="s">
        <v>326</v>
      </c>
    </row>
    <row r="63" spans="1:10">
      <c r="A63" s="81" t="s">
        <v>334</v>
      </c>
      <c r="B63" s="81" t="s">
        <v>422</v>
      </c>
      <c r="C63" s="81">
        <v>0.08</v>
      </c>
      <c r="D63" s="81">
        <v>0.59099999999999997</v>
      </c>
      <c r="E63" s="81">
        <v>0.65</v>
      </c>
      <c r="F63" s="81">
        <v>133.74</v>
      </c>
      <c r="G63" s="81">
        <v>270</v>
      </c>
      <c r="H63" s="81">
        <v>90</v>
      </c>
      <c r="I63" s="81" t="s">
        <v>328</v>
      </c>
    </row>
    <row r="64" spans="1:10">
      <c r="A64" s="81" t="s">
        <v>335</v>
      </c>
      <c r="B64" s="81" t="s">
        <v>422</v>
      </c>
      <c r="C64" s="81">
        <v>0.08</v>
      </c>
      <c r="D64" s="81">
        <v>0.59099999999999997</v>
      </c>
      <c r="E64" s="81">
        <v>0.65</v>
      </c>
      <c r="F64" s="81">
        <v>2006.06</v>
      </c>
      <c r="G64" s="81">
        <v>0</v>
      </c>
      <c r="H64" s="81">
        <v>90</v>
      </c>
      <c r="I64" s="81" t="s">
        <v>322</v>
      </c>
    </row>
    <row r="65" spans="1:9">
      <c r="A65" s="81" t="s">
        <v>336</v>
      </c>
      <c r="B65" s="81" t="s">
        <v>422</v>
      </c>
      <c r="C65" s="81">
        <v>0.08</v>
      </c>
      <c r="D65" s="81">
        <v>0.59099999999999997</v>
      </c>
      <c r="E65" s="81">
        <v>0.65</v>
      </c>
      <c r="F65" s="81">
        <v>1337.37</v>
      </c>
      <c r="G65" s="81">
        <v>90</v>
      </c>
      <c r="H65" s="81">
        <v>90</v>
      </c>
      <c r="I65" s="81" t="s">
        <v>324</v>
      </c>
    </row>
    <row r="66" spans="1:9">
      <c r="A66" s="81" t="s">
        <v>337</v>
      </c>
      <c r="B66" s="81" t="s">
        <v>422</v>
      </c>
      <c r="C66" s="81">
        <v>0.08</v>
      </c>
      <c r="D66" s="81">
        <v>0.59099999999999997</v>
      </c>
      <c r="E66" s="81">
        <v>0.65</v>
      </c>
      <c r="F66" s="81">
        <v>2006.06</v>
      </c>
      <c r="G66" s="81">
        <v>180</v>
      </c>
      <c r="H66" s="81">
        <v>90</v>
      </c>
      <c r="I66" s="81" t="s">
        <v>326</v>
      </c>
    </row>
    <row r="67" spans="1:9">
      <c r="A67" s="81" t="s">
        <v>338</v>
      </c>
      <c r="B67" s="81" t="s">
        <v>422</v>
      </c>
      <c r="C67" s="81">
        <v>0.08</v>
      </c>
      <c r="D67" s="81">
        <v>0.59099999999999997</v>
      </c>
      <c r="E67" s="81">
        <v>0.65</v>
      </c>
      <c r="F67" s="81">
        <v>1337.37</v>
      </c>
      <c r="G67" s="81">
        <v>270</v>
      </c>
      <c r="H67" s="81">
        <v>90</v>
      </c>
      <c r="I67" s="81" t="s">
        <v>328</v>
      </c>
    </row>
    <row r="68" spans="1:9">
      <c r="A68" s="81" t="s">
        <v>339</v>
      </c>
      <c r="B68" s="81" t="s">
        <v>422</v>
      </c>
      <c r="C68" s="81">
        <v>0.08</v>
      </c>
      <c r="D68" s="81">
        <v>0.59099999999999997</v>
      </c>
      <c r="E68" s="81">
        <v>0.65</v>
      </c>
      <c r="F68" s="81">
        <v>200.61</v>
      </c>
      <c r="G68" s="81">
        <v>0</v>
      </c>
      <c r="H68" s="81">
        <v>90</v>
      </c>
      <c r="I68" s="81" t="s">
        <v>322</v>
      </c>
    </row>
    <row r="69" spans="1:9">
      <c r="A69" s="81" t="s">
        <v>340</v>
      </c>
      <c r="B69" s="81" t="s">
        <v>422</v>
      </c>
      <c r="C69" s="81">
        <v>0.08</v>
      </c>
      <c r="D69" s="81">
        <v>0.59099999999999997</v>
      </c>
      <c r="E69" s="81">
        <v>0.65</v>
      </c>
      <c r="F69" s="81">
        <v>133.74</v>
      </c>
      <c r="G69" s="81">
        <v>90</v>
      </c>
      <c r="H69" s="81">
        <v>90</v>
      </c>
      <c r="I69" s="81" t="s">
        <v>324</v>
      </c>
    </row>
    <row r="70" spans="1:9">
      <c r="A70" s="81" t="s">
        <v>341</v>
      </c>
      <c r="B70" s="81" t="s">
        <v>422</v>
      </c>
      <c r="C70" s="81">
        <v>0.08</v>
      </c>
      <c r="D70" s="81">
        <v>0.59099999999999997</v>
      </c>
      <c r="E70" s="81">
        <v>0.65</v>
      </c>
      <c r="F70" s="81">
        <v>200.61</v>
      </c>
      <c r="G70" s="81">
        <v>180</v>
      </c>
      <c r="H70" s="81">
        <v>90</v>
      </c>
      <c r="I70" s="81" t="s">
        <v>326</v>
      </c>
    </row>
    <row r="71" spans="1:9">
      <c r="A71" s="81" t="s">
        <v>342</v>
      </c>
      <c r="B71" s="81" t="s">
        <v>422</v>
      </c>
      <c r="C71" s="81">
        <v>0.08</v>
      </c>
      <c r="D71" s="81">
        <v>0.59099999999999997</v>
      </c>
      <c r="E71" s="81">
        <v>0.65</v>
      </c>
      <c r="F71" s="81">
        <v>133.74</v>
      </c>
      <c r="G71" s="81">
        <v>270</v>
      </c>
      <c r="H71" s="81">
        <v>90</v>
      </c>
      <c r="I71" s="81" t="s">
        <v>328</v>
      </c>
    </row>
    <row r="72" spans="1:9">
      <c r="A72" s="81" t="s">
        <v>343</v>
      </c>
      <c r="B72" s="81" t="s">
        <v>422</v>
      </c>
      <c r="C72" s="81">
        <v>0.08</v>
      </c>
      <c r="D72" s="81">
        <v>0.59099999999999997</v>
      </c>
      <c r="E72" s="81">
        <v>0.65</v>
      </c>
      <c r="F72" s="81">
        <v>59.42</v>
      </c>
      <c r="G72" s="81">
        <v>270</v>
      </c>
      <c r="H72" s="81">
        <v>90</v>
      </c>
      <c r="I72" s="81" t="s">
        <v>328</v>
      </c>
    </row>
    <row r="73" spans="1:9">
      <c r="A73" s="81" t="s">
        <v>344</v>
      </c>
      <c r="B73" s="81" t="s">
        <v>422</v>
      </c>
      <c r="C73" s="81">
        <v>0.08</v>
      </c>
      <c r="D73" s="81">
        <v>0.59099999999999997</v>
      </c>
      <c r="E73" s="81">
        <v>0.65</v>
      </c>
      <c r="F73" s="81">
        <v>89.13</v>
      </c>
      <c r="G73" s="81">
        <v>180</v>
      </c>
      <c r="H73" s="81">
        <v>90</v>
      </c>
      <c r="I73" s="81" t="s">
        <v>326</v>
      </c>
    </row>
    <row r="74" spans="1:9">
      <c r="A74" s="81" t="s">
        <v>345</v>
      </c>
      <c r="B74" s="81" t="s">
        <v>422</v>
      </c>
      <c r="C74" s="81">
        <v>0.08</v>
      </c>
      <c r="D74" s="81">
        <v>0.59099999999999997</v>
      </c>
      <c r="E74" s="81">
        <v>0.65</v>
      </c>
      <c r="F74" s="81">
        <v>59.42</v>
      </c>
      <c r="G74" s="81">
        <v>90</v>
      </c>
      <c r="H74" s="81">
        <v>90</v>
      </c>
      <c r="I74" s="81" t="s">
        <v>324</v>
      </c>
    </row>
    <row r="75" spans="1:9">
      <c r="A75" s="81" t="s">
        <v>346</v>
      </c>
      <c r="B75" s="81" t="s">
        <v>422</v>
      </c>
      <c r="C75" s="81">
        <v>0.08</v>
      </c>
      <c r="D75" s="81">
        <v>0.59099999999999997</v>
      </c>
      <c r="E75" s="81">
        <v>0.65</v>
      </c>
      <c r="F75" s="81">
        <v>89.13</v>
      </c>
      <c r="G75" s="81">
        <v>0</v>
      </c>
      <c r="H75" s="81">
        <v>90</v>
      </c>
      <c r="I75" s="81" t="s">
        <v>322</v>
      </c>
    </row>
    <row r="76" spans="1:9">
      <c r="A76" s="81" t="s">
        <v>347</v>
      </c>
      <c r="B76" s="81" t="s">
        <v>422</v>
      </c>
      <c r="C76" s="81">
        <v>0.08</v>
      </c>
      <c r="D76" s="81">
        <v>0.59099999999999997</v>
      </c>
      <c r="E76" s="81">
        <v>0.65</v>
      </c>
      <c r="F76" s="81">
        <v>891.32</v>
      </c>
      <c r="G76" s="81">
        <v>0</v>
      </c>
      <c r="H76" s="81">
        <v>90</v>
      </c>
      <c r="I76" s="81" t="s">
        <v>322</v>
      </c>
    </row>
    <row r="77" spans="1:9">
      <c r="A77" s="81" t="s">
        <v>348</v>
      </c>
      <c r="B77" s="81" t="s">
        <v>422</v>
      </c>
      <c r="C77" s="81">
        <v>0.08</v>
      </c>
      <c r="D77" s="81">
        <v>0.59099999999999997</v>
      </c>
      <c r="E77" s="81">
        <v>0.65</v>
      </c>
      <c r="F77" s="81">
        <v>594.21</v>
      </c>
      <c r="G77" s="81">
        <v>270</v>
      </c>
      <c r="H77" s="81">
        <v>90</v>
      </c>
      <c r="I77" s="81" t="s">
        <v>328</v>
      </c>
    </row>
    <row r="78" spans="1:9">
      <c r="A78" s="81" t="s">
        <v>349</v>
      </c>
      <c r="B78" s="81" t="s">
        <v>422</v>
      </c>
      <c r="C78" s="81">
        <v>0.08</v>
      </c>
      <c r="D78" s="81">
        <v>0.59099999999999997</v>
      </c>
      <c r="E78" s="81">
        <v>0.65</v>
      </c>
      <c r="F78" s="81">
        <v>891.32</v>
      </c>
      <c r="G78" s="81">
        <v>180</v>
      </c>
      <c r="H78" s="81">
        <v>90</v>
      </c>
      <c r="I78" s="81" t="s">
        <v>326</v>
      </c>
    </row>
    <row r="79" spans="1:9">
      <c r="A79" s="81" t="s">
        <v>350</v>
      </c>
      <c r="B79" s="81" t="s">
        <v>422</v>
      </c>
      <c r="C79" s="81">
        <v>0.08</v>
      </c>
      <c r="D79" s="81">
        <v>0.59099999999999997</v>
      </c>
      <c r="E79" s="81">
        <v>0.65</v>
      </c>
      <c r="F79" s="81">
        <v>594.21</v>
      </c>
      <c r="G79" s="81">
        <v>90</v>
      </c>
      <c r="H79" s="81">
        <v>90</v>
      </c>
      <c r="I79" s="81" t="s">
        <v>324</v>
      </c>
    </row>
    <row r="80" spans="1:9">
      <c r="A80" s="81" t="s">
        <v>351</v>
      </c>
      <c r="B80" s="81" t="s">
        <v>422</v>
      </c>
      <c r="C80" s="81">
        <v>0.08</v>
      </c>
      <c r="D80" s="81">
        <v>0.59099999999999997</v>
      </c>
      <c r="E80" s="81">
        <v>0.65</v>
      </c>
      <c r="F80" s="81">
        <v>89.13</v>
      </c>
      <c r="G80" s="81">
        <v>180</v>
      </c>
      <c r="H80" s="81">
        <v>90</v>
      </c>
      <c r="I80" s="81" t="s">
        <v>326</v>
      </c>
    </row>
    <row r="81" spans="1:11">
      <c r="A81" s="81" t="s">
        <v>352</v>
      </c>
      <c r="B81" s="81" t="s">
        <v>422</v>
      </c>
      <c r="C81" s="81">
        <v>0.08</v>
      </c>
      <c r="D81" s="81">
        <v>0.59099999999999997</v>
      </c>
      <c r="E81" s="81">
        <v>0.65</v>
      </c>
      <c r="F81" s="81">
        <v>59.42</v>
      </c>
      <c r="G81" s="81">
        <v>90</v>
      </c>
      <c r="H81" s="81">
        <v>90</v>
      </c>
      <c r="I81" s="81" t="s">
        <v>324</v>
      </c>
    </row>
    <row r="82" spans="1:11">
      <c r="A82" s="81" t="s">
        <v>353</v>
      </c>
      <c r="B82" s="81" t="s">
        <v>422</v>
      </c>
      <c r="C82" s="81">
        <v>0.08</v>
      </c>
      <c r="D82" s="81">
        <v>0.59099999999999997</v>
      </c>
      <c r="E82" s="81">
        <v>0.65</v>
      </c>
      <c r="F82" s="81">
        <v>59.42</v>
      </c>
      <c r="G82" s="81">
        <v>270</v>
      </c>
      <c r="H82" s="81">
        <v>90</v>
      </c>
      <c r="I82" s="81" t="s">
        <v>328</v>
      </c>
    </row>
    <row r="83" spans="1:11">
      <c r="A83" s="81" t="s">
        <v>354</v>
      </c>
      <c r="B83" s="81" t="s">
        <v>422</v>
      </c>
      <c r="C83" s="81">
        <v>0.08</v>
      </c>
      <c r="D83" s="81">
        <v>0.59099999999999997</v>
      </c>
      <c r="E83" s="81">
        <v>0.65</v>
      </c>
      <c r="F83" s="81">
        <v>89.13</v>
      </c>
      <c r="G83" s="81">
        <v>0</v>
      </c>
      <c r="H83" s="81">
        <v>90</v>
      </c>
      <c r="I83" s="81" t="s">
        <v>322</v>
      </c>
    </row>
    <row r="84" spans="1:11">
      <c r="A84" s="81" t="s">
        <v>355</v>
      </c>
      <c r="B84" s="81" t="s">
        <v>356</v>
      </c>
      <c r="C84" s="81">
        <v>0.3</v>
      </c>
      <c r="D84" s="81">
        <v>0.35699999999999998</v>
      </c>
      <c r="E84" s="81">
        <v>0.38</v>
      </c>
      <c r="F84" s="81">
        <v>3563.11</v>
      </c>
      <c r="G84" s="81">
        <v>0</v>
      </c>
      <c r="H84" s="81">
        <v>0</v>
      </c>
      <c r="I84" s="81"/>
    </row>
    <row r="86" spans="1:11">
      <c r="A86" s="76"/>
      <c r="B86" s="81" t="s">
        <v>51</v>
      </c>
      <c r="C86" s="81" t="s">
        <v>444</v>
      </c>
      <c r="D86" s="81" t="s">
        <v>445</v>
      </c>
      <c r="E86" s="81" t="s">
        <v>446</v>
      </c>
      <c r="F86" s="81" t="s">
        <v>46</v>
      </c>
      <c r="G86" s="81" t="s">
        <v>357</v>
      </c>
      <c r="H86" s="81" t="s">
        <v>358</v>
      </c>
      <c r="I86" s="81" t="s">
        <v>359</v>
      </c>
      <c r="J86" s="81" t="s">
        <v>442</v>
      </c>
      <c r="K86" s="81" t="s">
        <v>319</v>
      </c>
    </row>
    <row r="87" spans="1:11">
      <c r="A87" s="81" t="s">
        <v>360</v>
      </c>
      <c r="B87" s="81" t="s">
        <v>417</v>
      </c>
      <c r="C87" s="81">
        <v>115.9</v>
      </c>
      <c r="D87" s="81">
        <v>115.9</v>
      </c>
      <c r="E87" s="81">
        <v>3.18</v>
      </c>
      <c r="F87" s="81">
        <v>0.501</v>
      </c>
      <c r="G87" s="81">
        <v>0.622</v>
      </c>
      <c r="H87" s="81" t="s">
        <v>66</v>
      </c>
      <c r="I87" s="81" t="s">
        <v>330</v>
      </c>
      <c r="J87" s="81">
        <v>0</v>
      </c>
      <c r="K87" s="81" t="s">
        <v>322</v>
      </c>
    </row>
    <row r="88" spans="1:11">
      <c r="A88" s="81" t="s">
        <v>362</v>
      </c>
      <c r="B88" s="81" t="s">
        <v>418</v>
      </c>
      <c r="C88" s="81">
        <v>77.27</v>
      </c>
      <c r="D88" s="81">
        <v>77.27</v>
      </c>
      <c r="E88" s="81">
        <v>3.18</v>
      </c>
      <c r="F88" s="81">
        <v>0.40200000000000002</v>
      </c>
      <c r="G88" s="81">
        <v>0.495</v>
      </c>
      <c r="H88" s="81" t="s">
        <v>66</v>
      </c>
      <c r="I88" s="81" t="s">
        <v>332</v>
      </c>
      <c r="J88" s="81">
        <v>90</v>
      </c>
      <c r="K88" s="81" t="s">
        <v>324</v>
      </c>
    </row>
    <row r="89" spans="1:11">
      <c r="A89" s="81" t="s">
        <v>364</v>
      </c>
      <c r="B89" s="81" t="s">
        <v>419</v>
      </c>
      <c r="C89" s="81">
        <v>115.9</v>
      </c>
      <c r="D89" s="81">
        <v>115.9</v>
      </c>
      <c r="E89" s="81">
        <v>3.18</v>
      </c>
      <c r="F89" s="81">
        <v>0.40200000000000002</v>
      </c>
      <c r="G89" s="81">
        <v>0.495</v>
      </c>
      <c r="H89" s="81" t="s">
        <v>66</v>
      </c>
      <c r="I89" s="81" t="s">
        <v>333</v>
      </c>
      <c r="J89" s="81">
        <v>180</v>
      </c>
      <c r="K89" s="81" t="s">
        <v>326</v>
      </c>
    </row>
    <row r="90" spans="1:11">
      <c r="A90" s="81" t="s">
        <v>366</v>
      </c>
      <c r="B90" s="81" t="s">
        <v>420</v>
      </c>
      <c r="C90" s="81">
        <v>77.27</v>
      </c>
      <c r="D90" s="81">
        <v>77.27</v>
      </c>
      <c r="E90" s="81">
        <v>3.18</v>
      </c>
      <c r="F90" s="81">
        <v>0.40200000000000002</v>
      </c>
      <c r="G90" s="81">
        <v>0.495</v>
      </c>
      <c r="H90" s="81" t="s">
        <v>66</v>
      </c>
      <c r="I90" s="81" t="s">
        <v>334</v>
      </c>
      <c r="J90" s="81">
        <v>270</v>
      </c>
      <c r="K90" s="81" t="s">
        <v>328</v>
      </c>
    </row>
    <row r="91" spans="1:11">
      <c r="A91" s="81" t="s">
        <v>368</v>
      </c>
      <c r="B91" s="81" t="s">
        <v>417</v>
      </c>
      <c r="C91" s="81">
        <v>115.9</v>
      </c>
      <c r="D91" s="81">
        <v>1159.04</v>
      </c>
      <c r="E91" s="81">
        <v>3.18</v>
      </c>
      <c r="F91" s="81">
        <v>0.501</v>
      </c>
      <c r="G91" s="81">
        <v>0.622</v>
      </c>
      <c r="H91" s="81" t="s">
        <v>66</v>
      </c>
      <c r="I91" s="81" t="s">
        <v>335</v>
      </c>
      <c r="J91" s="81">
        <v>0</v>
      </c>
      <c r="K91" s="81" t="s">
        <v>322</v>
      </c>
    </row>
    <row r="92" spans="1:11">
      <c r="A92" s="81" t="s">
        <v>369</v>
      </c>
      <c r="B92" s="81" t="s">
        <v>418</v>
      </c>
      <c r="C92" s="81">
        <v>77.27</v>
      </c>
      <c r="D92" s="81">
        <v>772.69</v>
      </c>
      <c r="E92" s="81">
        <v>3.18</v>
      </c>
      <c r="F92" s="81">
        <v>0.40200000000000002</v>
      </c>
      <c r="G92" s="81">
        <v>0.495</v>
      </c>
      <c r="H92" s="81" t="s">
        <v>66</v>
      </c>
      <c r="I92" s="81" t="s">
        <v>336</v>
      </c>
      <c r="J92" s="81">
        <v>90</v>
      </c>
      <c r="K92" s="81" t="s">
        <v>324</v>
      </c>
    </row>
    <row r="93" spans="1:11">
      <c r="A93" s="81" t="s">
        <v>370</v>
      </c>
      <c r="B93" s="81" t="s">
        <v>419</v>
      </c>
      <c r="C93" s="81">
        <v>115.9</v>
      </c>
      <c r="D93" s="81">
        <v>1159.04</v>
      </c>
      <c r="E93" s="81">
        <v>3.18</v>
      </c>
      <c r="F93" s="81">
        <v>0.40200000000000002</v>
      </c>
      <c r="G93" s="81">
        <v>0.495</v>
      </c>
      <c r="H93" s="81" t="s">
        <v>66</v>
      </c>
      <c r="I93" s="81" t="s">
        <v>337</v>
      </c>
      <c r="J93" s="81">
        <v>180</v>
      </c>
      <c r="K93" s="81" t="s">
        <v>326</v>
      </c>
    </row>
    <row r="94" spans="1:11">
      <c r="A94" s="81" t="s">
        <v>371</v>
      </c>
      <c r="B94" s="81" t="s">
        <v>420</v>
      </c>
      <c r="C94" s="81">
        <v>77.27</v>
      </c>
      <c r="D94" s="81">
        <v>772.69</v>
      </c>
      <c r="E94" s="81">
        <v>3.18</v>
      </c>
      <c r="F94" s="81">
        <v>0.40200000000000002</v>
      </c>
      <c r="G94" s="81">
        <v>0.495</v>
      </c>
      <c r="H94" s="81" t="s">
        <v>66</v>
      </c>
      <c r="I94" s="81" t="s">
        <v>338</v>
      </c>
      <c r="J94" s="81">
        <v>270</v>
      </c>
      <c r="K94" s="81" t="s">
        <v>328</v>
      </c>
    </row>
    <row r="95" spans="1:11">
      <c r="A95" s="81" t="s">
        <v>372</v>
      </c>
      <c r="B95" s="81" t="s">
        <v>417</v>
      </c>
      <c r="C95" s="81">
        <v>115.9</v>
      </c>
      <c r="D95" s="81">
        <v>115.9</v>
      </c>
      <c r="E95" s="81">
        <v>3.18</v>
      </c>
      <c r="F95" s="81">
        <v>0.501</v>
      </c>
      <c r="G95" s="81">
        <v>0.622</v>
      </c>
      <c r="H95" s="81" t="s">
        <v>66</v>
      </c>
      <c r="I95" s="81" t="s">
        <v>339</v>
      </c>
      <c r="J95" s="81">
        <v>0</v>
      </c>
      <c r="K95" s="81" t="s">
        <v>322</v>
      </c>
    </row>
    <row r="96" spans="1:11">
      <c r="A96" s="81" t="s">
        <v>373</v>
      </c>
      <c r="B96" s="81" t="s">
        <v>418</v>
      </c>
      <c r="C96" s="81">
        <v>77.27</v>
      </c>
      <c r="D96" s="81">
        <v>77.27</v>
      </c>
      <c r="E96" s="81">
        <v>3.18</v>
      </c>
      <c r="F96" s="81">
        <v>0.40200000000000002</v>
      </c>
      <c r="G96" s="81">
        <v>0.495</v>
      </c>
      <c r="H96" s="81" t="s">
        <v>66</v>
      </c>
      <c r="I96" s="81" t="s">
        <v>340</v>
      </c>
      <c r="J96" s="81">
        <v>90</v>
      </c>
      <c r="K96" s="81" t="s">
        <v>324</v>
      </c>
    </row>
    <row r="97" spans="1:11">
      <c r="A97" s="81" t="s">
        <v>374</v>
      </c>
      <c r="B97" s="81" t="s">
        <v>419</v>
      </c>
      <c r="C97" s="81">
        <v>115.9</v>
      </c>
      <c r="D97" s="81">
        <v>115.9</v>
      </c>
      <c r="E97" s="81">
        <v>3.18</v>
      </c>
      <c r="F97" s="81">
        <v>0.40200000000000002</v>
      </c>
      <c r="G97" s="81">
        <v>0.495</v>
      </c>
      <c r="H97" s="81" t="s">
        <v>66</v>
      </c>
      <c r="I97" s="81" t="s">
        <v>341</v>
      </c>
      <c r="J97" s="81">
        <v>180</v>
      </c>
      <c r="K97" s="81" t="s">
        <v>326</v>
      </c>
    </row>
    <row r="98" spans="1:11">
      <c r="A98" s="81" t="s">
        <v>375</v>
      </c>
      <c r="B98" s="81" t="s">
        <v>420</v>
      </c>
      <c r="C98" s="81">
        <v>77.27</v>
      </c>
      <c r="D98" s="81">
        <v>77.27</v>
      </c>
      <c r="E98" s="81">
        <v>3.18</v>
      </c>
      <c r="F98" s="81">
        <v>0.40200000000000002</v>
      </c>
      <c r="G98" s="81">
        <v>0.495</v>
      </c>
      <c r="H98" s="81" t="s">
        <v>66</v>
      </c>
      <c r="I98" s="81" t="s">
        <v>342</v>
      </c>
      <c r="J98" s="81">
        <v>270</v>
      </c>
      <c r="K98" s="81" t="s">
        <v>328</v>
      </c>
    </row>
    <row r="99" spans="1:11">
      <c r="A99" s="81" t="s">
        <v>447</v>
      </c>
      <c r="B99" s="81"/>
      <c r="C99" s="81"/>
      <c r="D99" s="81">
        <v>4636.1499999999996</v>
      </c>
      <c r="E99" s="81">
        <v>3.18</v>
      </c>
      <c r="F99" s="81">
        <v>0.432</v>
      </c>
      <c r="G99" s="81">
        <v>0.53300000000000003</v>
      </c>
      <c r="H99" s="81"/>
      <c r="I99" s="81"/>
      <c r="J99" s="81"/>
      <c r="K99" s="81"/>
    </row>
    <row r="100" spans="1:11">
      <c r="A100" s="81" t="s">
        <v>448</v>
      </c>
      <c r="B100" s="81"/>
      <c r="C100" s="81"/>
      <c r="D100" s="81">
        <v>1390.85</v>
      </c>
      <c r="E100" s="81">
        <v>3.18</v>
      </c>
      <c r="F100" s="81">
        <v>0.501</v>
      </c>
      <c r="G100" s="81">
        <v>0.622</v>
      </c>
      <c r="H100" s="81"/>
      <c r="I100" s="81"/>
      <c r="J100" s="81"/>
      <c r="K100" s="81"/>
    </row>
    <row r="101" spans="1:11">
      <c r="A101" s="81" t="s">
        <v>449</v>
      </c>
      <c r="B101" s="81"/>
      <c r="C101" s="81"/>
      <c r="D101" s="81">
        <v>3245.31</v>
      </c>
      <c r="E101" s="81">
        <v>3.18</v>
      </c>
      <c r="F101" s="81">
        <v>0.40200000000000002</v>
      </c>
      <c r="G101" s="81">
        <v>0.495</v>
      </c>
      <c r="H101" s="81"/>
      <c r="I101" s="81"/>
      <c r="J101" s="81"/>
      <c r="K101" s="81"/>
    </row>
    <row r="103" spans="1:11">
      <c r="A103" s="76"/>
      <c r="B103" s="81" t="s">
        <v>117</v>
      </c>
      <c r="C103" s="81" t="s">
        <v>497</v>
      </c>
      <c r="D103" s="81" t="s">
        <v>454</v>
      </c>
    </row>
    <row r="104" spans="1:11">
      <c r="A104" s="81" t="s">
        <v>498</v>
      </c>
      <c r="B104" s="81" t="s">
        <v>499</v>
      </c>
      <c r="C104" s="81">
        <v>4162562.2</v>
      </c>
      <c r="D104" s="81">
        <v>5.5</v>
      </c>
    </row>
    <row r="105" spans="1:11">
      <c r="A105" s="81" t="s">
        <v>500</v>
      </c>
      <c r="B105" s="81" t="s">
        <v>501</v>
      </c>
      <c r="C105" s="81">
        <v>5636831.0700000003</v>
      </c>
      <c r="D105" s="81">
        <v>0.79</v>
      </c>
    </row>
    <row r="106" spans="1:11">
      <c r="A106" s="81" t="s">
        <v>502</v>
      </c>
      <c r="B106" s="81" t="s">
        <v>503</v>
      </c>
      <c r="C106" s="81">
        <v>3935513.35</v>
      </c>
      <c r="D106" s="81"/>
    </row>
    <row r="108" spans="1:11">
      <c r="A108" s="76"/>
      <c r="B108" s="81" t="s">
        <v>117</v>
      </c>
      <c r="C108" s="81" t="s">
        <v>450</v>
      </c>
      <c r="D108" s="81" t="s">
        <v>451</v>
      </c>
      <c r="E108" s="81" t="s">
        <v>452</v>
      </c>
      <c r="F108" s="81" t="s">
        <v>453</v>
      </c>
      <c r="G108" s="81" t="s">
        <v>454</v>
      </c>
    </row>
    <row r="109" spans="1:11">
      <c r="A109" s="81" t="s">
        <v>404</v>
      </c>
      <c r="B109" s="81" t="s">
        <v>455</v>
      </c>
      <c r="C109" s="81">
        <v>113421.05</v>
      </c>
      <c r="D109" s="81" t="s">
        <v>456</v>
      </c>
      <c r="E109" s="81" t="s">
        <v>456</v>
      </c>
      <c r="F109" s="81" t="s">
        <v>456</v>
      </c>
      <c r="G109" s="81" t="s">
        <v>456</v>
      </c>
    </row>
    <row r="110" spans="1:11">
      <c r="A110" s="81" t="s">
        <v>405</v>
      </c>
      <c r="B110" s="81" t="s">
        <v>455</v>
      </c>
      <c r="C110" s="81">
        <v>307562.06</v>
      </c>
      <c r="D110" s="81" t="s">
        <v>456</v>
      </c>
      <c r="E110" s="81" t="s">
        <v>456</v>
      </c>
      <c r="F110" s="81" t="s">
        <v>456</v>
      </c>
      <c r="G110" s="81" t="s">
        <v>456</v>
      </c>
    </row>
    <row r="111" spans="1:11">
      <c r="A111" s="81" t="s">
        <v>406</v>
      </c>
      <c r="B111" s="81" t="s">
        <v>455</v>
      </c>
      <c r="C111" s="81">
        <v>3298191</v>
      </c>
      <c r="D111" s="81" t="s">
        <v>456</v>
      </c>
      <c r="E111" s="81" t="s">
        <v>456</v>
      </c>
      <c r="F111" s="81" t="s">
        <v>456</v>
      </c>
      <c r="G111" s="81" t="s">
        <v>456</v>
      </c>
    </row>
    <row r="112" spans="1:11">
      <c r="A112" s="81" t="s">
        <v>407</v>
      </c>
      <c r="B112" s="81" t="s">
        <v>455</v>
      </c>
      <c r="C112" s="81">
        <v>443388.08</v>
      </c>
      <c r="D112" s="81" t="s">
        <v>456</v>
      </c>
      <c r="E112" s="81" t="s">
        <v>456</v>
      </c>
      <c r="F112" s="81" t="s">
        <v>456</v>
      </c>
      <c r="G112" s="81" t="s">
        <v>456</v>
      </c>
    </row>
    <row r="114" spans="1:4">
      <c r="A114" s="76"/>
      <c r="B114" s="81" t="s">
        <v>117</v>
      </c>
      <c r="C114" s="81" t="s">
        <v>450</v>
      </c>
      <c r="D114" s="81" t="s">
        <v>454</v>
      </c>
    </row>
    <row r="115" spans="1:4">
      <c r="A115" s="81" t="s">
        <v>384</v>
      </c>
      <c r="B115" s="81" t="s">
        <v>457</v>
      </c>
      <c r="C115" s="81">
        <v>-99999</v>
      </c>
      <c r="D115" s="81" t="s">
        <v>456</v>
      </c>
    </row>
    <row r="116" spans="1:4">
      <c r="A116" s="81" t="s">
        <v>385</v>
      </c>
      <c r="B116" s="81" t="s">
        <v>457</v>
      </c>
      <c r="C116" s="81">
        <v>-99999</v>
      </c>
      <c r="D116" s="81" t="s">
        <v>456</v>
      </c>
    </row>
    <row r="117" spans="1:4">
      <c r="A117" s="81" t="s">
        <v>386</v>
      </c>
      <c r="B117" s="81" t="s">
        <v>457</v>
      </c>
      <c r="C117" s="81">
        <v>-99999</v>
      </c>
      <c r="D117" s="81" t="s">
        <v>456</v>
      </c>
    </row>
    <row r="118" spans="1:4">
      <c r="A118" s="81" t="s">
        <v>387</v>
      </c>
      <c r="B118" s="81" t="s">
        <v>457</v>
      </c>
      <c r="C118" s="81">
        <v>-99999</v>
      </c>
      <c r="D118" s="81" t="s">
        <v>456</v>
      </c>
    </row>
    <row r="119" spans="1:4">
      <c r="A119" s="81" t="s">
        <v>388</v>
      </c>
      <c r="B119" s="81" t="s">
        <v>457</v>
      </c>
      <c r="C119" s="81">
        <v>-99999</v>
      </c>
      <c r="D119" s="81" t="s">
        <v>456</v>
      </c>
    </row>
    <row r="120" spans="1:4">
      <c r="A120" s="81" t="s">
        <v>389</v>
      </c>
      <c r="B120" s="81" t="s">
        <v>457</v>
      </c>
      <c r="C120" s="81">
        <v>-99999</v>
      </c>
      <c r="D120" s="81" t="s">
        <v>456</v>
      </c>
    </row>
    <row r="121" spans="1:4">
      <c r="A121" s="81" t="s">
        <v>390</v>
      </c>
      <c r="B121" s="81" t="s">
        <v>457</v>
      </c>
      <c r="C121" s="81">
        <v>-99999</v>
      </c>
      <c r="D121" s="81" t="s">
        <v>456</v>
      </c>
    </row>
    <row r="122" spans="1:4">
      <c r="A122" s="81" t="s">
        <v>391</v>
      </c>
      <c r="B122" s="81" t="s">
        <v>457</v>
      </c>
      <c r="C122" s="81">
        <v>-99999</v>
      </c>
      <c r="D122" s="81" t="s">
        <v>456</v>
      </c>
    </row>
    <row r="123" spans="1:4">
      <c r="A123" s="81" t="s">
        <v>392</v>
      </c>
      <c r="B123" s="81" t="s">
        <v>457</v>
      </c>
      <c r="C123" s="81">
        <v>-99999</v>
      </c>
      <c r="D123" s="81" t="s">
        <v>456</v>
      </c>
    </row>
    <row r="124" spans="1:4">
      <c r="A124" s="81" t="s">
        <v>393</v>
      </c>
      <c r="B124" s="81" t="s">
        <v>457</v>
      </c>
      <c r="C124" s="81">
        <v>-99999</v>
      </c>
      <c r="D124" s="81" t="s">
        <v>456</v>
      </c>
    </row>
    <row r="125" spans="1:4">
      <c r="A125" s="81" t="s">
        <v>394</v>
      </c>
      <c r="B125" s="81" t="s">
        <v>457</v>
      </c>
      <c r="C125" s="81">
        <v>-99999</v>
      </c>
      <c r="D125" s="81" t="s">
        <v>456</v>
      </c>
    </row>
    <row r="126" spans="1:4">
      <c r="A126" s="81" t="s">
        <v>395</v>
      </c>
      <c r="B126" s="81" t="s">
        <v>457</v>
      </c>
      <c r="C126" s="81">
        <v>-99999</v>
      </c>
      <c r="D126" s="81" t="s">
        <v>456</v>
      </c>
    </row>
    <row r="127" spans="1:4">
      <c r="A127" s="81" t="s">
        <v>396</v>
      </c>
      <c r="B127" s="81" t="s">
        <v>457</v>
      </c>
      <c r="C127" s="81">
        <v>-99999</v>
      </c>
      <c r="D127" s="81" t="s">
        <v>456</v>
      </c>
    </row>
    <row r="128" spans="1:4">
      <c r="A128" s="81" t="s">
        <v>397</v>
      </c>
      <c r="B128" s="81" t="s">
        <v>457</v>
      </c>
      <c r="C128" s="81">
        <v>-99999</v>
      </c>
      <c r="D128" s="81" t="s">
        <v>456</v>
      </c>
    </row>
    <row r="129" spans="1:8">
      <c r="A129" s="81" t="s">
        <v>398</v>
      </c>
      <c r="B129" s="81" t="s">
        <v>457</v>
      </c>
      <c r="C129" s="81">
        <v>-99999</v>
      </c>
      <c r="D129" s="81" t="s">
        <v>456</v>
      </c>
    </row>
    <row r="130" spans="1:8">
      <c r="A130" s="81" t="s">
        <v>399</v>
      </c>
      <c r="B130" s="81" t="s">
        <v>457</v>
      </c>
      <c r="C130" s="81">
        <v>-99999</v>
      </c>
      <c r="D130" s="81" t="s">
        <v>456</v>
      </c>
    </row>
    <row r="131" spans="1:8">
      <c r="A131" s="81" t="s">
        <v>400</v>
      </c>
      <c r="B131" s="81" t="s">
        <v>457</v>
      </c>
      <c r="C131" s="81">
        <v>-99999</v>
      </c>
      <c r="D131" s="81" t="s">
        <v>456</v>
      </c>
    </row>
    <row r="132" spans="1:8">
      <c r="A132" s="81" t="s">
        <v>401</v>
      </c>
      <c r="B132" s="81" t="s">
        <v>457</v>
      </c>
      <c r="C132" s="81">
        <v>-99999</v>
      </c>
      <c r="D132" s="81" t="s">
        <v>456</v>
      </c>
    </row>
    <row r="133" spans="1:8">
      <c r="A133" s="81" t="s">
        <v>402</v>
      </c>
      <c r="B133" s="81" t="s">
        <v>457</v>
      </c>
      <c r="C133" s="81">
        <v>-99999</v>
      </c>
      <c r="D133" s="81" t="s">
        <v>456</v>
      </c>
    </row>
    <row r="134" spans="1:8">
      <c r="A134" s="81" t="s">
        <v>403</v>
      </c>
      <c r="B134" s="81" t="s">
        <v>457</v>
      </c>
      <c r="C134" s="81">
        <v>-99999</v>
      </c>
      <c r="D134" s="81" t="s">
        <v>456</v>
      </c>
    </row>
    <row r="136" spans="1:8">
      <c r="A136" s="76"/>
      <c r="B136" s="81" t="s">
        <v>117</v>
      </c>
      <c r="C136" s="81" t="s">
        <v>458</v>
      </c>
      <c r="D136" s="81" t="s">
        <v>459</v>
      </c>
      <c r="E136" s="81" t="s">
        <v>460</v>
      </c>
      <c r="F136" s="81" t="s">
        <v>461</v>
      </c>
      <c r="G136" s="81" t="s">
        <v>376</v>
      </c>
      <c r="H136" s="81" t="s">
        <v>377</v>
      </c>
    </row>
    <row r="137" spans="1:8">
      <c r="A137" s="81" t="s">
        <v>378</v>
      </c>
      <c r="B137" s="81" t="s">
        <v>379</v>
      </c>
      <c r="C137" s="81">
        <v>0.6</v>
      </c>
      <c r="D137" s="81">
        <v>1388.3</v>
      </c>
      <c r="E137" s="81">
        <v>6.72</v>
      </c>
      <c r="F137" s="81">
        <v>15522.11</v>
      </c>
      <c r="G137" s="81">
        <v>1</v>
      </c>
      <c r="H137" s="81" t="s">
        <v>380</v>
      </c>
    </row>
    <row r="138" spans="1:8">
      <c r="A138" s="81" t="s">
        <v>381</v>
      </c>
      <c r="B138" s="81" t="s">
        <v>379</v>
      </c>
      <c r="C138" s="81">
        <v>0.61</v>
      </c>
      <c r="D138" s="81">
        <v>1388.3</v>
      </c>
      <c r="E138" s="81">
        <v>18.670000000000002</v>
      </c>
      <c r="F138" s="81">
        <v>42608.45</v>
      </c>
      <c r="G138" s="81">
        <v>1</v>
      </c>
      <c r="H138" s="81" t="s">
        <v>380</v>
      </c>
    </row>
    <row r="139" spans="1:8">
      <c r="A139" s="81" t="s">
        <v>382</v>
      </c>
      <c r="B139" s="81" t="s">
        <v>379</v>
      </c>
      <c r="C139" s="81">
        <v>0.62</v>
      </c>
      <c r="D139" s="81">
        <v>1388.3</v>
      </c>
      <c r="E139" s="81">
        <v>202.87</v>
      </c>
      <c r="F139" s="81">
        <v>456103.4</v>
      </c>
      <c r="G139" s="81">
        <v>1</v>
      </c>
      <c r="H139" s="81" t="s">
        <v>380</v>
      </c>
    </row>
    <row r="140" spans="1:8">
      <c r="A140" s="81" t="s">
        <v>383</v>
      </c>
      <c r="B140" s="81" t="s">
        <v>379</v>
      </c>
      <c r="C140" s="81">
        <v>0.61</v>
      </c>
      <c r="D140" s="81">
        <v>1572.42</v>
      </c>
      <c r="E140" s="81">
        <v>28.46</v>
      </c>
      <c r="F140" s="81">
        <v>72846.64</v>
      </c>
      <c r="G140" s="81">
        <v>1</v>
      </c>
      <c r="H140" s="81" t="s">
        <v>380</v>
      </c>
    </row>
    <row r="142" spans="1:8">
      <c r="A142" s="76"/>
      <c r="B142" s="81" t="s">
        <v>117</v>
      </c>
      <c r="C142" s="81" t="s">
        <v>504</v>
      </c>
      <c r="D142" s="81" t="s">
        <v>505</v>
      </c>
      <c r="E142" s="81" t="s">
        <v>506</v>
      </c>
      <c r="F142" s="81" t="s">
        <v>507</v>
      </c>
    </row>
    <row r="143" spans="1:8">
      <c r="A143" s="81" t="s">
        <v>508</v>
      </c>
      <c r="B143" s="81" t="s">
        <v>509</v>
      </c>
      <c r="C143" s="81" t="s">
        <v>510</v>
      </c>
      <c r="D143" s="81">
        <v>179352</v>
      </c>
      <c r="E143" s="81">
        <v>72.709999999999994</v>
      </c>
      <c r="F143" s="81">
        <v>0.85</v>
      </c>
    </row>
    <row r="144" spans="1:8">
      <c r="A144" s="81" t="s">
        <v>511</v>
      </c>
      <c r="B144" s="81" t="s">
        <v>509</v>
      </c>
      <c r="C144" s="81" t="s">
        <v>510</v>
      </c>
      <c r="D144" s="81">
        <v>179352</v>
      </c>
      <c r="E144" s="81">
        <v>32215.84</v>
      </c>
      <c r="F144" s="81">
        <v>0.88</v>
      </c>
    </row>
    <row r="145" spans="1:8">
      <c r="A145" s="81" t="s">
        <v>512</v>
      </c>
      <c r="B145" s="81" t="s">
        <v>509</v>
      </c>
      <c r="C145" s="81" t="s">
        <v>510</v>
      </c>
      <c r="D145" s="81">
        <v>179352</v>
      </c>
      <c r="E145" s="81">
        <v>38144.120000000003</v>
      </c>
      <c r="F145" s="81">
        <v>0.9</v>
      </c>
    </row>
    <row r="146" spans="1:8">
      <c r="A146" s="81" t="s">
        <v>513</v>
      </c>
      <c r="B146" s="81" t="s">
        <v>514</v>
      </c>
      <c r="C146" s="81" t="s">
        <v>510</v>
      </c>
      <c r="D146" s="81">
        <v>179352</v>
      </c>
      <c r="E146" s="81">
        <v>55544.28</v>
      </c>
      <c r="F146" s="81">
        <v>0.87</v>
      </c>
    </row>
    <row r="148" spans="1:8">
      <c r="A148" s="76"/>
      <c r="B148" s="81" t="s">
        <v>117</v>
      </c>
      <c r="C148" s="81" t="s">
        <v>515</v>
      </c>
      <c r="D148" s="81" t="s">
        <v>516</v>
      </c>
      <c r="E148" s="81" t="s">
        <v>517</v>
      </c>
      <c r="F148" s="81" t="s">
        <v>518</v>
      </c>
      <c r="G148" s="81" t="s">
        <v>519</v>
      </c>
    </row>
    <row r="149" spans="1:8">
      <c r="A149" s="81" t="s">
        <v>520</v>
      </c>
      <c r="B149" s="81" t="s">
        <v>521</v>
      </c>
      <c r="C149" s="81">
        <v>0.76</v>
      </c>
      <c r="D149" s="81">
        <v>845000</v>
      </c>
      <c r="E149" s="81">
        <v>0.8</v>
      </c>
      <c r="F149" s="81">
        <v>0.91</v>
      </c>
      <c r="G149" s="81">
        <v>0.59</v>
      </c>
    </row>
    <row r="151" spans="1:8">
      <c r="A151" s="76"/>
      <c r="B151" s="81" t="s">
        <v>523</v>
      </c>
      <c r="C151" s="81" t="s">
        <v>524</v>
      </c>
      <c r="D151" s="81" t="s">
        <v>525</v>
      </c>
      <c r="E151" s="81" t="s">
        <v>526</v>
      </c>
      <c r="F151" s="81" t="s">
        <v>527</v>
      </c>
      <c r="G151" s="81" t="s">
        <v>528</v>
      </c>
      <c r="H151" s="81" t="s">
        <v>529</v>
      </c>
    </row>
    <row r="152" spans="1:8">
      <c r="A152" s="81" t="s">
        <v>530</v>
      </c>
      <c r="B152" s="81">
        <v>406895.35889999999</v>
      </c>
      <c r="C152" s="81">
        <v>631.10310000000004</v>
      </c>
      <c r="D152" s="81">
        <v>854.21519999999998</v>
      </c>
      <c r="E152" s="81">
        <v>0</v>
      </c>
      <c r="F152" s="81">
        <v>6.4999999999999997E-3</v>
      </c>
      <c r="G152" s="81">
        <v>561103.55680000002</v>
      </c>
      <c r="H152" s="81">
        <v>165848.13740000001</v>
      </c>
    </row>
    <row r="153" spans="1:8">
      <c r="A153" s="81" t="s">
        <v>531</v>
      </c>
      <c r="B153" s="81">
        <v>335811.02840000001</v>
      </c>
      <c r="C153" s="81">
        <v>540.56349999999998</v>
      </c>
      <c r="D153" s="81">
        <v>769.17529999999999</v>
      </c>
      <c r="E153" s="81">
        <v>0</v>
      </c>
      <c r="F153" s="81">
        <v>5.7999999999999996E-3</v>
      </c>
      <c r="G153" s="81">
        <v>505347.4486</v>
      </c>
      <c r="H153" s="81">
        <v>138758.94959999999</v>
      </c>
    </row>
    <row r="154" spans="1:8">
      <c r="A154" s="81" t="s">
        <v>532</v>
      </c>
      <c r="B154" s="81">
        <v>327076.6507</v>
      </c>
      <c r="C154" s="81">
        <v>554.85119999999995</v>
      </c>
      <c r="D154" s="81">
        <v>841.47379999999998</v>
      </c>
      <c r="E154" s="81">
        <v>0</v>
      </c>
      <c r="F154" s="81">
        <v>6.1999999999999998E-3</v>
      </c>
      <c r="G154" s="81">
        <v>552984.00179999997</v>
      </c>
      <c r="H154" s="81">
        <v>137859.51680000001</v>
      </c>
    </row>
    <row r="155" spans="1:8">
      <c r="A155" s="81" t="s">
        <v>533</v>
      </c>
      <c r="B155" s="81">
        <v>269843.1324</v>
      </c>
      <c r="C155" s="81">
        <v>474.9504</v>
      </c>
      <c r="D155" s="81">
        <v>750.20150000000001</v>
      </c>
      <c r="E155" s="81">
        <v>0</v>
      </c>
      <c r="F155" s="81">
        <v>5.4999999999999997E-3</v>
      </c>
      <c r="G155" s="81">
        <v>493077.07520000002</v>
      </c>
      <c r="H155" s="81">
        <v>115379.28810000001</v>
      </c>
    </row>
    <row r="156" spans="1:8">
      <c r="A156" s="81" t="s">
        <v>287</v>
      </c>
      <c r="B156" s="81">
        <v>317448.05540000001</v>
      </c>
      <c r="C156" s="81">
        <v>573.75450000000001</v>
      </c>
      <c r="D156" s="81">
        <v>931.4402</v>
      </c>
      <c r="E156" s="81">
        <v>0</v>
      </c>
      <c r="F156" s="81">
        <v>6.7999999999999996E-3</v>
      </c>
      <c r="G156" s="81">
        <v>612257.44299999997</v>
      </c>
      <c r="H156" s="81">
        <v>137169.36429999999</v>
      </c>
    </row>
    <row r="157" spans="1:8">
      <c r="A157" s="81" t="s">
        <v>534</v>
      </c>
      <c r="B157" s="81">
        <v>349047.8542</v>
      </c>
      <c r="C157" s="81">
        <v>635.07730000000004</v>
      </c>
      <c r="D157" s="81">
        <v>1037.8655000000001</v>
      </c>
      <c r="E157" s="81">
        <v>0</v>
      </c>
      <c r="F157" s="81">
        <v>7.6E-3</v>
      </c>
      <c r="G157" s="81">
        <v>682229.16110000003</v>
      </c>
      <c r="H157" s="81">
        <v>151226.016</v>
      </c>
    </row>
    <row r="158" spans="1:8">
      <c r="A158" s="81" t="s">
        <v>535</v>
      </c>
      <c r="B158" s="81">
        <v>354886.91749999998</v>
      </c>
      <c r="C158" s="81">
        <v>646.34770000000003</v>
      </c>
      <c r="D158" s="81">
        <v>1057.3324</v>
      </c>
      <c r="E158" s="81">
        <v>0</v>
      </c>
      <c r="F158" s="81">
        <v>7.7000000000000002E-3</v>
      </c>
      <c r="G158" s="81">
        <v>695027.87170000002</v>
      </c>
      <c r="H158" s="81">
        <v>153817.59719999999</v>
      </c>
    </row>
    <row r="159" spans="1:8">
      <c r="A159" s="81" t="s">
        <v>536</v>
      </c>
      <c r="B159" s="81">
        <v>380210.51400000002</v>
      </c>
      <c r="C159" s="81">
        <v>692.08050000000003</v>
      </c>
      <c r="D159" s="81">
        <v>1131.5152</v>
      </c>
      <c r="E159" s="81">
        <v>0</v>
      </c>
      <c r="F159" s="81">
        <v>8.3000000000000001E-3</v>
      </c>
      <c r="G159" s="81">
        <v>743789.82250000001</v>
      </c>
      <c r="H159" s="81">
        <v>164756.3927</v>
      </c>
    </row>
    <row r="160" spans="1:8">
      <c r="A160" s="81" t="s">
        <v>537</v>
      </c>
      <c r="B160" s="81">
        <v>302698.22019999998</v>
      </c>
      <c r="C160" s="81">
        <v>547.58399999999995</v>
      </c>
      <c r="D160" s="81">
        <v>889.75199999999995</v>
      </c>
      <c r="E160" s="81">
        <v>0</v>
      </c>
      <c r="F160" s="81">
        <v>6.4999999999999997E-3</v>
      </c>
      <c r="G160" s="81">
        <v>584856.67810000002</v>
      </c>
      <c r="H160" s="81">
        <v>130842.6354</v>
      </c>
    </row>
    <row r="161" spans="1:19">
      <c r="A161" s="81" t="s">
        <v>538</v>
      </c>
      <c r="B161" s="81">
        <v>279125.03810000001</v>
      </c>
      <c r="C161" s="81">
        <v>490.70979999999997</v>
      </c>
      <c r="D161" s="81">
        <v>774.12540000000001</v>
      </c>
      <c r="E161" s="81">
        <v>0</v>
      </c>
      <c r="F161" s="81">
        <v>5.7000000000000002E-3</v>
      </c>
      <c r="G161" s="81">
        <v>508798.95870000002</v>
      </c>
      <c r="H161" s="81">
        <v>119292.8149</v>
      </c>
    </row>
    <row r="162" spans="1:19">
      <c r="A162" s="81" t="s">
        <v>539</v>
      </c>
      <c r="B162" s="81">
        <v>307158.90090000001</v>
      </c>
      <c r="C162" s="81">
        <v>515.78790000000004</v>
      </c>
      <c r="D162" s="81">
        <v>773.05520000000001</v>
      </c>
      <c r="E162" s="81">
        <v>0</v>
      </c>
      <c r="F162" s="81">
        <v>5.7000000000000002E-3</v>
      </c>
      <c r="G162" s="81">
        <v>507999.32290000003</v>
      </c>
      <c r="H162" s="81">
        <v>128960.1735</v>
      </c>
    </row>
    <row r="163" spans="1:19">
      <c r="A163" s="81" t="s">
        <v>540</v>
      </c>
      <c r="B163" s="81">
        <v>378046.02399999998</v>
      </c>
      <c r="C163" s="81">
        <v>602.2758</v>
      </c>
      <c r="D163" s="81">
        <v>845.48410000000001</v>
      </c>
      <c r="E163" s="81">
        <v>0</v>
      </c>
      <c r="F163" s="81">
        <v>6.4000000000000003E-3</v>
      </c>
      <c r="G163" s="81">
        <v>555452.054</v>
      </c>
      <c r="H163" s="81">
        <v>155610.93119999999</v>
      </c>
    </row>
    <row r="164" spans="1:19">
      <c r="A164" s="81"/>
      <c r="B164" s="81"/>
      <c r="C164" s="81"/>
      <c r="D164" s="81"/>
      <c r="E164" s="81"/>
      <c r="F164" s="81"/>
      <c r="G164" s="81"/>
      <c r="H164" s="81"/>
    </row>
    <row r="165" spans="1:19">
      <c r="A165" s="81" t="s">
        <v>541</v>
      </c>
      <c r="B165" s="82">
        <v>4008250</v>
      </c>
      <c r="C165" s="81">
        <v>6905.0856000000003</v>
      </c>
      <c r="D165" s="81">
        <v>10655.635899999999</v>
      </c>
      <c r="E165" s="81">
        <v>0</v>
      </c>
      <c r="F165" s="81">
        <v>7.8600000000000003E-2</v>
      </c>
      <c r="G165" s="82">
        <v>7002920</v>
      </c>
      <c r="H165" s="82">
        <v>1699520</v>
      </c>
    </row>
    <row r="166" spans="1:19">
      <c r="A166" s="81" t="s">
        <v>542</v>
      </c>
      <c r="B166" s="81">
        <v>269843.1324</v>
      </c>
      <c r="C166" s="81">
        <v>474.9504</v>
      </c>
      <c r="D166" s="81">
        <v>750.20150000000001</v>
      </c>
      <c r="E166" s="81">
        <v>0</v>
      </c>
      <c r="F166" s="81">
        <v>5.4999999999999997E-3</v>
      </c>
      <c r="G166" s="81">
        <v>493077.07520000002</v>
      </c>
      <c r="H166" s="81">
        <v>115379.28810000001</v>
      </c>
    </row>
    <row r="167" spans="1:19">
      <c r="A167" s="81" t="s">
        <v>543</v>
      </c>
      <c r="B167" s="81">
        <v>406895.35889999999</v>
      </c>
      <c r="C167" s="81">
        <v>692.08050000000003</v>
      </c>
      <c r="D167" s="81">
        <v>1131.5152</v>
      </c>
      <c r="E167" s="81">
        <v>0</v>
      </c>
      <c r="F167" s="81">
        <v>8.3000000000000001E-3</v>
      </c>
      <c r="G167" s="81">
        <v>743789.82250000001</v>
      </c>
      <c r="H167" s="81">
        <v>165848.13740000001</v>
      </c>
    </row>
    <row r="169" spans="1:19">
      <c r="A169" s="76"/>
      <c r="B169" s="81" t="s">
        <v>544</v>
      </c>
      <c r="C169" s="81" t="s">
        <v>545</v>
      </c>
      <c r="D169" s="81" t="s">
        <v>546</v>
      </c>
      <c r="E169" s="81" t="s">
        <v>547</v>
      </c>
      <c r="F169" s="81" t="s">
        <v>548</v>
      </c>
      <c r="G169" s="81" t="s">
        <v>549</v>
      </c>
      <c r="H169" s="81" t="s">
        <v>550</v>
      </c>
      <c r="I169" s="81" t="s">
        <v>551</v>
      </c>
      <c r="J169" s="81" t="s">
        <v>552</v>
      </c>
      <c r="K169" s="81" t="s">
        <v>553</v>
      </c>
      <c r="L169" s="81" t="s">
        <v>554</v>
      </c>
      <c r="M169" s="81" t="s">
        <v>555</v>
      </c>
      <c r="N169" s="81" t="s">
        <v>556</v>
      </c>
      <c r="O169" s="81" t="s">
        <v>557</v>
      </c>
      <c r="P169" s="81" t="s">
        <v>558</v>
      </c>
      <c r="Q169" s="81" t="s">
        <v>559</v>
      </c>
      <c r="R169" s="81" t="s">
        <v>560</v>
      </c>
      <c r="S169" s="81" t="s">
        <v>561</v>
      </c>
    </row>
    <row r="170" spans="1:19">
      <c r="A170" s="81" t="s">
        <v>530</v>
      </c>
      <c r="B170" s="82">
        <v>1302000000000</v>
      </c>
      <c r="C170" s="81">
        <v>1073967.568</v>
      </c>
      <c r="D170" s="81" t="s">
        <v>702</v>
      </c>
      <c r="E170" s="81">
        <v>448566.54300000001</v>
      </c>
      <c r="F170" s="81">
        <v>473785.47499999998</v>
      </c>
      <c r="G170" s="81">
        <v>50542.362000000001</v>
      </c>
      <c r="H170" s="81">
        <v>0</v>
      </c>
      <c r="I170" s="81">
        <v>39623.398999999998</v>
      </c>
      <c r="J170" s="81">
        <v>0</v>
      </c>
      <c r="K170" s="81">
        <v>58269.055999999997</v>
      </c>
      <c r="L170" s="81">
        <v>3180.732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531</v>
      </c>
      <c r="B171" s="82">
        <v>1172620000000</v>
      </c>
      <c r="C171" s="81">
        <v>1051126.8419999999</v>
      </c>
      <c r="D171" s="81" t="s">
        <v>703</v>
      </c>
      <c r="E171" s="81">
        <v>448566.54300000001</v>
      </c>
      <c r="F171" s="81">
        <v>473785.47499999998</v>
      </c>
      <c r="G171" s="81">
        <v>50542.362000000001</v>
      </c>
      <c r="H171" s="81">
        <v>0</v>
      </c>
      <c r="I171" s="81">
        <v>20997.217000000001</v>
      </c>
      <c r="J171" s="81">
        <v>0</v>
      </c>
      <c r="K171" s="81">
        <v>57235.245000000003</v>
      </c>
      <c r="L171" s="81">
        <v>0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532</v>
      </c>
      <c r="B172" s="82">
        <v>1283160000000</v>
      </c>
      <c r="C172" s="81">
        <v>1166508.719</v>
      </c>
      <c r="D172" s="81" t="s">
        <v>704</v>
      </c>
      <c r="E172" s="81">
        <v>448566.54300000001</v>
      </c>
      <c r="F172" s="81">
        <v>418415.21600000001</v>
      </c>
      <c r="G172" s="81">
        <v>51905.324000000001</v>
      </c>
      <c r="H172" s="81">
        <v>0</v>
      </c>
      <c r="I172" s="81">
        <v>137339.28700000001</v>
      </c>
      <c r="J172" s="81">
        <v>0</v>
      </c>
      <c r="K172" s="81">
        <v>58628.737000000001</v>
      </c>
      <c r="L172" s="81">
        <v>51653.612999999998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 t="s">
        <v>533</v>
      </c>
      <c r="B173" s="82">
        <v>1144150000000</v>
      </c>
      <c r="C173" s="81">
        <v>1248149.6980000001</v>
      </c>
      <c r="D173" s="81" t="s">
        <v>705</v>
      </c>
      <c r="E173" s="81">
        <v>448566.54300000001</v>
      </c>
      <c r="F173" s="81">
        <v>418415.21600000001</v>
      </c>
      <c r="G173" s="81">
        <v>57216.953000000001</v>
      </c>
      <c r="H173" s="81">
        <v>0</v>
      </c>
      <c r="I173" s="81">
        <v>212168.13699999999</v>
      </c>
      <c r="J173" s="81">
        <v>0</v>
      </c>
      <c r="K173" s="81">
        <v>60129.237000000001</v>
      </c>
      <c r="L173" s="81">
        <v>51653.612999999998</v>
      </c>
      <c r="M173" s="81">
        <v>0</v>
      </c>
      <c r="N173" s="81">
        <v>0</v>
      </c>
      <c r="O173" s="81">
        <v>0</v>
      </c>
      <c r="P173" s="81">
        <v>0</v>
      </c>
      <c r="Q173" s="81">
        <v>0</v>
      </c>
      <c r="R173" s="81">
        <v>0</v>
      </c>
      <c r="S173" s="81">
        <v>0</v>
      </c>
    </row>
    <row r="174" spans="1:19">
      <c r="A174" s="81" t="s">
        <v>287</v>
      </c>
      <c r="B174" s="82">
        <v>1420700000000</v>
      </c>
      <c r="C174" s="81">
        <v>1364961.662</v>
      </c>
      <c r="D174" s="81" t="s">
        <v>706</v>
      </c>
      <c r="E174" s="81">
        <v>448566.54300000001</v>
      </c>
      <c r="F174" s="81">
        <v>473785.47499999998</v>
      </c>
      <c r="G174" s="81">
        <v>58374.421000000002</v>
      </c>
      <c r="H174" s="81">
        <v>0</v>
      </c>
      <c r="I174" s="81">
        <v>268409.01899999997</v>
      </c>
      <c r="J174" s="81">
        <v>0</v>
      </c>
      <c r="K174" s="81">
        <v>64172.591</v>
      </c>
      <c r="L174" s="81">
        <v>51653.612999999998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534</v>
      </c>
      <c r="B175" s="82">
        <v>1583060000000</v>
      </c>
      <c r="C175" s="81">
        <v>1483254.726</v>
      </c>
      <c r="D175" s="81" t="s">
        <v>707</v>
      </c>
      <c r="E175" s="81">
        <v>448566.54300000001</v>
      </c>
      <c r="F175" s="81">
        <v>418415.21600000001</v>
      </c>
      <c r="G175" s="81">
        <v>84125.918000000005</v>
      </c>
      <c r="H175" s="81">
        <v>0</v>
      </c>
      <c r="I175" s="81">
        <v>412085.32799999998</v>
      </c>
      <c r="J175" s="81">
        <v>0</v>
      </c>
      <c r="K175" s="81">
        <v>68408.107999999993</v>
      </c>
      <c r="L175" s="81">
        <v>51653.612999999998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535</v>
      </c>
      <c r="B176" s="82">
        <v>1612760000000</v>
      </c>
      <c r="C176" s="81">
        <v>1502439.818</v>
      </c>
      <c r="D176" s="81" t="s">
        <v>708</v>
      </c>
      <c r="E176" s="81">
        <v>448566.54300000001</v>
      </c>
      <c r="F176" s="81">
        <v>473785.47499999998</v>
      </c>
      <c r="G176" s="81">
        <v>56567.296999999999</v>
      </c>
      <c r="H176" s="81">
        <v>0</v>
      </c>
      <c r="I176" s="81">
        <v>403403.201</v>
      </c>
      <c r="J176" s="81">
        <v>0</v>
      </c>
      <c r="K176" s="81">
        <v>68463.688999999998</v>
      </c>
      <c r="L176" s="81">
        <v>51653.612999999998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7" spans="1:19">
      <c r="A177" s="81" t="s">
        <v>536</v>
      </c>
      <c r="B177" s="82">
        <v>1725910000000</v>
      </c>
      <c r="C177" s="81">
        <v>1514185.483</v>
      </c>
      <c r="D177" s="81" t="s">
        <v>709</v>
      </c>
      <c r="E177" s="81">
        <v>448566.54300000001</v>
      </c>
      <c r="F177" s="81">
        <v>473785.47499999998</v>
      </c>
      <c r="G177" s="81">
        <v>57557.733999999997</v>
      </c>
      <c r="H177" s="81">
        <v>0</v>
      </c>
      <c r="I177" s="81">
        <v>413925.53399999999</v>
      </c>
      <c r="J177" s="81">
        <v>0</v>
      </c>
      <c r="K177" s="81">
        <v>68696.582999999999</v>
      </c>
      <c r="L177" s="81">
        <v>51653.612999999998</v>
      </c>
      <c r="M177" s="81">
        <v>0</v>
      </c>
      <c r="N177" s="81">
        <v>0</v>
      </c>
      <c r="O177" s="81">
        <v>0</v>
      </c>
      <c r="P177" s="81">
        <v>0</v>
      </c>
      <c r="Q177" s="81">
        <v>0</v>
      </c>
      <c r="R177" s="81">
        <v>0</v>
      </c>
      <c r="S177" s="81">
        <v>0</v>
      </c>
    </row>
    <row r="178" spans="1:19">
      <c r="A178" s="81" t="s">
        <v>537</v>
      </c>
      <c r="B178" s="82">
        <v>1357120000000</v>
      </c>
      <c r="C178" s="81">
        <v>1400264.5009999999</v>
      </c>
      <c r="D178" s="81" t="s">
        <v>710</v>
      </c>
      <c r="E178" s="81">
        <v>448566.54300000001</v>
      </c>
      <c r="F178" s="81">
        <v>418415.21600000001</v>
      </c>
      <c r="G178" s="81">
        <v>53292.767999999996</v>
      </c>
      <c r="H178" s="81">
        <v>0</v>
      </c>
      <c r="I178" s="81">
        <v>361386.663</v>
      </c>
      <c r="J178" s="81">
        <v>0</v>
      </c>
      <c r="K178" s="81">
        <v>66949.698000000004</v>
      </c>
      <c r="L178" s="81">
        <v>51653.612999999998</v>
      </c>
      <c r="M178" s="81">
        <v>0</v>
      </c>
      <c r="N178" s="81">
        <v>0</v>
      </c>
      <c r="O178" s="81">
        <v>0</v>
      </c>
      <c r="P178" s="81">
        <v>0</v>
      </c>
      <c r="Q178" s="81">
        <v>0</v>
      </c>
      <c r="R178" s="81">
        <v>0</v>
      </c>
      <c r="S178" s="81">
        <v>0</v>
      </c>
    </row>
    <row r="179" spans="1:19">
      <c r="A179" s="81" t="s">
        <v>538</v>
      </c>
      <c r="B179" s="82">
        <v>1180630000000</v>
      </c>
      <c r="C179" s="81">
        <v>1262928.9280000001</v>
      </c>
      <c r="D179" s="81" t="s">
        <v>711</v>
      </c>
      <c r="E179" s="81">
        <v>448566.54300000001</v>
      </c>
      <c r="F179" s="81">
        <v>418415.21600000001</v>
      </c>
      <c r="G179" s="81">
        <v>58381.974999999999</v>
      </c>
      <c r="H179" s="81">
        <v>0</v>
      </c>
      <c r="I179" s="81">
        <v>221003.93299999999</v>
      </c>
      <c r="J179" s="81">
        <v>0</v>
      </c>
      <c r="K179" s="81">
        <v>64907.648999999998</v>
      </c>
      <c r="L179" s="81">
        <v>51653.612999999998</v>
      </c>
      <c r="M179" s="81">
        <v>0</v>
      </c>
      <c r="N179" s="81">
        <v>0</v>
      </c>
      <c r="O179" s="81">
        <v>0</v>
      </c>
      <c r="P179" s="81">
        <v>0</v>
      </c>
      <c r="Q179" s="81">
        <v>0</v>
      </c>
      <c r="R179" s="81">
        <v>0</v>
      </c>
      <c r="S179" s="81">
        <v>0</v>
      </c>
    </row>
    <row r="180" spans="1:19">
      <c r="A180" s="81" t="s">
        <v>539</v>
      </c>
      <c r="B180" s="82">
        <v>1178770000000</v>
      </c>
      <c r="C180" s="81">
        <v>1191734.6939999999</v>
      </c>
      <c r="D180" s="81" t="s">
        <v>712</v>
      </c>
      <c r="E180" s="81">
        <v>448566.54300000001</v>
      </c>
      <c r="F180" s="81">
        <v>396748.592</v>
      </c>
      <c r="G180" s="81">
        <v>55339.618999999999</v>
      </c>
      <c r="H180" s="81">
        <v>0</v>
      </c>
      <c r="I180" s="81">
        <v>180078.61900000001</v>
      </c>
      <c r="J180" s="81">
        <v>0</v>
      </c>
      <c r="K180" s="81">
        <v>59347.707000000002</v>
      </c>
      <c r="L180" s="81">
        <v>51653.612999999998</v>
      </c>
      <c r="M180" s="81">
        <v>0</v>
      </c>
      <c r="N180" s="81">
        <v>0</v>
      </c>
      <c r="O180" s="81">
        <v>0</v>
      </c>
      <c r="P180" s="81">
        <v>0</v>
      </c>
      <c r="Q180" s="81">
        <v>0</v>
      </c>
      <c r="R180" s="81">
        <v>0</v>
      </c>
      <c r="S180" s="81">
        <v>0</v>
      </c>
    </row>
    <row r="181" spans="1:19">
      <c r="A181" s="81" t="s">
        <v>540</v>
      </c>
      <c r="B181" s="82">
        <v>1288880000000</v>
      </c>
      <c r="C181" s="81">
        <v>1068150.79</v>
      </c>
      <c r="D181" s="81" t="s">
        <v>713</v>
      </c>
      <c r="E181" s="81">
        <v>448566.54300000001</v>
      </c>
      <c r="F181" s="81">
        <v>473785.47499999998</v>
      </c>
      <c r="G181" s="81">
        <v>50542.362000000001</v>
      </c>
      <c r="H181" s="81">
        <v>0</v>
      </c>
      <c r="I181" s="81">
        <v>35589.362999999998</v>
      </c>
      <c r="J181" s="81">
        <v>0</v>
      </c>
      <c r="K181" s="81">
        <v>58479.762999999999</v>
      </c>
      <c r="L181" s="81">
        <v>1187.2840000000001</v>
      </c>
      <c r="M181" s="81">
        <v>0</v>
      </c>
      <c r="N181" s="81">
        <v>0</v>
      </c>
      <c r="O181" s="81">
        <v>0</v>
      </c>
      <c r="P181" s="81">
        <v>0</v>
      </c>
      <c r="Q181" s="81">
        <v>0</v>
      </c>
      <c r="R181" s="81">
        <v>0</v>
      </c>
      <c r="S181" s="81">
        <v>0</v>
      </c>
    </row>
    <row r="182" spans="1:19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</row>
    <row r="183" spans="1:19">
      <c r="A183" s="81" t="s">
        <v>541</v>
      </c>
      <c r="B183" s="82">
        <v>16249800000000</v>
      </c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>
        <v>0</v>
      </c>
      <c r="N183" s="81">
        <v>0</v>
      </c>
      <c r="O183" s="81">
        <v>0</v>
      </c>
      <c r="P183" s="81">
        <v>0</v>
      </c>
      <c r="Q183" s="81">
        <v>0</v>
      </c>
      <c r="R183" s="81">
        <v>0</v>
      </c>
      <c r="S183" s="81">
        <v>0</v>
      </c>
    </row>
    <row r="184" spans="1:19">
      <c r="A184" s="81" t="s">
        <v>542</v>
      </c>
      <c r="B184" s="82">
        <v>1144150000000</v>
      </c>
      <c r="C184" s="81">
        <v>1051126.8419999999</v>
      </c>
      <c r="D184" s="81"/>
      <c r="E184" s="81">
        <v>448566.54300000001</v>
      </c>
      <c r="F184" s="81">
        <v>396748.592</v>
      </c>
      <c r="G184" s="81">
        <v>50542.362000000001</v>
      </c>
      <c r="H184" s="81">
        <v>0</v>
      </c>
      <c r="I184" s="81">
        <v>20997.217000000001</v>
      </c>
      <c r="J184" s="81">
        <v>0</v>
      </c>
      <c r="K184" s="81">
        <v>57235.245000000003</v>
      </c>
      <c r="L184" s="81">
        <v>0</v>
      </c>
      <c r="M184" s="81">
        <v>0</v>
      </c>
      <c r="N184" s="81">
        <v>0</v>
      </c>
      <c r="O184" s="81">
        <v>0</v>
      </c>
      <c r="P184" s="81">
        <v>0</v>
      </c>
      <c r="Q184" s="81">
        <v>0</v>
      </c>
      <c r="R184" s="81">
        <v>0</v>
      </c>
      <c r="S184" s="81">
        <v>0</v>
      </c>
    </row>
    <row r="185" spans="1:19">
      <c r="A185" s="81" t="s">
        <v>543</v>
      </c>
      <c r="B185" s="82">
        <v>1725910000000</v>
      </c>
      <c r="C185" s="81">
        <v>1514185.483</v>
      </c>
      <c r="D185" s="81"/>
      <c r="E185" s="81">
        <v>448566.54300000001</v>
      </c>
      <c r="F185" s="81">
        <v>473785.47499999998</v>
      </c>
      <c r="G185" s="81">
        <v>84125.918000000005</v>
      </c>
      <c r="H185" s="81">
        <v>0</v>
      </c>
      <c r="I185" s="81">
        <v>413925.53399999999</v>
      </c>
      <c r="J185" s="81">
        <v>0</v>
      </c>
      <c r="K185" s="81">
        <v>68696.582999999999</v>
      </c>
      <c r="L185" s="81">
        <v>51653.612999999998</v>
      </c>
      <c r="M185" s="81">
        <v>0</v>
      </c>
      <c r="N185" s="81">
        <v>0</v>
      </c>
      <c r="O185" s="81">
        <v>0</v>
      </c>
      <c r="P185" s="81">
        <v>0</v>
      </c>
      <c r="Q185" s="81">
        <v>0</v>
      </c>
      <c r="R185" s="81">
        <v>0</v>
      </c>
      <c r="S185" s="81">
        <v>0</v>
      </c>
    </row>
    <row r="187" spans="1:19">
      <c r="A187" s="76"/>
      <c r="B187" s="81" t="s">
        <v>574</v>
      </c>
      <c r="C187" s="81" t="s">
        <v>575</v>
      </c>
      <c r="D187" s="81" t="s">
        <v>576</v>
      </c>
      <c r="E187" s="81" t="s">
        <v>259</v>
      </c>
    </row>
    <row r="188" spans="1:19">
      <c r="A188" s="81" t="s">
        <v>577</v>
      </c>
      <c r="B188" s="81">
        <v>282633.33</v>
      </c>
      <c r="C188" s="81">
        <v>67572.479999999996</v>
      </c>
      <c r="D188" s="81">
        <v>0</v>
      </c>
      <c r="E188" s="81">
        <v>350205.81</v>
      </c>
    </row>
    <row r="189" spans="1:19">
      <c r="A189" s="81" t="s">
        <v>578</v>
      </c>
      <c r="B189" s="81">
        <v>6.1</v>
      </c>
      <c r="C189" s="81">
        <v>1.46</v>
      </c>
      <c r="D189" s="81">
        <v>0</v>
      </c>
      <c r="E189" s="81">
        <v>7.56</v>
      </c>
    </row>
    <row r="190" spans="1:19">
      <c r="A190" s="81" t="s">
        <v>579</v>
      </c>
      <c r="B190" s="81">
        <v>6.1</v>
      </c>
      <c r="C190" s="81">
        <v>1.46</v>
      </c>
      <c r="D190" s="81">
        <v>0</v>
      </c>
      <c r="E190" s="81">
        <v>7.56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90"/>
  <sheetViews>
    <sheetView workbookViewId="0"/>
  </sheetViews>
  <sheetFormatPr defaultRowHeight="10.5"/>
  <cols>
    <col min="1" max="1" width="45.832031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.3320312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6"/>
      <c r="B1" s="81" t="s">
        <v>434</v>
      </c>
      <c r="C1" s="81" t="s">
        <v>435</v>
      </c>
      <c r="D1" s="81" t="s">
        <v>436</v>
      </c>
    </row>
    <row r="2" spans="1:7">
      <c r="A2" s="81" t="s">
        <v>312</v>
      </c>
      <c r="B2" s="81">
        <v>23161.85</v>
      </c>
      <c r="C2" s="81">
        <v>500.04</v>
      </c>
      <c r="D2" s="81">
        <v>500.04</v>
      </c>
    </row>
    <row r="3" spans="1:7">
      <c r="A3" s="81" t="s">
        <v>313</v>
      </c>
      <c r="B3" s="81">
        <v>23161.85</v>
      </c>
      <c r="C3" s="81">
        <v>500.04</v>
      </c>
      <c r="D3" s="81">
        <v>500.04</v>
      </c>
    </row>
    <row r="4" spans="1:7">
      <c r="A4" s="81" t="s">
        <v>314</v>
      </c>
      <c r="B4" s="81">
        <v>64082.47</v>
      </c>
      <c r="C4" s="81">
        <v>1383.46</v>
      </c>
      <c r="D4" s="81">
        <v>1383.46</v>
      </c>
    </row>
    <row r="5" spans="1:7">
      <c r="A5" s="81" t="s">
        <v>315</v>
      </c>
      <c r="B5" s="81">
        <v>64082.47</v>
      </c>
      <c r="C5" s="81">
        <v>1383.46</v>
      </c>
      <c r="D5" s="81">
        <v>1383.46</v>
      </c>
    </row>
    <row r="7" spans="1:7">
      <c r="A7" s="76"/>
      <c r="B7" s="81" t="s">
        <v>437</v>
      </c>
    </row>
    <row r="8" spans="1:7">
      <c r="A8" s="81" t="s">
        <v>316</v>
      </c>
      <c r="B8" s="81">
        <v>46320.38</v>
      </c>
    </row>
    <row r="9" spans="1:7">
      <c r="A9" s="81" t="s">
        <v>317</v>
      </c>
      <c r="B9" s="81">
        <v>46320.38</v>
      </c>
    </row>
    <row r="10" spans="1:7">
      <c r="A10" s="81" t="s">
        <v>438</v>
      </c>
      <c r="B10" s="81">
        <v>0</v>
      </c>
    </row>
    <row r="12" spans="1:7">
      <c r="A12" s="76"/>
      <c r="B12" s="81" t="s">
        <v>482</v>
      </c>
      <c r="C12" s="81" t="s">
        <v>483</v>
      </c>
      <c r="D12" s="81" t="s">
        <v>484</v>
      </c>
      <c r="E12" s="81" t="s">
        <v>485</v>
      </c>
      <c r="F12" s="81" t="s">
        <v>486</v>
      </c>
      <c r="G12" s="81" t="s">
        <v>487</v>
      </c>
    </row>
    <row r="13" spans="1:7">
      <c r="A13" s="81" t="s">
        <v>72</v>
      </c>
      <c r="B13" s="81">
        <v>0</v>
      </c>
      <c r="C13" s="81">
        <v>6580.59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73</v>
      </c>
      <c r="B14" s="81">
        <v>1436.21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81</v>
      </c>
      <c r="B15" s="81">
        <v>5137.34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82</v>
      </c>
      <c r="B16" s="81">
        <v>62.71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83</v>
      </c>
      <c r="B17" s="81">
        <v>6687.85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84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85</v>
      </c>
      <c r="B19" s="81">
        <v>1081.1500000000001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86</v>
      </c>
      <c r="B20" s="81">
        <v>1352.12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87</v>
      </c>
      <c r="B21" s="81">
        <v>513.47</v>
      </c>
      <c r="C21" s="81">
        <v>0</v>
      </c>
      <c r="D21" s="81">
        <v>0</v>
      </c>
      <c r="E21" s="81">
        <v>0</v>
      </c>
      <c r="F21" s="81">
        <v>0</v>
      </c>
      <c r="G21" s="81">
        <v>11770.58</v>
      </c>
    </row>
    <row r="22" spans="1:10">
      <c r="A22" s="81" t="s">
        <v>88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67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89</v>
      </c>
      <c r="B24" s="81">
        <v>0</v>
      </c>
      <c r="C24" s="81">
        <v>310.39</v>
      </c>
      <c r="D24" s="81">
        <v>0</v>
      </c>
      <c r="E24" s="81">
        <v>0</v>
      </c>
      <c r="F24" s="81">
        <v>0</v>
      </c>
      <c r="G24" s="81">
        <v>1503.95</v>
      </c>
    </row>
    <row r="25" spans="1:10">
      <c r="A25" s="81" t="s">
        <v>90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91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92</v>
      </c>
      <c r="B28" s="81">
        <v>16270.86</v>
      </c>
      <c r="C28" s="81">
        <v>6890.98</v>
      </c>
      <c r="D28" s="81">
        <v>0</v>
      </c>
      <c r="E28" s="81">
        <v>0</v>
      </c>
      <c r="F28" s="81">
        <v>0</v>
      </c>
      <c r="G28" s="81">
        <v>13274.52</v>
      </c>
    </row>
    <row r="30" spans="1:10">
      <c r="A30" s="76"/>
      <c r="B30" s="81" t="s">
        <v>437</v>
      </c>
      <c r="C30" s="81" t="s">
        <v>2</v>
      </c>
      <c r="D30" s="81" t="s">
        <v>488</v>
      </c>
      <c r="E30" s="81" t="s">
        <v>489</v>
      </c>
      <c r="F30" s="81" t="s">
        <v>490</v>
      </c>
      <c r="G30" s="81" t="s">
        <v>491</v>
      </c>
      <c r="H30" s="81" t="s">
        <v>492</v>
      </c>
      <c r="I30" s="81" t="s">
        <v>493</v>
      </c>
      <c r="J30" s="81" t="s">
        <v>494</v>
      </c>
    </row>
    <row r="31" spans="1:10">
      <c r="A31" s="81" t="s">
        <v>462</v>
      </c>
      <c r="B31" s="81">
        <v>3563.11</v>
      </c>
      <c r="C31" s="81" t="s">
        <v>3</v>
      </c>
      <c r="D31" s="81">
        <v>8690.42</v>
      </c>
      <c r="E31" s="81">
        <v>1</v>
      </c>
      <c r="F31" s="81">
        <v>0</v>
      </c>
      <c r="G31" s="81">
        <v>0</v>
      </c>
      <c r="H31" s="81">
        <v>10.76</v>
      </c>
      <c r="I31" s="81">
        <v>37.17</v>
      </c>
      <c r="J31" s="81">
        <v>4.84</v>
      </c>
    </row>
    <row r="32" spans="1:10">
      <c r="A32" s="81" t="s">
        <v>463</v>
      </c>
      <c r="B32" s="81">
        <v>2532.3200000000002</v>
      </c>
      <c r="C32" s="81" t="s">
        <v>3</v>
      </c>
      <c r="D32" s="81">
        <v>6948.69</v>
      </c>
      <c r="E32" s="81">
        <v>1</v>
      </c>
      <c r="F32" s="81">
        <v>0</v>
      </c>
      <c r="G32" s="81">
        <v>0</v>
      </c>
      <c r="H32" s="81">
        <v>10.76</v>
      </c>
      <c r="I32" s="81">
        <v>18.59</v>
      </c>
      <c r="J32" s="81">
        <v>8.07</v>
      </c>
    </row>
    <row r="33" spans="1:10">
      <c r="A33" s="81" t="s">
        <v>464</v>
      </c>
      <c r="B33" s="81">
        <v>2532.3200000000002</v>
      </c>
      <c r="C33" s="81" t="s">
        <v>3</v>
      </c>
      <c r="D33" s="81">
        <v>6948.69</v>
      </c>
      <c r="E33" s="81">
        <v>10</v>
      </c>
      <c r="F33" s="81">
        <v>0</v>
      </c>
      <c r="G33" s="81">
        <v>0</v>
      </c>
      <c r="H33" s="81">
        <v>10.76</v>
      </c>
      <c r="I33" s="81">
        <v>18.59</v>
      </c>
      <c r="J33" s="81">
        <v>8.07</v>
      </c>
    </row>
    <row r="34" spans="1:10">
      <c r="A34" s="81" t="s">
        <v>465</v>
      </c>
      <c r="B34" s="81">
        <v>2532.3200000000002</v>
      </c>
      <c r="C34" s="81" t="s">
        <v>3</v>
      </c>
      <c r="D34" s="81">
        <v>6948.69</v>
      </c>
      <c r="E34" s="81">
        <v>1</v>
      </c>
      <c r="F34" s="81">
        <v>0</v>
      </c>
      <c r="G34" s="81">
        <v>0</v>
      </c>
      <c r="H34" s="81">
        <v>10.76</v>
      </c>
      <c r="I34" s="81">
        <v>18.59</v>
      </c>
      <c r="J34" s="81">
        <v>95.066999999999993</v>
      </c>
    </row>
    <row r="35" spans="1:10">
      <c r="A35" s="81" t="s">
        <v>466</v>
      </c>
      <c r="B35" s="81">
        <v>313.41000000000003</v>
      </c>
      <c r="C35" s="81" t="s">
        <v>3</v>
      </c>
      <c r="D35" s="81">
        <v>860</v>
      </c>
      <c r="E35" s="81">
        <v>1</v>
      </c>
      <c r="F35" s="81">
        <v>200.61</v>
      </c>
      <c r="G35" s="81">
        <v>115.9</v>
      </c>
      <c r="H35" s="81">
        <v>10.76</v>
      </c>
      <c r="I35" s="81">
        <v>18.59</v>
      </c>
      <c r="J35" s="81">
        <v>8.07</v>
      </c>
    </row>
    <row r="36" spans="1:10">
      <c r="A36" s="81" t="s">
        <v>467</v>
      </c>
      <c r="B36" s="81">
        <v>201.98</v>
      </c>
      <c r="C36" s="81" t="s">
        <v>3</v>
      </c>
      <c r="D36" s="81">
        <v>554.22</v>
      </c>
      <c r="E36" s="81">
        <v>1</v>
      </c>
      <c r="F36" s="81">
        <v>133.74</v>
      </c>
      <c r="G36" s="81">
        <v>77.27</v>
      </c>
      <c r="H36" s="81">
        <v>10.76</v>
      </c>
      <c r="I36" s="81">
        <v>18.59</v>
      </c>
      <c r="J36" s="81">
        <v>8.07</v>
      </c>
    </row>
    <row r="37" spans="1:10">
      <c r="A37" s="81" t="s">
        <v>468</v>
      </c>
      <c r="B37" s="81">
        <v>313.42</v>
      </c>
      <c r="C37" s="81" t="s">
        <v>3</v>
      </c>
      <c r="D37" s="81">
        <v>860.02</v>
      </c>
      <c r="E37" s="81">
        <v>1</v>
      </c>
      <c r="F37" s="81">
        <v>200.61</v>
      </c>
      <c r="G37" s="81">
        <v>115.9</v>
      </c>
      <c r="H37" s="81">
        <v>10.76</v>
      </c>
      <c r="I37" s="81">
        <v>18.59</v>
      </c>
      <c r="J37" s="81">
        <v>8.07</v>
      </c>
    </row>
    <row r="38" spans="1:10">
      <c r="A38" s="81" t="s">
        <v>469</v>
      </c>
      <c r="B38" s="81">
        <v>201.98</v>
      </c>
      <c r="C38" s="81" t="s">
        <v>3</v>
      </c>
      <c r="D38" s="81">
        <v>554.22</v>
      </c>
      <c r="E38" s="81">
        <v>1</v>
      </c>
      <c r="F38" s="81">
        <v>133.74</v>
      </c>
      <c r="G38" s="81">
        <v>77.27</v>
      </c>
      <c r="H38" s="81">
        <v>10.76</v>
      </c>
      <c r="I38" s="81">
        <v>18.59</v>
      </c>
      <c r="J38" s="81">
        <v>8.07</v>
      </c>
    </row>
    <row r="39" spans="1:10">
      <c r="A39" s="81" t="s">
        <v>470</v>
      </c>
      <c r="B39" s="81">
        <v>313.41000000000003</v>
      </c>
      <c r="C39" s="81" t="s">
        <v>3</v>
      </c>
      <c r="D39" s="81">
        <v>860</v>
      </c>
      <c r="E39" s="81">
        <v>10</v>
      </c>
      <c r="F39" s="81">
        <v>200.61</v>
      </c>
      <c r="G39" s="81">
        <v>115.9</v>
      </c>
      <c r="H39" s="81">
        <v>10.76</v>
      </c>
      <c r="I39" s="81">
        <v>18.59</v>
      </c>
      <c r="J39" s="81">
        <v>8.07</v>
      </c>
    </row>
    <row r="40" spans="1:10">
      <c r="A40" s="81" t="s">
        <v>471</v>
      </c>
      <c r="B40" s="81">
        <v>201.98</v>
      </c>
      <c r="C40" s="81" t="s">
        <v>3</v>
      </c>
      <c r="D40" s="81">
        <v>554.22</v>
      </c>
      <c r="E40" s="81">
        <v>10</v>
      </c>
      <c r="F40" s="81">
        <v>133.74</v>
      </c>
      <c r="G40" s="81">
        <v>77.27</v>
      </c>
      <c r="H40" s="81">
        <v>10.76</v>
      </c>
      <c r="I40" s="81">
        <v>18.59</v>
      </c>
      <c r="J40" s="81">
        <v>8.07</v>
      </c>
    </row>
    <row r="41" spans="1:10">
      <c r="A41" s="81" t="s">
        <v>472</v>
      </c>
      <c r="B41" s="81">
        <v>313.42</v>
      </c>
      <c r="C41" s="81" t="s">
        <v>3</v>
      </c>
      <c r="D41" s="81">
        <v>860.02</v>
      </c>
      <c r="E41" s="81">
        <v>10</v>
      </c>
      <c r="F41" s="81">
        <v>200.61</v>
      </c>
      <c r="G41" s="81">
        <v>115.9</v>
      </c>
      <c r="H41" s="81">
        <v>10.76</v>
      </c>
      <c r="I41" s="81">
        <v>18.59</v>
      </c>
      <c r="J41" s="81">
        <v>8.07</v>
      </c>
    </row>
    <row r="42" spans="1:10">
      <c r="A42" s="81" t="s">
        <v>473</v>
      </c>
      <c r="B42" s="81">
        <v>201.98</v>
      </c>
      <c r="C42" s="81" t="s">
        <v>3</v>
      </c>
      <c r="D42" s="81">
        <v>554.22</v>
      </c>
      <c r="E42" s="81">
        <v>10</v>
      </c>
      <c r="F42" s="81">
        <v>133.74</v>
      </c>
      <c r="G42" s="81">
        <v>77.27</v>
      </c>
      <c r="H42" s="81">
        <v>10.76</v>
      </c>
      <c r="I42" s="81">
        <v>18.59</v>
      </c>
      <c r="J42" s="81">
        <v>8.07</v>
      </c>
    </row>
    <row r="43" spans="1:10">
      <c r="A43" s="81" t="s">
        <v>474</v>
      </c>
      <c r="B43" s="81">
        <v>313.41000000000003</v>
      </c>
      <c r="C43" s="81" t="s">
        <v>3</v>
      </c>
      <c r="D43" s="81">
        <v>860</v>
      </c>
      <c r="E43" s="81">
        <v>1</v>
      </c>
      <c r="F43" s="81">
        <v>200.61</v>
      </c>
      <c r="G43" s="81">
        <v>115.9</v>
      </c>
      <c r="H43" s="81">
        <v>10.76</v>
      </c>
      <c r="I43" s="81">
        <v>18.59</v>
      </c>
      <c r="J43" s="81">
        <v>8.07</v>
      </c>
    </row>
    <row r="44" spans="1:10">
      <c r="A44" s="81" t="s">
        <v>475</v>
      </c>
      <c r="B44" s="81">
        <v>201.98</v>
      </c>
      <c r="C44" s="81" t="s">
        <v>3</v>
      </c>
      <c r="D44" s="81">
        <v>554.22</v>
      </c>
      <c r="E44" s="81">
        <v>1</v>
      </c>
      <c r="F44" s="81">
        <v>133.74</v>
      </c>
      <c r="G44" s="81">
        <v>77.27</v>
      </c>
      <c r="H44" s="81">
        <v>10.76</v>
      </c>
      <c r="I44" s="81">
        <v>18.59</v>
      </c>
      <c r="J44" s="81">
        <v>8.07</v>
      </c>
    </row>
    <row r="45" spans="1:10">
      <c r="A45" s="81" t="s">
        <v>476</v>
      </c>
      <c r="B45" s="81">
        <v>313.42</v>
      </c>
      <c r="C45" s="81" t="s">
        <v>3</v>
      </c>
      <c r="D45" s="81">
        <v>860.02</v>
      </c>
      <c r="E45" s="81">
        <v>1</v>
      </c>
      <c r="F45" s="81">
        <v>200.61</v>
      </c>
      <c r="G45" s="81">
        <v>115.9</v>
      </c>
      <c r="H45" s="81">
        <v>10.76</v>
      </c>
      <c r="I45" s="81">
        <v>18.59</v>
      </c>
      <c r="J45" s="81">
        <v>8.07</v>
      </c>
    </row>
    <row r="46" spans="1:10">
      <c r="A46" s="81" t="s">
        <v>477</v>
      </c>
      <c r="B46" s="81">
        <v>201.98</v>
      </c>
      <c r="C46" s="81" t="s">
        <v>3</v>
      </c>
      <c r="D46" s="81">
        <v>554.22</v>
      </c>
      <c r="E46" s="81">
        <v>1</v>
      </c>
      <c r="F46" s="81">
        <v>133.74</v>
      </c>
      <c r="G46" s="81">
        <v>77.27</v>
      </c>
      <c r="H46" s="81">
        <v>10.76</v>
      </c>
      <c r="I46" s="81">
        <v>18.59</v>
      </c>
      <c r="J46" s="81">
        <v>8.07</v>
      </c>
    </row>
    <row r="47" spans="1:10">
      <c r="A47" s="81" t="s">
        <v>478</v>
      </c>
      <c r="B47" s="81">
        <v>3563.11</v>
      </c>
      <c r="C47" s="81" t="s">
        <v>66</v>
      </c>
      <c r="D47" s="81">
        <v>4344.1400000000003</v>
      </c>
      <c r="E47" s="81">
        <v>1</v>
      </c>
      <c r="F47" s="81">
        <v>297.11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479</v>
      </c>
      <c r="B48" s="81">
        <v>3563.11</v>
      </c>
      <c r="C48" s="81" t="s">
        <v>66</v>
      </c>
      <c r="D48" s="81">
        <v>4344.1400000000003</v>
      </c>
      <c r="E48" s="81">
        <v>10</v>
      </c>
      <c r="F48" s="81">
        <v>297.11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480</v>
      </c>
      <c r="B49" s="81">
        <v>3563.11</v>
      </c>
      <c r="C49" s="81" t="s">
        <v>66</v>
      </c>
      <c r="D49" s="81">
        <v>4344.1400000000003</v>
      </c>
      <c r="E49" s="81">
        <v>1</v>
      </c>
      <c r="F49" s="81">
        <v>297.11</v>
      </c>
      <c r="G49" s="81">
        <v>0</v>
      </c>
      <c r="H49" s="81">
        <v>0</v>
      </c>
      <c r="I49" s="81"/>
      <c r="J49" s="81">
        <v>0</v>
      </c>
    </row>
    <row r="50" spans="1:10">
      <c r="A50" s="81" t="s">
        <v>259</v>
      </c>
      <c r="B50" s="81">
        <v>89077.65</v>
      </c>
      <c r="C50" s="81"/>
      <c r="D50" s="81">
        <v>178146.04</v>
      </c>
      <c r="E50" s="81"/>
      <c r="F50" s="81">
        <v>11589.54</v>
      </c>
      <c r="G50" s="81">
        <v>4636.1499999999996</v>
      </c>
      <c r="H50" s="81">
        <v>5.5952000000000002</v>
      </c>
      <c r="I50" s="81">
        <v>37.17</v>
      </c>
      <c r="J50" s="81">
        <v>6.5404</v>
      </c>
    </row>
    <row r="51" spans="1:10">
      <c r="A51" s="81" t="s">
        <v>495</v>
      </c>
      <c r="B51" s="81">
        <v>46320.38</v>
      </c>
      <c r="C51" s="81"/>
      <c r="D51" s="81">
        <v>126016.37</v>
      </c>
      <c r="E51" s="81"/>
      <c r="F51" s="81">
        <v>8024.24</v>
      </c>
      <c r="G51" s="81">
        <v>4636.1499999999996</v>
      </c>
      <c r="H51" s="81">
        <v>10.76</v>
      </c>
      <c r="I51" s="81">
        <v>19.329999999999998</v>
      </c>
      <c r="J51" s="81">
        <v>12.5776</v>
      </c>
    </row>
    <row r="52" spans="1:10">
      <c r="A52" s="81" t="s">
        <v>496</v>
      </c>
      <c r="B52" s="81">
        <v>42757.27</v>
      </c>
      <c r="C52" s="81"/>
      <c r="D52" s="81">
        <v>52129.67</v>
      </c>
      <c r="E52" s="81"/>
      <c r="F52" s="81">
        <v>3565.29</v>
      </c>
      <c r="G52" s="81">
        <v>0</v>
      </c>
      <c r="H52" s="81">
        <v>0</v>
      </c>
      <c r="I52" s="81"/>
      <c r="J52" s="81">
        <v>0</v>
      </c>
    </row>
    <row r="54" spans="1:10">
      <c r="A54" s="76"/>
      <c r="B54" s="81" t="s">
        <v>51</v>
      </c>
      <c r="C54" s="81" t="s">
        <v>318</v>
      </c>
      <c r="D54" s="81" t="s">
        <v>439</v>
      </c>
      <c r="E54" s="81" t="s">
        <v>440</v>
      </c>
      <c r="F54" s="81" t="s">
        <v>441</v>
      </c>
      <c r="G54" s="81" t="s">
        <v>442</v>
      </c>
      <c r="H54" s="81" t="s">
        <v>443</v>
      </c>
      <c r="I54" s="81" t="s">
        <v>319</v>
      </c>
    </row>
    <row r="55" spans="1:10">
      <c r="A55" s="81" t="s">
        <v>320</v>
      </c>
      <c r="B55" s="81" t="s">
        <v>321</v>
      </c>
      <c r="C55" s="81">
        <v>0.3</v>
      </c>
      <c r="D55" s="81">
        <v>2.254</v>
      </c>
      <c r="E55" s="81">
        <v>3.4</v>
      </c>
      <c r="F55" s="81">
        <v>178.31</v>
      </c>
      <c r="G55" s="81">
        <v>0</v>
      </c>
      <c r="H55" s="81">
        <v>90</v>
      </c>
      <c r="I55" s="81" t="s">
        <v>322</v>
      </c>
    </row>
    <row r="56" spans="1:10">
      <c r="A56" s="81" t="s">
        <v>323</v>
      </c>
      <c r="B56" s="81" t="s">
        <v>321</v>
      </c>
      <c r="C56" s="81">
        <v>0.3</v>
      </c>
      <c r="D56" s="81">
        <v>2.254</v>
      </c>
      <c r="E56" s="81">
        <v>3.4</v>
      </c>
      <c r="F56" s="81">
        <v>118.87</v>
      </c>
      <c r="G56" s="81">
        <v>90</v>
      </c>
      <c r="H56" s="81">
        <v>90</v>
      </c>
      <c r="I56" s="81" t="s">
        <v>324</v>
      </c>
    </row>
    <row r="57" spans="1:10">
      <c r="A57" s="81" t="s">
        <v>325</v>
      </c>
      <c r="B57" s="81" t="s">
        <v>321</v>
      </c>
      <c r="C57" s="81">
        <v>0.3</v>
      </c>
      <c r="D57" s="81">
        <v>2.254</v>
      </c>
      <c r="E57" s="81">
        <v>3.4</v>
      </c>
      <c r="F57" s="81">
        <v>178.31</v>
      </c>
      <c r="G57" s="81">
        <v>180</v>
      </c>
      <c r="H57" s="81">
        <v>90</v>
      </c>
      <c r="I57" s="81" t="s">
        <v>326</v>
      </c>
    </row>
    <row r="58" spans="1:10">
      <c r="A58" s="81" t="s">
        <v>327</v>
      </c>
      <c r="B58" s="81" t="s">
        <v>321</v>
      </c>
      <c r="C58" s="81">
        <v>0.3</v>
      </c>
      <c r="D58" s="81">
        <v>2.254</v>
      </c>
      <c r="E58" s="81">
        <v>3.4</v>
      </c>
      <c r="F58" s="81">
        <v>118.87</v>
      </c>
      <c r="G58" s="81">
        <v>270</v>
      </c>
      <c r="H58" s="81">
        <v>90</v>
      </c>
      <c r="I58" s="81" t="s">
        <v>328</v>
      </c>
    </row>
    <row r="59" spans="1:10">
      <c r="A59" s="81" t="s">
        <v>329</v>
      </c>
      <c r="B59" s="81" t="s">
        <v>321</v>
      </c>
      <c r="C59" s="81">
        <v>0.3</v>
      </c>
      <c r="D59" s="81">
        <v>1.8620000000000001</v>
      </c>
      <c r="E59" s="81">
        <v>3.4</v>
      </c>
      <c r="F59" s="81">
        <v>3563.11</v>
      </c>
      <c r="G59" s="81">
        <v>0</v>
      </c>
      <c r="H59" s="81">
        <v>180</v>
      </c>
      <c r="I59" s="81"/>
    </row>
    <row r="60" spans="1:10">
      <c r="A60" s="81" t="s">
        <v>330</v>
      </c>
      <c r="B60" s="81" t="s">
        <v>422</v>
      </c>
      <c r="C60" s="81">
        <v>0.08</v>
      </c>
      <c r="D60" s="81">
        <v>0.59099999999999997</v>
      </c>
      <c r="E60" s="81">
        <v>0.65</v>
      </c>
      <c r="F60" s="81">
        <v>200.61</v>
      </c>
      <c r="G60" s="81">
        <v>0</v>
      </c>
      <c r="H60" s="81">
        <v>90</v>
      </c>
      <c r="I60" s="81" t="s">
        <v>322</v>
      </c>
    </row>
    <row r="61" spans="1:10">
      <c r="A61" s="81" t="s">
        <v>332</v>
      </c>
      <c r="B61" s="81" t="s">
        <v>422</v>
      </c>
      <c r="C61" s="81">
        <v>0.08</v>
      </c>
      <c r="D61" s="81">
        <v>0.59099999999999997</v>
      </c>
      <c r="E61" s="81">
        <v>0.65</v>
      </c>
      <c r="F61" s="81">
        <v>133.74</v>
      </c>
      <c r="G61" s="81">
        <v>90</v>
      </c>
      <c r="H61" s="81">
        <v>90</v>
      </c>
      <c r="I61" s="81" t="s">
        <v>324</v>
      </c>
    </row>
    <row r="62" spans="1:10">
      <c r="A62" s="81" t="s">
        <v>333</v>
      </c>
      <c r="B62" s="81" t="s">
        <v>422</v>
      </c>
      <c r="C62" s="81">
        <v>0.08</v>
      </c>
      <c r="D62" s="81">
        <v>0.59099999999999997</v>
      </c>
      <c r="E62" s="81">
        <v>0.65</v>
      </c>
      <c r="F62" s="81">
        <v>200.61</v>
      </c>
      <c r="G62" s="81">
        <v>180</v>
      </c>
      <c r="H62" s="81">
        <v>90</v>
      </c>
      <c r="I62" s="81" t="s">
        <v>326</v>
      </c>
    </row>
    <row r="63" spans="1:10">
      <c r="A63" s="81" t="s">
        <v>334</v>
      </c>
      <c r="B63" s="81" t="s">
        <v>422</v>
      </c>
      <c r="C63" s="81">
        <v>0.08</v>
      </c>
      <c r="D63" s="81">
        <v>0.59099999999999997</v>
      </c>
      <c r="E63" s="81">
        <v>0.65</v>
      </c>
      <c r="F63" s="81">
        <v>133.74</v>
      </c>
      <c r="G63" s="81">
        <v>270</v>
      </c>
      <c r="H63" s="81">
        <v>90</v>
      </c>
      <c r="I63" s="81" t="s">
        <v>328</v>
      </c>
    </row>
    <row r="64" spans="1:10">
      <c r="A64" s="81" t="s">
        <v>335</v>
      </c>
      <c r="B64" s="81" t="s">
        <v>422</v>
      </c>
      <c r="C64" s="81">
        <v>0.08</v>
      </c>
      <c r="D64" s="81">
        <v>0.59099999999999997</v>
      </c>
      <c r="E64" s="81">
        <v>0.65</v>
      </c>
      <c r="F64" s="81">
        <v>2006.06</v>
      </c>
      <c r="G64" s="81">
        <v>0</v>
      </c>
      <c r="H64" s="81">
        <v>90</v>
      </c>
      <c r="I64" s="81" t="s">
        <v>322</v>
      </c>
    </row>
    <row r="65" spans="1:9">
      <c r="A65" s="81" t="s">
        <v>336</v>
      </c>
      <c r="B65" s="81" t="s">
        <v>422</v>
      </c>
      <c r="C65" s="81">
        <v>0.08</v>
      </c>
      <c r="D65" s="81">
        <v>0.59099999999999997</v>
      </c>
      <c r="E65" s="81">
        <v>0.65</v>
      </c>
      <c r="F65" s="81">
        <v>1337.37</v>
      </c>
      <c r="G65" s="81">
        <v>90</v>
      </c>
      <c r="H65" s="81">
        <v>90</v>
      </c>
      <c r="I65" s="81" t="s">
        <v>324</v>
      </c>
    </row>
    <row r="66" spans="1:9">
      <c r="A66" s="81" t="s">
        <v>337</v>
      </c>
      <c r="B66" s="81" t="s">
        <v>422</v>
      </c>
      <c r="C66" s="81">
        <v>0.08</v>
      </c>
      <c r="D66" s="81">
        <v>0.59099999999999997</v>
      </c>
      <c r="E66" s="81">
        <v>0.65</v>
      </c>
      <c r="F66" s="81">
        <v>2006.06</v>
      </c>
      <c r="G66" s="81">
        <v>180</v>
      </c>
      <c r="H66" s="81">
        <v>90</v>
      </c>
      <c r="I66" s="81" t="s">
        <v>326</v>
      </c>
    </row>
    <row r="67" spans="1:9">
      <c r="A67" s="81" t="s">
        <v>338</v>
      </c>
      <c r="B67" s="81" t="s">
        <v>422</v>
      </c>
      <c r="C67" s="81">
        <v>0.08</v>
      </c>
      <c r="D67" s="81">
        <v>0.59099999999999997</v>
      </c>
      <c r="E67" s="81">
        <v>0.65</v>
      </c>
      <c r="F67" s="81">
        <v>1337.37</v>
      </c>
      <c r="G67" s="81">
        <v>270</v>
      </c>
      <c r="H67" s="81">
        <v>90</v>
      </c>
      <c r="I67" s="81" t="s">
        <v>328</v>
      </c>
    </row>
    <row r="68" spans="1:9">
      <c r="A68" s="81" t="s">
        <v>339</v>
      </c>
      <c r="B68" s="81" t="s">
        <v>422</v>
      </c>
      <c r="C68" s="81">
        <v>0.08</v>
      </c>
      <c r="D68" s="81">
        <v>0.59099999999999997</v>
      </c>
      <c r="E68" s="81">
        <v>0.65</v>
      </c>
      <c r="F68" s="81">
        <v>200.61</v>
      </c>
      <c r="G68" s="81">
        <v>0</v>
      </c>
      <c r="H68" s="81">
        <v>90</v>
      </c>
      <c r="I68" s="81" t="s">
        <v>322</v>
      </c>
    </row>
    <row r="69" spans="1:9">
      <c r="A69" s="81" t="s">
        <v>340</v>
      </c>
      <c r="B69" s="81" t="s">
        <v>422</v>
      </c>
      <c r="C69" s="81">
        <v>0.08</v>
      </c>
      <c r="D69" s="81">
        <v>0.59099999999999997</v>
      </c>
      <c r="E69" s="81">
        <v>0.65</v>
      </c>
      <c r="F69" s="81">
        <v>133.74</v>
      </c>
      <c r="G69" s="81">
        <v>90</v>
      </c>
      <c r="H69" s="81">
        <v>90</v>
      </c>
      <c r="I69" s="81" t="s">
        <v>324</v>
      </c>
    </row>
    <row r="70" spans="1:9">
      <c r="A70" s="81" t="s">
        <v>341</v>
      </c>
      <c r="B70" s="81" t="s">
        <v>422</v>
      </c>
      <c r="C70" s="81">
        <v>0.08</v>
      </c>
      <c r="D70" s="81">
        <v>0.59099999999999997</v>
      </c>
      <c r="E70" s="81">
        <v>0.65</v>
      </c>
      <c r="F70" s="81">
        <v>200.61</v>
      </c>
      <c r="G70" s="81">
        <v>180</v>
      </c>
      <c r="H70" s="81">
        <v>90</v>
      </c>
      <c r="I70" s="81" t="s">
        <v>326</v>
      </c>
    </row>
    <row r="71" spans="1:9">
      <c r="A71" s="81" t="s">
        <v>342</v>
      </c>
      <c r="B71" s="81" t="s">
        <v>422</v>
      </c>
      <c r="C71" s="81">
        <v>0.08</v>
      </c>
      <c r="D71" s="81">
        <v>0.59099999999999997</v>
      </c>
      <c r="E71" s="81">
        <v>0.65</v>
      </c>
      <c r="F71" s="81">
        <v>133.74</v>
      </c>
      <c r="G71" s="81">
        <v>270</v>
      </c>
      <c r="H71" s="81">
        <v>90</v>
      </c>
      <c r="I71" s="81" t="s">
        <v>328</v>
      </c>
    </row>
    <row r="72" spans="1:9">
      <c r="A72" s="81" t="s">
        <v>343</v>
      </c>
      <c r="B72" s="81" t="s">
        <v>422</v>
      </c>
      <c r="C72" s="81">
        <v>0.08</v>
      </c>
      <c r="D72" s="81">
        <v>0.59099999999999997</v>
      </c>
      <c r="E72" s="81">
        <v>0.65</v>
      </c>
      <c r="F72" s="81">
        <v>59.42</v>
      </c>
      <c r="G72" s="81">
        <v>270</v>
      </c>
      <c r="H72" s="81">
        <v>90</v>
      </c>
      <c r="I72" s="81" t="s">
        <v>328</v>
      </c>
    </row>
    <row r="73" spans="1:9">
      <c r="A73" s="81" t="s">
        <v>344</v>
      </c>
      <c r="B73" s="81" t="s">
        <v>422</v>
      </c>
      <c r="C73" s="81">
        <v>0.08</v>
      </c>
      <c r="D73" s="81">
        <v>0.59099999999999997</v>
      </c>
      <c r="E73" s="81">
        <v>0.65</v>
      </c>
      <c r="F73" s="81">
        <v>89.13</v>
      </c>
      <c r="G73" s="81">
        <v>180</v>
      </c>
      <c r="H73" s="81">
        <v>90</v>
      </c>
      <c r="I73" s="81" t="s">
        <v>326</v>
      </c>
    </row>
    <row r="74" spans="1:9">
      <c r="A74" s="81" t="s">
        <v>345</v>
      </c>
      <c r="B74" s="81" t="s">
        <v>422</v>
      </c>
      <c r="C74" s="81">
        <v>0.08</v>
      </c>
      <c r="D74" s="81">
        <v>0.59099999999999997</v>
      </c>
      <c r="E74" s="81">
        <v>0.65</v>
      </c>
      <c r="F74" s="81">
        <v>59.42</v>
      </c>
      <c r="G74" s="81">
        <v>90</v>
      </c>
      <c r="H74" s="81">
        <v>90</v>
      </c>
      <c r="I74" s="81" t="s">
        <v>324</v>
      </c>
    </row>
    <row r="75" spans="1:9">
      <c r="A75" s="81" t="s">
        <v>346</v>
      </c>
      <c r="B75" s="81" t="s">
        <v>422</v>
      </c>
      <c r="C75" s="81">
        <v>0.08</v>
      </c>
      <c r="D75" s="81">
        <v>0.59099999999999997</v>
      </c>
      <c r="E75" s="81">
        <v>0.65</v>
      </c>
      <c r="F75" s="81">
        <v>89.13</v>
      </c>
      <c r="G75" s="81">
        <v>0</v>
      </c>
      <c r="H75" s="81">
        <v>90</v>
      </c>
      <c r="I75" s="81" t="s">
        <v>322</v>
      </c>
    </row>
    <row r="76" spans="1:9">
      <c r="A76" s="81" t="s">
        <v>347</v>
      </c>
      <c r="B76" s="81" t="s">
        <v>422</v>
      </c>
      <c r="C76" s="81">
        <v>0.08</v>
      </c>
      <c r="D76" s="81">
        <v>0.59099999999999997</v>
      </c>
      <c r="E76" s="81">
        <v>0.65</v>
      </c>
      <c r="F76" s="81">
        <v>891.32</v>
      </c>
      <c r="G76" s="81">
        <v>0</v>
      </c>
      <c r="H76" s="81">
        <v>90</v>
      </c>
      <c r="I76" s="81" t="s">
        <v>322</v>
      </c>
    </row>
    <row r="77" spans="1:9">
      <c r="A77" s="81" t="s">
        <v>348</v>
      </c>
      <c r="B77" s="81" t="s">
        <v>422</v>
      </c>
      <c r="C77" s="81">
        <v>0.08</v>
      </c>
      <c r="D77" s="81">
        <v>0.59099999999999997</v>
      </c>
      <c r="E77" s="81">
        <v>0.65</v>
      </c>
      <c r="F77" s="81">
        <v>594.21</v>
      </c>
      <c r="G77" s="81">
        <v>270</v>
      </c>
      <c r="H77" s="81">
        <v>90</v>
      </c>
      <c r="I77" s="81" t="s">
        <v>328</v>
      </c>
    </row>
    <row r="78" spans="1:9">
      <c r="A78" s="81" t="s">
        <v>349</v>
      </c>
      <c r="B78" s="81" t="s">
        <v>422</v>
      </c>
      <c r="C78" s="81">
        <v>0.08</v>
      </c>
      <c r="D78" s="81">
        <v>0.59099999999999997</v>
      </c>
      <c r="E78" s="81">
        <v>0.65</v>
      </c>
      <c r="F78" s="81">
        <v>891.32</v>
      </c>
      <c r="G78" s="81">
        <v>180</v>
      </c>
      <c r="H78" s="81">
        <v>90</v>
      </c>
      <c r="I78" s="81" t="s">
        <v>326</v>
      </c>
    </row>
    <row r="79" spans="1:9">
      <c r="A79" s="81" t="s">
        <v>350</v>
      </c>
      <c r="B79" s="81" t="s">
        <v>422</v>
      </c>
      <c r="C79" s="81">
        <v>0.08</v>
      </c>
      <c r="D79" s="81">
        <v>0.59099999999999997</v>
      </c>
      <c r="E79" s="81">
        <v>0.65</v>
      </c>
      <c r="F79" s="81">
        <v>594.21</v>
      </c>
      <c r="G79" s="81">
        <v>90</v>
      </c>
      <c r="H79" s="81">
        <v>90</v>
      </c>
      <c r="I79" s="81" t="s">
        <v>324</v>
      </c>
    </row>
    <row r="80" spans="1:9">
      <c r="A80" s="81" t="s">
        <v>351</v>
      </c>
      <c r="B80" s="81" t="s">
        <v>422</v>
      </c>
      <c r="C80" s="81">
        <v>0.08</v>
      </c>
      <c r="D80" s="81">
        <v>0.59099999999999997</v>
      </c>
      <c r="E80" s="81">
        <v>0.65</v>
      </c>
      <c r="F80" s="81">
        <v>89.13</v>
      </c>
      <c r="G80" s="81">
        <v>180</v>
      </c>
      <c r="H80" s="81">
        <v>90</v>
      </c>
      <c r="I80" s="81" t="s">
        <v>326</v>
      </c>
    </row>
    <row r="81" spans="1:11">
      <c r="A81" s="81" t="s">
        <v>352</v>
      </c>
      <c r="B81" s="81" t="s">
        <v>422</v>
      </c>
      <c r="C81" s="81">
        <v>0.08</v>
      </c>
      <c r="D81" s="81">
        <v>0.59099999999999997</v>
      </c>
      <c r="E81" s="81">
        <v>0.65</v>
      </c>
      <c r="F81" s="81">
        <v>59.42</v>
      </c>
      <c r="G81" s="81">
        <v>90</v>
      </c>
      <c r="H81" s="81">
        <v>90</v>
      </c>
      <c r="I81" s="81" t="s">
        <v>324</v>
      </c>
    </row>
    <row r="82" spans="1:11">
      <c r="A82" s="81" t="s">
        <v>353</v>
      </c>
      <c r="B82" s="81" t="s">
        <v>422</v>
      </c>
      <c r="C82" s="81">
        <v>0.08</v>
      </c>
      <c r="D82" s="81">
        <v>0.59099999999999997</v>
      </c>
      <c r="E82" s="81">
        <v>0.65</v>
      </c>
      <c r="F82" s="81">
        <v>59.42</v>
      </c>
      <c r="G82" s="81">
        <v>270</v>
      </c>
      <c r="H82" s="81">
        <v>90</v>
      </c>
      <c r="I82" s="81" t="s">
        <v>328</v>
      </c>
    </row>
    <row r="83" spans="1:11">
      <c r="A83" s="81" t="s">
        <v>354</v>
      </c>
      <c r="B83" s="81" t="s">
        <v>422</v>
      </c>
      <c r="C83" s="81">
        <v>0.08</v>
      </c>
      <c r="D83" s="81">
        <v>0.59099999999999997</v>
      </c>
      <c r="E83" s="81">
        <v>0.65</v>
      </c>
      <c r="F83" s="81">
        <v>89.13</v>
      </c>
      <c r="G83" s="81">
        <v>0</v>
      </c>
      <c r="H83" s="81">
        <v>90</v>
      </c>
      <c r="I83" s="81" t="s">
        <v>322</v>
      </c>
    </row>
    <row r="84" spans="1:11">
      <c r="A84" s="81" t="s">
        <v>355</v>
      </c>
      <c r="B84" s="81" t="s">
        <v>356</v>
      </c>
      <c r="C84" s="81">
        <v>0.3</v>
      </c>
      <c r="D84" s="81">
        <v>0.35699999999999998</v>
      </c>
      <c r="E84" s="81">
        <v>0.38</v>
      </c>
      <c r="F84" s="81">
        <v>3563.11</v>
      </c>
      <c r="G84" s="81">
        <v>0</v>
      </c>
      <c r="H84" s="81">
        <v>0</v>
      </c>
      <c r="I84" s="81"/>
    </row>
    <row r="86" spans="1:11">
      <c r="A86" s="76"/>
      <c r="B86" s="81" t="s">
        <v>51</v>
      </c>
      <c r="C86" s="81" t="s">
        <v>444</v>
      </c>
      <c r="D86" s="81" t="s">
        <v>445</v>
      </c>
      <c r="E86" s="81" t="s">
        <v>446</v>
      </c>
      <c r="F86" s="81" t="s">
        <v>46</v>
      </c>
      <c r="G86" s="81" t="s">
        <v>357</v>
      </c>
      <c r="H86" s="81" t="s">
        <v>358</v>
      </c>
      <c r="I86" s="81" t="s">
        <v>359</v>
      </c>
      <c r="J86" s="81" t="s">
        <v>442</v>
      </c>
      <c r="K86" s="81" t="s">
        <v>319</v>
      </c>
    </row>
    <row r="87" spans="1:11">
      <c r="A87" s="81" t="s">
        <v>360</v>
      </c>
      <c r="B87" s="81" t="s">
        <v>417</v>
      </c>
      <c r="C87" s="81">
        <v>115.9</v>
      </c>
      <c r="D87" s="81">
        <v>115.9</v>
      </c>
      <c r="E87" s="81">
        <v>3.18</v>
      </c>
      <c r="F87" s="81">
        <v>0.501</v>
      </c>
      <c r="G87" s="81">
        <v>0.622</v>
      </c>
      <c r="H87" s="81" t="s">
        <v>66</v>
      </c>
      <c r="I87" s="81" t="s">
        <v>330</v>
      </c>
      <c r="J87" s="81">
        <v>0</v>
      </c>
      <c r="K87" s="81" t="s">
        <v>322</v>
      </c>
    </row>
    <row r="88" spans="1:11">
      <c r="A88" s="81" t="s">
        <v>362</v>
      </c>
      <c r="B88" s="81" t="s">
        <v>418</v>
      </c>
      <c r="C88" s="81">
        <v>77.27</v>
      </c>
      <c r="D88" s="81">
        <v>77.27</v>
      </c>
      <c r="E88" s="81">
        <v>3.18</v>
      </c>
      <c r="F88" s="81">
        <v>0.40200000000000002</v>
      </c>
      <c r="G88" s="81">
        <v>0.495</v>
      </c>
      <c r="H88" s="81" t="s">
        <v>66</v>
      </c>
      <c r="I88" s="81" t="s">
        <v>332</v>
      </c>
      <c r="J88" s="81">
        <v>90</v>
      </c>
      <c r="K88" s="81" t="s">
        <v>324</v>
      </c>
    </row>
    <row r="89" spans="1:11">
      <c r="A89" s="81" t="s">
        <v>364</v>
      </c>
      <c r="B89" s="81" t="s">
        <v>419</v>
      </c>
      <c r="C89" s="81">
        <v>115.9</v>
      </c>
      <c r="D89" s="81">
        <v>115.9</v>
      </c>
      <c r="E89" s="81">
        <v>3.18</v>
      </c>
      <c r="F89" s="81">
        <v>0.40200000000000002</v>
      </c>
      <c r="G89" s="81">
        <v>0.495</v>
      </c>
      <c r="H89" s="81" t="s">
        <v>66</v>
      </c>
      <c r="I89" s="81" t="s">
        <v>333</v>
      </c>
      <c r="J89" s="81">
        <v>180</v>
      </c>
      <c r="K89" s="81" t="s">
        <v>326</v>
      </c>
    </row>
    <row r="90" spans="1:11">
      <c r="A90" s="81" t="s">
        <v>366</v>
      </c>
      <c r="B90" s="81" t="s">
        <v>420</v>
      </c>
      <c r="C90" s="81">
        <v>77.27</v>
      </c>
      <c r="D90" s="81">
        <v>77.27</v>
      </c>
      <c r="E90" s="81">
        <v>3.18</v>
      </c>
      <c r="F90" s="81">
        <v>0.40200000000000002</v>
      </c>
      <c r="G90" s="81">
        <v>0.495</v>
      </c>
      <c r="H90" s="81" t="s">
        <v>66</v>
      </c>
      <c r="I90" s="81" t="s">
        <v>334</v>
      </c>
      <c r="J90" s="81">
        <v>270</v>
      </c>
      <c r="K90" s="81" t="s">
        <v>328</v>
      </c>
    </row>
    <row r="91" spans="1:11">
      <c r="A91" s="81" t="s">
        <v>368</v>
      </c>
      <c r="B91" s="81" t="s">
        <v>417</v>
      </c>
      <c r="C91" s="81">
        <v>115.9</v>
      </c>
      <c r="D91" s="81">
        <v>1159.04</v>
      </c>
      <c r="E91" s="81">
        <v>3.18</v>
      </c>
      <c r="F91" s="81">
        <v>0.501</v>
      </c>
      <c r="G91" s="81">
        <v>0.622</v>
      </c>
      <c r="H91" s="81" t="s">
        <v>66</v>
      </c>
      <c r="I91" s="81" t="s">
        <v>335</v>
      </c>
      <c r="J91" s="81">
        <v>0</v>
      </c>
      <c r="K91" s="81" t="s">
        <v>322</v>
      </c>
    </row>
    <row r="92" spans="1:11">
      <c r="A92" s="81" t="s">
        <v>369</v>
      </c>
      <c r="B92" s="81" t="s">
        <v>418</v>
      </c>
      <c r="C92" s="81">
        <v>77.27</v>
      </c>
      <c r="D92" s="81">
        <v>772.69</v>
      </c>
      <c r="E92" s="81">
        <v>3.18</v>
      </c>
      <c r="F92" s="81">
        <v>0.40200000000000002</v>
      </c>
      <c r="G92" s="81">
        <v>0.495</v>
      </c>
      <c r="H92" s="81" t="s">
        <v>66</v>
      </c>
      <c r="I92" s="81" t="s">
        <v>336</v>
      </c>
      <c r="J92" s="81">
        <v>90</v>
      </c>
      <c r="K92" s="81" t="s">
        <v>324</v>
      </c>
    </row>
    <row r="93" spans="1:11">
      <c r="A93" s="81" t="s">
        <v>370</v>
      </c>
      <c r="B93" s="81" t="s">
        <v>419</v>
      </c>
      <c r="C93" s="81">
        <v>115.9</v>
      </c>
      <c r="D93" s="81">
        <v>1159.04</v>
      </c>
      <c r="E93" s="81">
        <v>3.18</v>
      </c>
      <c r="F93" s="81">
        <v>0.40200000000000002</v>
      </c>
      <c r="G93" s="81">
        <v>0.495</v>
      </c>
      <c r="H93" s="81" t="s">
        <v>66</v>
      </c>
      <c r="I93" s="81" t="s">
        <v>337</v>
      </c>
      <c r="J93" s="81">
        <v>180</v>
      </c>
      <c r="K93" s="81" t="s">
        <v>326</v>
      </c>
    </row>
    <row r="94" spans="1:11">
      <c r="A94" s="81" t="s">
        <v>371</v>
      </c>
      <c r="B94" s="81" t="s">
        <v>420</v>
      </c>
      <c r="C94" s="81">
        <v>77.27</v>
      </c>
      <c r="D94" s="81">
        <v>772.69</v>
      </c>
      <c r="E94" s="81">
        <v>3.18</v>
      </c>
      <c r="F94" s="81">
        <v>0.40200000000000002</v>
      </c>
      <c r="G94" s="81">
        <v>0.495</v>
      </c>
      <c r="H94" s="81" t="s">
        <v>66</v>
      </c>
      <c r="I94" s="81" t="s">
        <v>338</v>
      </c>
      <c r="J94" s="81">
        <v>270</v>
      </c>
      <c r="K94" s="81" t="s">
        <v>328</v>
      </c>
    </row>
    <row r="95" spans="1:11">
      <c r="A95" s="81" t="s">
        <v>372</v>
      </c>
      <c r="B95" s="81" t="s">
        <v>417</v>
      </c>
      <c r="C95" s="81">
        <v>115.9</v>
      </c>
      <c r="D95" s="81">
        <v>115.9</v>
      </c>
      <c r="E95" s="81">
        <v>3.18</v>
      </c>
      <c r="F95" s="81">
        <v>0.501</v>
      </c>
      <c r="G95" s="81">
        <v>0.622</v>
      </c>
      <c r="H95" s="81" t="s">
        <v>66</v>
      </c>
      <c r="I95" s="81" t="s">
        <v>339</v>
      </c>
      <c r="J95" s="81">
        <v>0</v>
      </c>
      <c r="K95" s="81" t="s">
        <v>322</v>
      </c>
    </row>
    <row r="96" spans="1:11">
      <c r="A96" s="81" t="s">
        <v>373</v>
      </c>
      <c r="B96" s="81" t="s">
        <v>418</v>
      </c>
      <c r="C96" s="81">
        <v>77.27</v>
      </c>
      <c r="D96" s="81">
        <v>77.27</v>
      </c>
      <c r="E96" s="81">
        <v>3.18</v>
      </c>
      <c r="F96" s="81">
        <v>0.40200000000000002</v>
      </c>
      <c r="G96" s="81">
        <v>0.495</v>
      </c>
      <c r="H96" s="81" t="s">
        <v>66</v>
      </c>
      <c r="I96" s="81" t="s">
        <v>340</v>
      </c>
      <c r="J96" s="81">
        <v>90</v>
      </c>
      <c r="K96" s="81" t="s">
        <v>324</v>
      </c>
    </row>
    <row r="97" spans="1:11">
      <c r="A97" s="81" t="s">
        <v>374</v>
      </c>
      <c r="B97" s="81" t="s">
        <v>419</v>
      </c>
      <c r="C97" s="81">
        <v>115.9</v>
      </c>
      <c r="D97" s="81">
        <v>115.9</v>
      </c>
      <c r="E97" s="81">
        <v>3.18</v>
      </c>
      <c r="F97" s="81">
        <v>0.40200000000000002</v>
      </c>
      <c r="G97" s="81">
        <v>0.495</v>
      </c>
      <c r="H97" s="81" t="s">
        <v>66</v>
      </c>
      <c r="I97" s="81" t="s">
        <v>341</v>
      </c>
      <c r="J97" s="81">
        <v>180</v>
      </c>
      <c r="K97" s="81" t="s">
        <v>326</v>
      </c>
    </row>
    <row r="98" spans="1:11">
      <c r="A98" s="81" t="s">
        <v>375</v>
      </c>
      <c r="B98" s="81" t="s">
        <v>420</v>
      </c>
      <c r="C98" s="81">
        <v>77.27</v>
      </c>
      <c r="D98" s="81">
        <v>77.27</v>
      </c>
      <c r="E98" s="81">
        <v>3.18</v>
      </c>
      <c r="F98" s="81">
        <v>0.40200000000000002</v>
      </c>
      <c r="G98" s="81">
        <v>0.495</v>
      </c>
      <c r="H98" s="81" t="s">
        <v>66</v>
      </c>
      <c r="I98" s="81" t="s">
        <v>342</v>
      </c>
      <c r="J98" s="81">
        <v>270</v>
      </c>
      <c r="K98" s="81" t="s">
        <v>328</v>
      </c>
    </row>
    <row r="99" spans="1:11">
      <c r="A99" s="81" t="s">
        <v>447</v>
      </c>
      <c r="B99" s="81"/>
      <c r="C99" s="81"/>
      <c r="D99" s="81">
        <v>4636.1499999999996</v>
      </c>
      <c r="E99" s="81">
        <v>3.18</v>
      </c>
      <c r="F99" s="81">
        <v>0.432</v>
      </c>
      <c r="G99" s="81">
        <v>0.53300000000000003</v>
      </c>
      <c r="H99" s="81"/>
      <c r="I99" s="81"/>
      <c r="J99" s="81"/>
      <c r="K99" s="81"/>
    </row>
    <row r="100" spans="1:11">
      <c r="A100" s="81" t="s">
        <v>448</v>
      </c>
      <c r="B100" s="81"/>
      <c r="C100" s="81"/>
      <c r="D100" s="81">
        <v>1390.85</v>
      </c>
      <c r="E100" s="81">
        <v>3.18</v>
      </c>
      <c r="F100" s="81">
        <v>0.501</v>
      </c>
      <c r="G100" s="81">
        <v>0.622</v>
      </c>
      <c r="H100" s="81"/>
      <c r="I100" s="81"/>
      <c r="J100" s="81"/>
      <c r="K100" s="81"/>
    </row>
    <row r="101" spans="1:11">
      <c r="A101" s="81" t="s">
        <v>449</v>
      </c>
      <c r="B101" s="81"/>
      <c r="C101" s="81"/>
      <c r="D101" s="81">
        <v>3245.31</v>
      </c>
      <c r="E101" s="81">
        <v>3.18</v>
      </c>
      <c r="F101" s="81">
        <v>0.40200000000000002</v>
      </c>
      <c r="G101" s="81">
        <v>0.495</v>
      </c>
      <c r="H101" s="81"/>
      <c r="I101" s="81"/>
      <c r="J101" s="81"/>
      <c r="K101" s="81"/>
    </row>
    <row r="103" spans="1:11">
      <c r="A103" s="76"/>
      <c r="B103" s="81" t="s">
        <v>117</v>
      </c>
      <c r="C103" s="81" t="s">
        <v>497</v>
      </c>
      <c r="D103" s="81" t="s">
        <v>454</v>
      </c>
    </row>
    <row r="104" spans="1:11">
      <c r="A104" s="81" t="s">
        <v>498</v>
      </c>
      <c r="B104" s="81" t="s">
        <v>499</v>
      </c>
      <c r="C104" s="81">
        <v>6129093.7599999998</v>
      </c>
      <c r="D104" s="81">
        <v>5.5</v>
      </c>
    </row>
    <row r="105" spans="1:11">
      <c r="A105" s="81" t="s">
        <v>500</v>
      </c>
      <c r="B105" s="81" t="s">
        <v>501</v>
      </c>
      <c r="C105" s="81">
        <v>5334689.3099999996</v>
      </c>
      <c r="D105" s="81">
        <v>0.79</v>
      </c>
    </row>
    <row r="106" spans="1:11">
      <c r="A106" s="81" t="s">
        <v>502</v>
      </c>
      <c r="B106" s="81" t="s">
        <v>503</v>
      </c>
      <c r="C106" s="81">
        <v>5794779.5499999998</v>
      </c>
      <c r="D106" s="81"/>
    </row>
    <row r="108" spans="1:11">
      <c r="A108" s="76"/>
      <c r="B108" s="81" t="s">
        <v>117</v>
      </c>
      <c r="C108" s="81" t="s">
        <v>450</v>
      </c>
      <c r="D108" s="81" t="s">
        <v>451</v>
      </c>
      <c r="E108" s="81" t="s">
        <v>452</v>
      </c>
      <c r="F108" s="81" t="s">
        <v>453</v>
      </c>
      <c r="G108" s="81" t="s">
        <v>454</v>
      </c>
    </row>
    <row r="109" spans="1:11">
      <c r="A109" s="81" t="s">
        <v>404</v>
      </c>
      <c r="B109" s="81" t="s">
        <v>455</v>
      </c>
      <c r="C109" s="81">
        <v>68598.100000000006</v>
      </c>
      <c r="D109" s="81" t="s">
        <v>456</v>
      </c>
      <c r="E109" s="81" t="s">
        <v>456</v>
      </c>
      <c r="F109" s="81" t="s">
        <v>456</v>
      </c>
      <c r="G109" s="81" t="s">
        <v>456</v>
      </c>
    </row>
    <row r="110" spans="1:11">
      <c r="A110" s="81" t="s">
        <v>405</v>
      </c>
      <c r="B110" s="81" t="s">
        <v>455</v>
      </c>
      <c r="C110" s="81">
        <v>244630.97</v>
      </c>
      <c r="D110" s="81" t="s">
        <v>456</v>
      </c>
      <c r="E110" s="81" t="s">
        <v>456</v>
      </c>
      <c r="F110" s="81" t="s">
        <v>456</v>
      </c>
      <c r="G110" s="81" t="s">
        <v>456</v>
      </c>
    </row>
    <row r="111" spans="1:11">
      <c r="A111" s="81" t="s">
        <v>406</v>
      </c>
      <c r="B111" s="81" t="s">
        <v>455</v>
      </c>
      <c r="C111" s="81">
        <v>4634861.66</v>
      </c>
      <c r="D111" s="81" t="s">
        <v>456</v>
      </c>
      <c r="E111" s="81" t="s">
        <v>456</v>
      </c>
      <c r="F111" s="81" t="s">
        <v>456</v>
      </c>
      <c r="G111" s="81" t="s">
        <v>456</v>
      </c>
    </row>
    <row r="112" spans="1:11">
      <c r="A112" s="81" t="s">
        <v>407</v>
      </c>
      <c r="B112" s="81" t="s">
        <v>455</v>
      </c>
      <c r="C112" s="81">
        <v>661072.49</v>
      </c>
      <c r="D112" s="81" t="s">
        <v>456</v>
      </c>
      <c r="E112" s="81" t="s">
        <v>456</v>
      </c>
      <c r="F112" s="81" t="s">
        <v>456</v>
      </c>
      <c r="G112" s="81" t="s">
        <v>456</v>
      </c>
    </row>
    <row r="114" spans="1:4">
      <c r="A114" s="76"/>
      <c r="B114" s="81" t="s">
        <v>117</v>
      </c>
      <c r="C114" s="81" t="s">
        <v>450</v>
      </c>
      <c r="D114" s="81" t="s">
        <v>454</v>
      </c>
    </row>
    <row r="115" spans="1:4">
      <c r="A115" s="81" t="s">
        <v>384</v>
      </c>
      <c r="B115" s="81" t="s">
        <v>457</v>
      </c>
      <c r="C115" s="81">
        <v>-99999</v>
      </c>
      <c r="D115" s="81" t="s">
        <v>456</v>
      </c>
    </row>
    <row r="116" spans="1:4">
      <c r="A116" s="81" t="s">
        <v>385</v>
      </c>
      <c r="B116" s="81" t="s">
        <v>457</v>
      </c>
      <c r="C116" s="81">
        <v>-99999</v>
      </c>
      <c r="D116" s="81" t="s">
        <v>456</v>
      </c>
    </row>
    <row r="117" spans="1:4">
      <c r="A117" s="81" t="s">
        <v>386</v>
      </c>
      <c r="B117" s="81" t="s">
        <v>457</v>
      </c>
      <c r="C117" s="81">
        <v>-99999</v>
      </c>
      <c r="D117" s="81" t="s">
        <v>456</v>
      </c>
    </row>
    <row r="118" spans="1:4">
      <c r="A118" s="81" t="s">
        <v>387</v>
      </c>
      <c r="B118" s="81" t="s">
        <v>457</v>
      </c>
      <c r="C118" s="81">
        <v>-99999</v>
      </c>
      <c r="D118" s="81" t="s">
        <v>456</v>
      </c>
    </row>
    <row r="119" spans="1:4">
      <c r="A119" s="81" t="s">
        <v>388</v>
      </c>
      <c r="B119" s="81" t="s">
        <v>457</v>
      </c>
      <c r="C119" s="81">
        <v>-99999</v>
      </c>
      <c r="D119" s="81" t="s">
        <v>456</v>
      </c>
    </row>
    <row r="120" spans="1:4">
      <c r="A120" s="81" t="s">
        <v>389</v>
      </c>
      <c r="B120" s="81" t="s">
        <v>457</v>
      </c>
      <c r="C120" s="81">
        <v>-99999</v>
      </c>
      <c r="D120" s="81" t="s">
        <v>456</v>
      </c>
    </row>
    <row r="121" spans="1:4">
      <c r="A121" s="81" t="s">
        <v>390</v>
      </c>
      <c r="B121" s="81" t="s">
        <v>457</v>
      </c>
      <c r="C121" s="81">
        <v>-99999</v>
      </c>
      <c r="D121" s="81" t="s">
        <v>456</v>
      </c>
    </row>
    <row r="122" spans="1:4">
      <c r="A122" s="81" t="s">
        <v>391</v>
      </c>
      <c r="B122" s="81" t="s">
        <v>457</v>
      </c>
      <c r="C122" s="81">
        <v>-99999</v>
      </c>
      <c r="D122" s="81" t="s">
        <v>456</v>
      </c>
    </row>
    <row r="123" spans="1:4">
      <c r="A123" s="81" t="s">
        <v>392</v>
      </c>
      <c r="B123" s="81" t="s">
        <v>457</v>
      </c>
      <c r="C123" s="81">
        <v>-99999</v>
      </c>
      <c r="D123" s="81" t="s">
        <v>456</v>
      </c>
    </row>
    <row r="124" spans="1:4">
      <c r="A124" s="81" t="s">
        <v>393</v>
      </c>
      <c r="B124" s="81" t="s">
        <v>457</v>
      </c>
      <c r="C124" s="81">
        <v>-99999</v>
      </c>
      <c r="D124" s="81" t="s">
        <v>456</v>
      </c>
    </row>
    <row r="125" spans="1:4">
      <c r="A125" s="81" t="s">
        <v>394</v>
      </c>
      <c r="B125" s="81" t="s">
        <v>457</v>
      </c>
      <c r="C125" s="81">
        <v>-99999</v>
      </c>
      <c r="D125" s="81" t="s">
        <v>456</v>
      </c>
    </row>
    <row r="126" spans="1:4">
      <c r="A126" s="81" t="s">
        <v>395</v>
      </c>
      <c r="B126" s="81" t="s">
        <v>457</v>
      </c>
      <c r="C126" s="81">
        <v>-99999</v>
      </c>
      <c r="D126" s="81" t="s">
        <v>456</v>
      </c>
    </row>
    <row r="127" spans="1:4">
      <c r="A127" s="81" t="s">
        <v>396</v>
      </c>
      <c r="B127" s="81" t="s">
        <v>457</v>
      </c>
      <c r="C127" s="81">
        <v>-99999</v>
      </c>
      <c r="D127" s="81" t="s">
        <v>456</v>
      </c>
    </row>
    <row r="128" spans="1:4">
      <c r="A128" s="81" t="s">
        <v>397</v>
      </c>
      <c r="B128" s="81" t="s">
        <v>457</v>
      </c>
      <c r="C128" s="81">
        <v>-99999</v>
      </c>
      <c r="D128" s="81" t="s">
        <v>456</v>
      </c>
    </row>
    <row r="129" spans="1:8">
      <c r="A129" s="81" t="s">
        <v>398</v>
      </c>
      <c r="B129" s="81" t="s">
        <v>457</v>
      </c>
      <c r="C129" s="81">
        <v>-99999</v>
      </c>
      <c r="D129" s="81" t="s">
        <v>456</v>
      </c>
    </row>
    <row r="130" spans="1:8">
      <c r="A130" s="81" t="s">
        <v>399</v>
      </c>
      <c r="B130" s="81" t="s">
        <v>457</v>
      </c>
      <c r="C130" s="81">
        <v>-99999</v>
      </c>
      <c r="D130" s="81" t="s">
        <v>456</v>
      </c>
    </row>
    <row r="131" spans="1:8">
      <c r="A131" s="81" t="s">
        <v>400</v>
      </c>
      <c r="B131" s="81" t="s">
        <v>457</v>
      </c>
      <c r="C131" s="81">
        <v>-99999</v>
      </c>
      <c r="D131" s="81" t="s">
        <v>456</v>
      </c>
    </row>
    <row r="132" spans="1:8">
      <c r="A132" s="81" t="s">
        <v>401</v>
      </c>
      <c r="B132" s="81" t="s">
        <v>457</v>
      </c>
      <c r="C132" s="81">
        <v>-99999</v>
      </c>
      <c r="D132" s="81" t="s">
        <v>456</v>
      </c>
    </row>
    <row r="133" spans="1:8">
      <c r="A133" s="81" t="s">
        <v>402</v>
      </c>
      <c r="B133" s="81" t="s">
        <v>457</v>
      </c>
      <c r="C133" s="81">
        <v>-99999</v>
      </c>
      <c r="D133" s="81" t="s">
        <v>456</v>
      </c>
    </row>
    <row r="134" spans="1:8">
      <c r="A134" s="81" t="s">
        <v>403</v>
      </c>
      <c r="B134" s="81" t="s">
        <v>457</v>
      </c>
      <c r="C134" s="81">
        <v>-99999</v>
      </c>
      <c r="D134" s="81" t="s">
        <v>456</v>
      </c>
    </row>
    <row r="136" spans="1:8">
      <c r="A136" s="76"/>
      <c r="B136" s="81" t="s">
        <v>117</v>
      </c>
      <c r="C136" s="81" t="s">
        <v>458</v>
      </c>
      <c r="D136" s="81" t="s">
        <v>459</v>
      </c>
      <c r="E136" s="81" t="s">
        <v>460</v>
      </c>
      <c r="F136" s="81" t="s">
        <v>461</v>
      </c>
      <c r="G136" s="81" t="s">
        <v>376</v>
      </c>
      <c r="H136" s="81" t="s">
        <v>377</v>
      </c>
    </row>
    <row r="137" spans="1:8">
      <c r="A137" s="81" t="s">
        <v>378</v>
      </c>
      <c r="B137" s="81" t="s">
        <v>379</v>
      </c>
      <c r="C137" s="81">
        <v>0.59</v>
      </c>
      <c r="D137" s="81">
        <v>1388.3</v>
      </c>
      <c r="E137" s="81">
        <v>6.07</v>
      </c>
      <c r="F137" s="81">
        <v>14241.72</v>
      </c>
      <c r="G137" s="81">
        <v>1</v>
      </c>
      <c r="H137" s="81" t="s">
        <v>380</v>
      </c>
    </row>
    <row r="138" spans="1:8">
      <c r="A138" s="81" t="s">
        <v>381</v>
      </c>
      <c r="B138" s="81" t="s">
        <v>379</v>
      </c>
      <c r="C138" s="81">
        <v>0.61</v>
      </c>
      <c r="D138" s="81">
        <v>1388.3</v>
      </c>
      <c r="E138" s="81">
        <v>19.940000000000001</v>
      </c>
      <c r="F138" s="81">
        <v>45253.36</v>
      </c>
      <c r="G138" s="81">
        <v>1</v>
      </c>
      <c r="H138" s="81" t="s">
        <v>380</v>
      </c>
    </row>
    <row r="139" spans="1:8">
      <c r="A139" s="81" t="s">
        <v>382</v>
      </c>
      <c r="B139" s="81" t="s">
        <v>379</v>
      </c>
      <c r="C139" s="81">
        <v>0.62</v>
      </c>
      <c r="D139" s="81">
        <v>1388.3</v>
      </c>
      <c r="E139" s="81">
        <v>217.41</v>
      </c>
      <c r="F139" s="81">
        <v>488787.41</v>
      </c>
      <c r="G139" s="81">
        <v>1</v>
      </c>
      <c r="H139" s="81" t="s">
        <v>380</v>
      </c>
    </row>
    <row r="140" spans="1:8">
      <c r="A140" s="81" t="s">
        <v>383</v>
      </c>
      <c r="B140" s="81" t="s">
        <v>379</v>
      </c>
      <c r="C140" s="81">
        <v>0.61</v>
      </c>
      <c r="D140" s="81">
        <v>1572.42</v>
      </c>
      <c r="E140" s="81">
        <v>30.93</v>
      </c>
      <c r="F140" s="81">
        <v>79166.960000000006</v>
      </c>
      <c r="G140" s="81">
        <v>1</v>
      </c>
      <c r="H140" s="81" t="s">
        <v>380</v>
      </c>
    </row>
    <row r="142" spans="1:8">
      <c r="A142" s="76"/>
      <c r="B142" s="81" t="s">
        <v>117</v>
      </c>
      <c r="C142" s="81" t="s">
        <v>504</v>
      </c>
      <c r="D142" s="81" t="s">
        <v>505</v>
      </c>
      <c r="E142" s="81" t="s">
        <v>506</v>
      </c>
      <c r="F142" s="81" t="s">
        <v>507</v>
      </c>
    </row>
    <row r="143" spans="1:8">
      <c r="A143" s="81" t="s">
        <v>508</v>
      </c>
      <c r="B143" s="81" t="s">
        <v>509</v>
      </c>
      <c r="C143" s="81" t="s">
        <v>510</v>
      </c>
      <c r="D143" s="81">
        <v>179352</v>
      </c>
      <c r="E143" s="81">
        <v>72.709999999999994</v>
      </c>
      <c r="F143" s="81">
        <v>0.85</v>
      </c>
    </row>
    <row r="144" spans="1:8">
      <c r="A144" s="81" t="s">
        <v>511</v>
      </c>
      <c r="B144" s="81" t="s">
        <v>509</v>
      </c>
      <c r="C144" s="81" t="s">
        <v>510</v>
      </c>
      <c r="D144" s="81">
        <v>179352</v>
      </c>
      <c r="E144" s="81">
        <v>30489.03</v>
      </c>
      <c r="F144" s="81">
        <v>0.88</v>
      </c>
    </row>
    <row r="145" spans="1:8">
      <c r="A145" s="81" t="s">
        <v>512</v>
      </c>
      <c r="B145" s="81" t="s">
        <v>509</v>
      </c>
      <c r="C145" s="81" t="s">
        <v>510</v>
      </c>
      <c r="D145" s="81">
        <v>179352</v>
      </c>
      <c r="E145" s="81">
        <v>56164.66</v>
      </c>
      <c r="F145" s="81">
        <v>0.9</v>
      </c>
    </row>
    <row r="146" spans="1:8">
      <c r="A146" s="81" t="s">
        <v>513</v>
      </c>
      <c r="B146" s="81" t="s">
        <v>514</v>
      </c>
      <c r="C146" s="81" t="s">
        <v>510</v>
      </c>
      <c r="D146" s="81">
        <v>179352</v>
      </c>
      <c r="E146" s="81">
        <v>81785.23</v>
      </c>
      <c r="F146" s="81">
        <v>0.87</v>
      </c>
    </row>
    <row r="148" spans="1:8">
      <c r="A148" s="76"/>
      <c r="B148" s="81" t="s">
        <v>117</v>
      </c>
      <c r="C148" s="81" t="s">
        <v>515</v>
      </c>
      <c r="D148" s="81" t="s">
        <v>516</v>
      </c>
      <c r="E148" s="81" t="s">
        <v>517</v>
      </c>
      <c r="F148" s="81" t="s">
        <v>518</v>
      </c>
      <c r="G148" s="81" t="s">
        <v>519</v>
      </c>
    </row>
    <row r="149" spans="1:8">
      <c r="A149" s="81" t="s">
        <v>520</v>
      </c>
      <c r="B149" s="81" t="s">
        <v>521</v>
      </c>
      <c r="C149" s="81">
        <v>0.76</v>
      </c>
      <c r="D149" s="81">
        <v>845000</v>
      </c>
      <c r="E149" s="81">
        <v>0.8</v>
      </c>
      <c r="F149" s="81">
        <v>0.91</v>
      </c>
      <c r="G149" s="81">
        <v>0.59</v>
      </c>
    </row>
    <row r="151" spans="1:8">
      <c r="A151" s="76"/>
      <c r="B151" s="81" t="s">
        <v>523</v>
      </c>
      <c r="C151" s="81" t="s">
        <v>524</v>
      </c>
      <c r="D151" s="81" t="s">
        <v>525</v>
      </c>
      <c r="E151" s="81" t="s">
        <v>526</v>
      </c>
      <c r="F151" s="81" t="s">
        <v>527</v>
      </c>
      <c r="G151" s="81" t="s">
        <v>528</v>
      </c>
      <c r="H151" s="81" t="s">
        <v>529</v>
      </c>
    </row>
    <row r="152" spans="1:8">
      <c r="A152" s="81" t="s">
        <v>530</v>
      </c>
      <c r="B152" s="81">
        <v>404958.76299999998</v>
      </c>
      <c r="C152" s="81">
        <v>643.09169999999995</v>
      </c>
      <c r="D152" s="81">
        <v>998.21879999999999</v>
      </c>
      <c r="E152" s="81">
        <v>0</v>
      </c>
      <c r="F152" s="81">
        <v>7.1000000000000004E-3</v>
      </c>
      <c r="G152" s="82">
        <v>23670400</v>
      </c>
      <c r="H152" s="81">
        <v>166788.51610000001</v>
      </c>
    </row>
    <row r="153" spans="1:8">
      <c r="A153" s="81" t="s">
        <v>531</v>
      </c>
      <c r="B153" s="81">
        <v>338727.37070000003</v>
      </c>
      <c r="C153" s="81">
        <v>549.66430000000003</v>
      </c>
      <c r="D153" s="81">
        <v>877.45630000000006</v>
      </c>
      <c r="E153" s="81">
        <v>0</v>
      </c>
      <c r="F153" s="81">
        <v>6.1999999999999998E-3</v>
      </c>
      <c r="G153" s="82">
        <v>20808900</v>
      </c>
      <c r="H153" s="81">
        <v>140645.9797</v>
      </c>
    </row>
    <row r="154" spans="1:8">
      <c r="A154" s="81" t="s">
        <v>532</v>
      </c>
      <c r="B154" s="81">
        <v>353547.04550000001</v>
      </c>
      <c r="C154" s="81">
        <v>596.56089999999995</v>
      </c>
      <c r="D154" s="81">
        <v>998.47659999999996</v>
      </c>
      <c r="E154" s="81">
        <v>0</v>
      </c>
      <c r="F154" s="81">
        <v>7.0000000000000001E-3</v>
      </c>
      <c r="G154" s="82">
        <v>23682800</v>
      </c>
      <c r="H154" s="81">
        <v>149007.98430000001</v>
      </c>
    </row>
    <row r="155" spans="1:8">
      <c r="A155" s="81" t="s">
        <v>533</v>
      </c>
      <c r="B155" s="81">
        <v>288413.84820000001</v>
      </c>
      <c r="C155" s="81">
        <v>495.29640000000001</v>
      </c>
      <c r="D155" s="81">
        <v>845.77080000000001</v>
      </c>
      <c r="E155" s="81">
        <v>0</v>
      </c>
      <c r="F155" s="81">
        <v>5.8999999999999999E-3</v>
      </c>
      <c r="G155" s="82">
        <v>20062200</v>
      </c>
      <c r="H155" s="81">
        <v>122391.6063</v>
      </c>
    </row>
    <row r="156" spans="1:8">
      <c r="A156" s="81" t="s">
        <v>287</v>
      </c>
      <c r="B156" s="81">
        <v>321485.12329999998</v>
      </c>
      <c r="C156" s="81">
        <v>562.59519999999998</v>
      </c>
      <c r="D156" s="81">
        <v>980.74360000000001</v>
      </c>
      <c r="E156" s="81">
        <v>0</v>
      </c>
      <c r="F156" s="81">
        <v>6.7999999999999996E-3</v>
      </c>
      <c r="G156" s="82">
        <v>23265400</v>
      </c>
      <c r="H156" s="81">
        <v>137441.228</v>
      </c>
    </row>
    <row r="157" spans="1:8">
      <c r="A157" s="81" t="s">
        <v>534</v>
      </c>
      <c r="B157" s="81">
        <v>362091.36930000002</v>
      </c>
      <c r="C157" s="81">
        <v>638.75689999999997</v>
      </c>
      <c r="D157" s="81">
        <v>1123.0685000000001</v>
      </c>
      <c r="E157" s="81">
        <v>0</v>
      </c>
      <c r="F157" s="81">
        <v>7.7999999999999996E-3</v>
      </c>
      <c r="G157" s="82">
        <v>26642400</v>
      </c>
      <c r="H157" s="81">
        <v>155294.30850000001</v>
      </c>
    </row>
    <row r="158" spans="1:8">
      <c r="A158" s="81" t="s">
        <v>535</v>
      </c>
      <c r="B158" s="81">
        <v>392040.73</v>
      </c>
      <c r="C158" s="81">
        <v>694.51520000000005</v>
      </c>
      <c r="D158" s="81">
        <v>1226.5391999999999</v>
      </c>
      <c r="E158" s="81">
        <v>0</v>
      </c>
      <c r="F158" s="81">
        <v>8.5000000000000006E-3</v>
      </c>
      <c r="G158" s="82">
        <v>29097400</v>
      </c>
      <c r="H158" s="81">
        <v>168421.8064</v>
      </c>
    </row>
    <row r="159" spans="1:8">
      <c r="A159" s="81" t="s">
        <v>536</v>
      </c>
      <c r="B159" s="81">
        <v>394657.5969</v>
      </c>
      <c r="C159" s="81">
        <v>698.35550000000001</v>
      </c>
      <c r="D159" s="81">
        <v>1231.8493000000001</v>
      </c>
      <c r="E159" s="81">
        <v>0</v>
      </c>
      <c r="F159" s="81">
        <v>8.5000000000000006E-3</v>
      </c>
      <c r="G159" s="82">
        <v>29223300</v>
      </c>
      <c r="H159" s="81">
        <v>169469.12</v>
      </c>
    </row>
    <row r="160" spans="1:8">
      <c r="A160" s="81" t="s">
        <v>537</v>
      </c>
      <c r="B160" s="81">
        <v>330357.31880000001</v>
      </c>
      <c r="C160" s="81">
        <v>580.38900000000001</v>
      </c>
      <c r="D160" s="81">
        <v>1016.0106</v>
      </c>
      <c r="E160" s="81">
        <v>0</v>
      </c>
      <c r="F160" s="81">
        <v>7.1000000000000004E-3</v>
      </c>
      <c r="G160" s="82">
        <v>24102300</v>
      </c>
      <c r="H160" s="81">
        <v>141453.46470000001</v>
      </c>
    </row>
    <row r="161" spans="1:19">
      <c r="A161" s="81" t="s">
        <v>538</v>
      </c>
      <c r="B161" s="81">
        <v>309907.06540000002</v>
      </c>
      <c r="C161" s="81">
        <v>533.60950000000003</v>
      </c>
      <c r="D161" s="81">
        <v>913.87180000000001</v>
      </c>
      <c r="E161" s="81">
        <v>0</v>
      </c>
      <c r="F161" s="81">
        <v>6.4000000000000003E-3</v>
      </c>
      <c r="G161" s="82">
        <v>21677800</v>
      </c>
      <c r="H161" s="81">
        <v>131648.068</v>
      </c>
    </row>
    <row r="162" spans="1:19">
      <c r="A162" s="81" t="s">
        <v>539</v>
      </c>
      <c r="B162" s="81">
        <v>322515.37790000002</v>
      </c>
      <c r="C162" s="81">
        <v>540.91639999999995</v>
      </c>
      <c r="D162" s="81">
        <v>898.96510000000001</v>
      </c>
      <c r="E162" s="81">
        <v>0</v>
      </c>
      <c r="F162" s="81">
        <v>6.3E-3</v>
      </c>
      <c r="G162" s="82">
        <v>21322000</v>
      </c>
      <c r="H162" s="81">
        <v>135611.85500000001</v>
      </c>
    </row>
    <row r="163" spans="1:19">
      <c r="A163" s="81" t="s">
        <v>540</v>
      </c>
      <c r="B163" s="81">
        <v>381869.30810000002</v>
      </c>
      <c r="C163" s="81">
        <v>611.31110000000001</v>
      </c>
      <c r="D163" s="81">
        <v>958.97529999999995</v>
      </c>
      <c r="E163" s="81">
        <v>0</v>
      </c>
      <c r="F163" s="81">
        <v>6.7999999999999996E-3</v>
      </c>
      <c r="G163" s="82">
        <v>22740700</v>
      </c>
      <c r="H163" s="81">
        <v>157751.10769999999</v>
      </c>
    </row>
    <row r="164" spans="1:19">
      <c r="A164" s="81"/>
      <c r="B164" s="81"/>
      <c r="C164" s="81"/>
      <c r="D164" s="81"/>
      <c r="E164" s="81"/>
      <c r="F164" s="81"/>
      <c r="G164" s="81"/>
      <c r="H164" s="81"/>
    </row>
    <row r="165" spans="1:19">
      <c r="A165" s="81" t="s">
        <v>541</v>
      </c>
      <c r="B165" s="82">
        <v>4200570</v>
      </c>
      <c r="C165" s="81">
        <v>7145.0621000000001</v>
      </c>
      <c r="D165" s="81">
        <v>12069.945900000001</v>
      </c>
      <c r="E165" s="81">
        <v>0</v>
      </c>
      <c r="F165" s="81">
        <v>8.4400000000000003E-2</v>
      </c>
      <c r="G165" s="82">
        <v>286296000</v>
      </c>
      <c r="H165" s="82">
        <v>1775930</v>
      </c>
    </row>
    <row r="166" spans="1:19">
      <c r="A166" s="81" t="s">
        <v>542</v>
      </c>
      <c r="B166" s="81">
        <v>288413.84820000001</v>
      </c>
      <c r="C166" s="81">
        <v>495.29640000000001</v>
      </c>
      <c r="D166" s="81">
        <v>845.77080000000001</v>
      </c>
      <c r="E166" s="81">
        <v>0</v>
      </c>
      <c r="F166" s="81">
        <v>5.8999999999999999E-3</v>
      </c>
      <c r="G166" s="82">
        <v>20062200</v>
      </c>
      <c r="H166" s="81">
        <v>122391.6063</v>
      </c>
    </row>
    <row r="167" spans="1:19">
      <c r="A167" s="81" t="s">
        <v>543</v>
      </c>
      <c r="B167" s="81">
        <v>404958.76299999998</v>
      </c>
      <c r="C167" s="81">
        <v>698.35550000000001</v>
      </c>
      <c r="D167" s="81">
        <v>1231.8493000000001</v>
      </c>
      <c r="E167" s="81">
        <v>0</v>
      </c>
      <c r="F167" s="81">
        <v>8.5000000000000006E-3</v>
      </c>
      <c r="G167" s="82">
        <v>29223300</v>
      </c>
      <c r="H167" s="81">
        <v>169469.12</v>
      </c>
    </row>
    <row r="169" spans="1:19">
      <c r="A169" s="76"/>
      <c r="B169" s="81" t="s">
        <v>544</v>
      </c>
      <c r="C169" s="81" t="s">
        <v>545</v>
      </c>
      <c r="D169" s="81" t="s">
        <v>546</v>
      </c>
      <c r="E169" s="81" t="s">
        <v>547</v>
      </c>
      <c r="F169" s="81" t="s">
        <v>548</v>
      </c>
      <c r="G169" s="81" t="s">
        <v>549</v>
      </c>
      <c r="H169" s="81" t="s">
        <v>550</v>
      </c>
      <c r="I169" s="81" t="s">
        <v>551</v>
      </c>
      <c r="J169" s="81" t="s">
        <v>552</v>
      </c>
      <c r="K169" s="81" t="s">
        <v>553</v>
      </c>
      <c r="L169" s="81" t="s">
        <v>554</v>
      </c>
      <c r="M169" s="81" t="s">
        <v>555</v>
      </c>
      <c r="N169" s="81" t="s">
        <v>556</v>
      </c>
      <c r="O169" s="81" t="s">
        <v>557</v>
      </c>
      <c r="P169" s="81" t="s">
        <v>558</v>
      </c>
      <c r="Q169" s="81" t="s">
        <v>559</v>
      </c>
      <c r="R169" s="81" t="s">
        <v>560</v>
      </c>
      <c r="S169" s="81" t="s">
        <v>561</v>
      </c>
    </row>
    <row r="170" spans="1:19">
      <c r="A170" s="81" t="s">
        <v>530</v>
      </c>
      <c r="B170" s="82">
        <v>1345250000000</v>
      </c>
      <c r="C170" s="81">
        <v>1122274.5630000001</v>
      </c>
      <c r="D170" s="81" t="s">
        <v>714</v>
      </c>
      <c r="E170" s="81">
        <v>448566.54300000001</v>
      </c>
      <c r="F170" s="81">
        <v>473785.47499999998</v>
      </c>
      <c r="G170" s="81">
        <v>54017.756999999998</v>
      </c>
      <c r="H170" s="81">
        <v>0</v>
      </c>
      <c r="I170" s="81">
        <v>56272.232000000004</v>
      </c>
      <c r="J170" s="81">
        <v>0</v>
      </c>
      <c r="K170" s="81">
        <v>84299.303</v>
      </c>
      <c r="L170" s="81">
        <v>5333.2520000000004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531</v>
      </c>
      <c r="B171" s="82">
        <v>1182620000000</v>
      </c>
      <c r="C171" s="81">
        <v>1131642.6510000001</v>
      </c>
      <c r="D171" s="81" t="s">
        <v>715</v>
      </c>
      <c r="E171" s="81">
        <v>448566.54300000001</v>
      </c>
      <c r="F171" s="81">
        <v>396748.592</v>
      </c>
      <c r="G171" s="81">
        <v>58146.201000000001</v>
      </c>
      <c r="H171" s="81">
        <v>0</v>
      </c>
      <c r="I171" s="81">
        <v>68257.555999999997</v>
      </c>
      <c r="J171" s="81">
        <v>0</v>
      </c>
      <c r="K171" s="81">
        <v>83867.277000000002</v>
      </c>
      <c r="L171" s="81">
        <v>76056.482000000004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532</v>
      </c>
      <c r="B172" s="82">
        <v>1345950000000</v>
      </c>
      <c r="C172" s="81">
        <v>1335688.263</v>
      </c>
      <c r="D172" s="81" t="s">
        <v>692</v>
      </c>
      <c r="E172" s="81">
        <v>448566.54300000001</v>
      </c>
      <c r="F172" s="81">
        <v>418415.21600000001</v>
      </c>
      <c r="G172" s="81">
        <v>63998.968000000001</v>
      </c>
      <c r="H172" s="81">
        <v>0</v>
      </c>
      <c r="I172" s="81">
        <v>241452.71900000001</v>
      </c>
      <c r="J172" s="81">
        <v>0</v>
      </c>
      <c r="K172" s="81">
        <v>87198.335999999996</v>
      </c>
      <c r="L172" s="81">
        <v>76056.482000000004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 t="s">
        <v>533</v>
      </c>
      <c r="B173" s="82">
        <v>1140180000000</v>
      </c>
      <c r="C173" s="81">
        <v>1283327.321</v>
      </c>
      <c r="D173" s="81" t="s">
        <v>716</v>
      </c>
      <c r="E173" s="81">
        <v>448566.54300000001</v>
      </c>
      <c r="F173" s="81">
        <v>418415.21600000001</v>
      </c>
      <c r="G173" s="81">
        <v>57782.165000000001</v>
      </c>
      <c r="H173" s="81">
        <v>0</v>
      </c>
      <c r="I173" s="81">
        <v>196380.712</v>
      </c>
      <c r="J173" s="81">
        <v>0</v>
      </c>
      <c r="K173" s="81">
        <v>86126.203999999998</v>
      </c>
      <c r="L173" s="81">
        <v>76056.482000000004</v>
      </c>
      <c r="M173" s="81">
        <v>0</v>
      </c>
      <c r="N173" s="81">
        <v>0</v>
      </c>
      <c r="O173" s="81">
        <v>0</v>
      </c>
      <c r="P173" s="81">
        <v>0</v>
      </c>
      <c r="Q173" s="81">
        <v>0</v>
      </c>
      <c r="R173" s="81">
        <v>0</v>
      </c>
      <c r="S173" s="81">
        <v>0</v>
      </c>
    </row>
    <row r="174" spans="1:19">
      <c r="A174" s="81" t="s">
        <v>287</v>
      </c>
      <c r="B174" s="82">
        <v>1322230000000</v>
      </c>
      <c r="C174" s="81">
        <v>1379361.1950000001</v>
      </c>
      <c r="D174" s="81" t="s">
        <v>717</v>
      </c>
      <c r="E174" s="81">
        <v>448566.54300000001</v>
      </c>
      <c r="F174" s="81">
        <v>418415.21600000001</v>
      </c>
      <c r="G174" s="81">
        <v>68000.585000000006</v>
      </c>
      <c r="H174" s="81">
        <v>0</v>
      </c>
      <c r="I174" s="81">
        <v>279455.95799999998</v>
      </c>
      <c r="J174" s="81">
        <v>0</v>
      </c>
      <c r="K174" s="81">
        <v>88866.411999999997</v>
      </c>
      <c r="L174" s="81">
        <v>76056.482000000004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534</v>
      </c>
      <c r="B175" s="82">
        <v>1514150000000</v>
      </c>
      <c r="C175" s="81">
        <v>1492041.2609999999</v>
      </c>
      <c r="D175" s="81" t="s">
        <v>718</v>
      </c>
      <c r="E175" s="81">
        <v>448566.54300000001</v>
      </c>
      <c r="F175" s="81">
        <v>423230.02100000001</v>
      </c>
      <c r="G175" s="81">
        <v>91796.846000000005</v>
      </c>
      <c r="H175" s="81">
        <v>0</v>
      </c>
      <c r="I175" s="81">
        <v>353630.48499999999</v>
      </c>
      <c r="J175" s="81">
        <v>0</v>
      </c>
      <c r="K175" s="81">
        <v>98760.884000000005</v>
      </c>
      <c r="L175" s="81">
        <v>76056.482000000004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535</v>
      </c>
      <c r="B176" s="82">
        <v>1653680000000</v>
      </c>
      <c r="C176" s="81">
        <v>1574175.6140000001</v>
      </c>
      <c r="D176" s="81" t="s">
        <v>719</v>
      </c>
      <c r="E176" s="81">
        <v>448566.54300000001</v>
      </c>
      <c r="F176" s="81">
        <v>418415.21600000001</v>
      </c>
      <c r="G176" s="81">
        <v>160604.98800000001</v>
      </c>
      <c r="H176" s="81">
        <v>0</v>
      </c>
      <c r="I176" s="81">
        <v>360800.81699999998</v>
      </c>
      <c r="J176" s="81">
        <v>0</v>
      </c>
      <c r="K176" s="81">
        <v>109731.569</v>
      </c>
      <c r="L176" s="81">
        <v>76056.482000000004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7" spans="1:19">
      <c r="A177" s="81" t="s">
        <v>536</v>
      </c>
      <c r="B177" s="82">
        <v>1660830000000</v>
      </c>
      <c r="C177" s="81">
        <v>1542681.2560000001</v>
      </c>
      <c r="D177" s="81" t="s">
        <v>720</v>
      </c>
      <c r="E177" s="81">
        <v>448566.54300000001</v>
      </c>
      <c r="F177" s="81">
        <v>418415.21600000001</v>
      </c>
      <c r="G177" s="81">
        <v>148675.58600000001</v>
      </c>
      <c r="H177" s="81">
        <v>0</v>
      </c>
      <c r="I177" s="81">
        <v>342792.924</v>
      </c>
      <c r="J177" s="81">
        <v>0</v>
      </c>
      <c r="K177" s="81">
        <v>108174.505</v>
      </c>
      <c r="L177" s="81">
        <v>76056.482000000004</v>
      </c>
      <c r="M177" s="81">
        <v>0</v>
      </c>
      <c r="N177" s="81">
        <v>0</v>
      </c>
      <c r="O177" s="81">
        <v>0</v>
      </c>
      <c r="P177" s="81">
        <v>0</v>
      </c>
      <c r="Q177" s="81">
        <v>0</v>
      </c>
      <c r="R177" s="81">
        <v>0</v>
      </c>
      <c r="S177" s="81">
        <v>0</v>
      </c>
    </row>
    <row r="178" spans="1:19">
      <c r="A178" s="81" t="s">
        <v>537</v>
      </c>
      <c r="B178" s="82">
        <v>1369790000000</v>
      </c>
      <c r="C178" s="81">
        <v>1445608.273</v>
      </c>
      <c r="D178" s="81" t="s">
        <v>721</v>
      </c>
      <c r="E178" s="81">
        <v>448566.54300000001</v>
      </c>
      <c r="F178" s="81">
        <v>418415.21600000001</v>
      </c>
      <c r="G178" s="81">
        <v>81719.305999999997</v>
      </c>
      <c r="H178" s="81">
        <v>0</v>
      </c>
      <c r="I178" s="81">
        <v>316532.76699999999</v>
      </c>
      <c r="J178" s="81">
        <v>0</v>
      </c>
      <c r="K178" s="81">
        <v>104317.96</v>
      </c>
      <c r="L178" s="81">
        <v>76056.482000000004</v>
      </c>
      <c r="M178" s="81">
        <v>0</v>
      </c>
      <c r="N178" s="81">
        <v>0</v>
      </c>
      <c r="O178" s="81">
        <v>0</v>
      </c>
      <c r="P178" s="81">
        <v>0</v>
      </c>
      <c r="Q178" s="81">
        <v>0</v>
      </c>
      <c r="R178" s="81">
        <v>0</v>
      </c>
      <c r="S178" s="81">
        <v>0</v>
      </c>
    </row>
    <row r="179" spans="1:19">
      <c r="A179" s="81" t="s">
        <v>538</v>
      </c>
      <c r="B179" s="82">
        <v>1232000000000</v>
      </c>
      <c r="C179" s="81">
        <v>1377488.963</v>
      </c>
      <c r="D179" s="81" t="s">
        <v>571</v>
      </c>
      <c r="E179" s="81">
        <v>448566.54300000001</v>
      </c>
      <c r="F179" s="81">
        <v>418415.21600000001</v>
      </c>
      <c r="G179" s="81">
        <v>70067.53</v>
      </c>
      <c r="H179" s="81">
        <v>0</v>
      </c>
      <c r="I179" s="81">
        <v>275626.14899999998</v>
      </c>
      <c r="J179" s="81">
        <v>0</v>
      </c>
      <c r="K179" s="81">
        <v>88757.043999999994</v>
      </c>
      <c r="L179" s="81">
        <v>76056.482000000004</v>
      </c>
      <c r="M179" s="81">
        <v>0</v>
      </c>
      <c r="N179" s="81">
        <v>0</v>
      </c>
      <c r="O179" s="81">
        <v>0</v>
      </c>
      <c r="P179" s="81">
        <v>0</v>
      </c>
      <c r="Q179" s="81">
        <v>0</v>
      </c>
      <c r="R179" s="81">
        <v>0</v>
      </c>
      <c r="S179" s="81">
        <v>0</v>
      </c>
    </row>
    <row r="180" spans="1:19">
      <c r="A180" s="81" t="s">
        <v>539</v>
      </c>
      <c r="B180" s="82">
        <v>1211780000000</v>
      </c>
      <c r="C180" s="81">
        <v>1144583.523</v>
      </c>
      <c r="D180" s="81" t="s">
        <v>722</v>
      </c>
      <c r="E180" s="81">
        <v>448566.54300000001</v>
      </c>
      <c r="F180" s="81">
        <v>473785.47499999998</v>
      </c>
      <c r="G180" s="81">
        <v>54387.947999999997</v>
      </c>
      <c r="H180" s="81">
        <v>0</v>
      </c>
      <c r="I180" s="81">
        <v>9291.6919999999991</v>
      </c>
      <c r="J180" s="81">
        <v>0</v>
      </c>
      <c r="K180" s="81">
        <v>82495.381999999998</v>
      </c>
      <c r="L180" s="81">
        <v>76056.482000000004</v>
      </c>
      <c r="M180" s="81">
        <v>0</v>
      </c>
      <c r="N180" s="81">
        <v>0</v>
      </c>
      <c r="O180" s="81">
        <v>0</v>
      </c>
      <c r="P180" s="81">
        <v>0</v>
      </c>
      <c r="Q180" s="81">
        <v>0</v>
      </c>
      <c r="R180" s="81">
        <v>0</v>
      </c>
      <c r="S180" s="81">
        <v>0</v>
      </c>
    </row>
    <row r="181" spans="1:19">
      <c r="A181" s="81" t="s">
        <v>540</v>
      </c>
      <c r="B181" s="82">
        <v>1292410000000</v>
      </c>
      <c r="C181" s="81">
        <v>1122153.1429999999</v>
      </c>
      <c r="D181" s="81" t="s">
        <v>723</v>
      </c>
      <c r="E181" s="81">
        <v>448566.54300000001</v>
      </c>
      <c r="F181" s="81">
        <v>473785.47499999998</v>
      </c>
      <c r="G181" s="81">
        <v>54017.756999999998</v>
      </c>
      <c r="H181" s="81">
        <v>0</v>
      </c>
      <c r="I181" s="81">
        <v>57929.648000000001</v>
      </c>
      <c r="J181" s="81">
        <v>0</v>
      </c>
      <c r="K181" s="81">
        <v>84224.767000000007</v>
      </c>
      <c r="L181" s="81">
        <v>3628.953</v>
      </c>
      <c r="M181" s="81">
        <v>0</v>
      </c>
      <c r="N181" s="81">
        <v>0</v>
      </c>
      <c r="O181" s="81">
        <v>0</v>
      </c>
      <c r="P181" s="81">
        <v>0</v>
      </c>
      <c r="Q181" s="81">
        <v>0</v>
      </c>
      <c r="R181" s="81">
        <v>0</v>
      </c>
      <c r="S181" s="81">
        <v>0</v>
      </c>
    </row>
    <row r="182" spans="1:19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</row>
    <row r="183" spans="1:19">
      <c r="A183" s="81" t="s">
        <v>541</v>
      </c>
      <c r="B183" s="82">
        <v>16270900000000</v>
      </c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>
        <v>0</v>
      </c>
      <c r="N183" s="81">
        <v>0</v>
      </c>
      <c r="O183" s="81">
        <v>0</v>
      </c>
      <c r="P183" s="81">
        <v>0</v>
      </c>
      <c r="Q183" s="81">
        <v>0</v>
      </c>
      <c r="R183" s="81">
        <v>0</v>
      </c>
      <c r="S183" s="81">
        <v>0</v>
      </c>
    </row>
    <row r="184" spans="1:19">
      <c r="A184" s="81" t="s">
        <v>542</v>
      </c>
      <c r="B184" s="82">
        <v>1140180000000</v>
      </c>
      <c r="C184" s="81">
        <v>1122153.1429999999</v>
      </c>
      <c r="D184" s="81"/>
      <c r="E184" s="81">
        <v>448566.54300000001</v>
      </c>
      <c r="F184" s="81">
        <v>396748.592</v>
      </c>
      <c r="G184" s="81">
        <v>54017.756999999998</v>
      </c>
      <c r="H184" s="81">
        <v>0</v>
      </c>
      <c r="I184" s="81">
        <v>9291.6919999999991</v>
      </c>
      <c r="J184" s="81">
        <v>0</v>
      </c>
      <c r="K184" s="81">
        <v>82495.381999999998</v>
      </c>
      <c r="L184" s="81">
        <v>3628.953</v>
      </c>
      <c r="M184" s="81">
        <v>0</v>
      </c>
      <c r="N184" s="81">
        <v>0</v>
      </c>
      <c r="O184" s="81">
        <v>0</v>
      </c>
      <c r="P184" s="81">
        <v>0</v>
      </c>
      <c r="Q184" s="81">
        <v>0</v>
      </c>
      <c r="R184" s="81">
        <v>0</v>
      </c>
      <c r="S184" s="81">
        <v>0</v>
      </c>
    </row>
    <row r="185" spans="1:19">
      <c r="A185" s="81" t="s">
        <v>543</v>
      </c>
      <c r="B185" s="82">
        <v>1660830000000</v>
      </c>
      <c r="C185" s="81">
        <v>1574175.6140000001</v>
      </c>
      <c r="D185" s="81"/>
      <c r="E185" s="81">
        <v>448566.54300000001</v>
      </c>
      <c r="F185" s="81">
        <v>473785.47499999998</v>
      </c>
      <c r="G185" s="81">
        <v>160604.98800000001</v>
      </c>
      <c r="H185" s="81">
        <v>0</v>
      </c>
      <c r="I185" s="81">
        <v>360800.81699999998</v>
      </c>
      <c r="J185" s="81">
        <v>0</v>
      </c>
      <c r="K185" s="81">
        <v>109731.569</v>
      </c>
      <c r="L185" s="81">
        <v>76056.482000000004</v>
      </c>
      <c r="M185" s="81">
        <v>0</v>
      </c>
      <c r="N185" s="81">
        <v>0</v>
      </c>
      <c r="O185" s="81">
        <v>0</v>
      </c>
      <c r="P185" s="81">
        <v>0</v>
      </c>
      <c r="Q185" s="81">
        <v>0</v>
      </c>
      <c r="R185" s="81">
        <v>0</v>
      </c>
      <c r="S185" s="81">
        <v>0</v>
      </c>
    </row>
    <row r="187" spans="1:19">
      <c r="A187" s="76"/>
      <c r="B187" s="81" t="s">
        <v>574</v>
      </c>
      <c r="C187" s="81" t="s">
        <v>575</v>
      </c>
      <c r="D187" s="81" t="s">
        <v>576</v>
      </c>
      <c r="E187" s="81" t="s">
        <v>259</v>
      </c>
    </row>
    <row r="188" spans="1:19">
      <c r="A188" s="81" t="s">
        <v>577</v>
      </c>
      <c r="B188" s="81">
        <v>361947.28</v>
      </c>
      <c r="C188" s="81">
        <v>55588.86</v>
      </c>
      <c r="D188" s="81">
        <v>0</v>
      </c>
      <c r="E188" s="81">
        <v>417536.14</v>
      </c>
    </row>
    <row r="189" spans="1:19">
      <c r="A189" s="81" t="s">
        <v>578</v>
      </c>
      <c r="B189" s="81">
        <v>7.81</v>
      </c>
      <c r="C189" s="81">
        <v>1.2</v>
      </c>
      <c r="D189" s="81">
        <v>0</v>
      </c>
      <c r="E189" s="81">
        <v>9.01</v>
      </c>
    </row>
    <row r="190" spans="1:19">
      <c r="A190" s="81" t="s">
        <v>579</v>
      </c>
      <c r="B190" s="81">
        <v>7.81</v>
      </c>
      <c r="C190" s="81">
        <v>1.2</v>
      </c>
      <c r="D190" s="81">
        <v>0</v>
      </c>
      <c r="E190" s="81">
        <v>9.01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190"/>
  <sheetViews>
    <sheetView workbookViewId="0"/>
  </sheetViews>
  <sheetFormatPr defaultRowHeight="10.5"/>
  <cols>
    <col min="1" max="1" width="45.8320312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.3320312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6"/>
      <c r="B1" s="81" t="s">
        <v>434</v>
      </c>
      <c r="C1" s="81" t="s">
        <v>435</v>
      </c>
      <c r="D1" s="81" t="s">
        <v>436</v>
      </c>
    </row>
    <row r="2" spans="1:7">
      <c r="A2" s="81" t="s">
        <v>312</v>
      </c>
      <c r="B2" s="81">
        <v>25638.48</v>
      </c>
      <c r="C2" s="81">
        <v>553.5</v>
      </c>
      <c r="D2" s="81">
        <v>553.5</v>
      </c>
    </row>
    <row r="3" spans="1:7">
      <c r="A3" s="81" t="s">
        <v>313</v>
      </c>
      <c r="B3" s="81">
        <v>25638.48</v>
      </c>
      <c r="C3" s="81">
        <v>553.5</v>
      </c>
      <c r="D3" s="81">
        <v>553.5</v>
      </c>
    </row>
    <row r="4" spans="1:7">
      <c r="A4" s="81" t="s">
        <v>314</v>
      </c>
      <c r="B4" s="81">
        <v>64277.78</v>
      </c>
      <c r="C4" s="81">
        <v>1387.68</v>
      </c>
      <c r="D4" s="81">
        <v>1387.68</v>
      </c>
    </row>
    <row r="5" spans="1:7">
      <c r="A5" s="81" t="s">
        <v>315</v>
      </c>
      <c r="B5" s="81">
        <v>64277.78</v>
      </c>
      <c r="C5" s="81">
        <v>1387.68</v>
      </c>
      <c r="D5" s="81">
        <v>1387.68</v>
      </c>
    </row>
    <row r="7" spans="1:7">
      <c r="A7" s="76"/>
      <c r="B7" s="81" t="s">
        <v>437</v>
      </c>
    </row>
    <row r="8" spans="1:7">
      <c r="A8" s="81" t="s">
        <v>316</v>
      </c>
      <c r="B8" s="81">
        <v>46320.38</v>
      </c>
    </row>
    <row r="9" spans="1:7">
      <c r="A9" s="81" t="s">
        <v>317</v>
      </c>
      <c r="B9" s="81">
        <v>46320.38</v>
      </c>
    </row>
    <row r="10" spans="1:7">
      <c r="A10" s="81" t="s">
        <v>438</v>
      </c>
      <c r="B10" s="81">
        <v>0</v>
      </c>
    </row>
    <row r="12" spans="1:7">
      <c r="A12" s="76"/>
      <c r="B12" s="81" t="s">
        <v>482</v>
      </c>
      <c r="C12" s="81" t="s">
        <v>483</v>
      </c>
      <c r="D12" s="81" t="s">
        <v>484</v>
      </c>
      <c r="E12" s="81" t="s">
        <v>485</v>
      </c>
      <c r="F12" s="81" t="s">
        <v>486</v>
      </c>
      <c r="G12" s="81" t="s">
        <v>487</v>
      </c>
    </row>
    <row r="13" spans="1:7">
      <c r="A13" s="81" t="s">
        <v>72</v>
      </c>
      <c r="B13" s="81">
        <v>0</v>
      </c>
      <c r="C13" s="81">
        <v>9828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73</v>
      </c>
      <c r="B14" s="81">
        <v>1307.23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81</v>
      </c>
      <c r="B15" s="81">
        <v>5137.34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82</v>
      </c>
      <c r="B16" s="81">
        <v>62.69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83</v>
      </c>
      <c r="B17" s="81">
        <v>6687.85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84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85</v>
      </c>
      <c r="B19" s="81">
        <v>1083.33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86</v>
      </c>
      <c r="B20" s="81">
        <v>915.72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87</v>
      </c>
      <c r="B21" s="81">
        <v>277.27999999999997</v>
      </c>
      <c r="C21" s="81">
        <v>0</v>
      </c>
      <c r="D21" s="81">
        <v>0</v>
      </c>
      <c r="E21" s="81">
        <v>0</v>
      </c>
      <c r="F21" s="81">
        <v>0</v>
      </c>
      <c r="G21" s="81">
        <v>5297.76</v>
      </c>
    </row>
    <row r="22" spans="1:10">
      <c r="A22" s="81" t="s">
        <v>88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67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89</v>
      </c>
      <c r="B24" s="81">
        <v>0</v>
      </c>
      <c r="C24" s="81">
        <v>339.03</v>
      </c>
      <c r="D24" s="81">
        <v>0</v>
      </c>
      <c r="E24" s="81">
        <v>0</v>
      </c>
      <c r="F24" s="81">
        <v>0</v>
      </c>
      <c r="G24" s="81">
        <v>1503.95</v>
      </c>
    </row>
    <row r="25" spans="1:10">
      <c r="A25" s="81" t="s">
        <v>90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91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92</v>
      </c>
      <c r="B28" s="81">
        <v>15471.45</v>
      </c>
      <c r="C28" s="81">
        <v>10167.02</v>
      </c>
      <c r="D28" s="81">
        <v>0</v>
      </c>
      <c r="E28" s="81">
        <v>0</v>
      </c>
      <c r="F28" s="81">
        <v>0</v>
      </c>
      <c r="G28" s="81">
        <v>6801.71</v>
      </c>
    </row>
    <row r="30" spans="1:10">
      <c r="A30" s="76"/>
      <c r="B30" s="81" t="s">
        <v>437</v>
      </c>
      <c r="C30" s="81" t="s">
        <v>2</v>
      </c>
      <c r="D30" s="81" t="s">
        <v>488</v>
      </c>
      <c r="E30" s="81" t="s">
        <v>489</v>
      </c>
      <c r="F30" s="81" t="s">
        <v>490</v>
      </c>
      <c r="G30" s="81" t="s">
        <v>491</v>
      </c>
      <c r="H30" s="81" t="s">
        <v>492</v>
      </c>
      <c r="I30" s="81" t="s">
        <v>493</v>
      </c>
      <c r="J30" s="81" t="s">
        <v>494</v>
      </c>
    </row>
    <row r="31" spans="1:10">
      <c r="A31" s="81" t="s">
        <v>462</v>
      </c>
      <c r="B31" s="81">
        <v>3563.11</v>
      </c>
      <c r="C31" s="81" t="s">
        <v>3</v>
      </c>
      <c r="D31" s="81">
        <v>8690.42</v>
      </c>
      <c r="E31" s="81">
        <v>1</v>
      </c>
      <c r="F31" s="81">
        <v>0</v>
      </c>
      <c r="G31" s="81">
        <v>0</v>
      </c>
      <c r="H31" s="81">
        <v>10.76</v>
      </c>
      <c r="I31" s="81">
        <v>37.17</v>
      </c>
      <c r="J31" s="81">
        <v>4.84</v>
      </c>
    </row>
    <row r="32" spans="1:10">
      <c r="A32" s="81" t="s">
        <v>463</v>
      </c>
      <c r="B32" s="81">
        <v>2532.3200000000002</v>
      </c>
      <c r="C32" s="81" t="s">
        <v>3</v>
      </c>
      <c r="D32" s="81">
        <v>6948.69</v>
      </c>
      <c r="E32" s="81">
        <v>1</v>
      </c>
      <c r="F32" s="81">
        <v>0</v>
      </c>
      <c r="G32" s="81">
        <v>0</v>
      </c>
      <c r="H32" s="81">
        <v>10.76</v>
      </c>
      <c r="I32" s="81">
        <v>18.59</v>
      </c>
      <c r="J32" s="81">
        <v>8.07</v>
      </c>
    </row>
    <row r="33" spans="1:10">
      <c r="A33" s="81" t="s">
        <v>464</v>
      </c>
      <c r="B33" s="81">
        <v>2532.3200000000002</v>
      </c>
      <c r="C33" s="81" t="s">
        <v>3</v>
      </c>
      <c r="D33" s="81">
        <v>6948.69</v>
      </c>
      <c r="E33" s="81">
        <v>10</v>
      </c>
      <c r="F33" s="81">
        <v>0</v>
      </c>
      <c r="G33" s="81">
        <v>0</v>
      </c>
      <c r="H33" s="81">
        <v>10.76</v>
      </c>
      <c r="I33" s="81">
        <v>18.59</v>
      </c>
      <c r="J33" s="81">
        <v>8.07</v>
      </c>
    </row>
    <row r="34" spans="1:10">
      <c r="A34" s="81" t="s">
        <v>465</v>
      </c>
      <c r="B34" s="81">
        <v>2532.3200000000002</v>
      </c>
      <c r="C34" s="81" t="s">
        <v>3</v>
      </c>
      <c r="D34" s="81">
        <v>6948.69</v>
      </c>
      <c r="E34" s="81">
        <v>1</v>
      </c>
      <c r="F34" s="81">
        <v>0</v>
      </c>
      <c r="G34" s="81">
        <v>0</v>
      </c>
      <c r="H34" s="81">
        <v>10.76</v>
      </c>
      <c r="I34" s="81">
        <v>18.59</v>
      </c>
      <c r="J34" s="81">
        <v>95.066999999999993</v>
      </c>
    </row>
    <row r="35" spans="1:10">
      <c r="A35" s="81" t="s">
        <v>466</v>
      </c>
      <c r="B35" s="81">
        <v>313.41000000000003</v>
      </c>
      <c r="C35" s="81" t="s">
        <v>3</v>
      </c>
      <c r="D35" s="81">
        <v>860</v>
      </c>
      <c r="E35" s="81">
        <v>1</v>
      </c>
      <c r="F35" s="81">
        <v>200.61</v>
      </c>
      <c r="G35" s="81">
        <v>115.9</v>
      </c>
      <c r="H35" s="81">
        <v>10.76</v>
      </c>
      <c r="I35" s="81">
        <v>18.59</v>
      </c>
      <c r="J35" s="81">
        <v>8.07</v>
      </c>
    </row>
    <row r="36" spans="1:10">
      <c r="A36" s="81" t="s">
        <v>467</v>
      </c>
      <c r="B36" s="81">
        <v>201.98</v>
      </c>
      <c r="C36" s="81" t="s">
        <v>3</v>
      </c>
      <c r="D36" s="81">
        <v>554.22</v>
      </c>
      <c r="E36" s="81">
        <v>1</v>
      </c>
      <c r="F36" s="81">
        <v>133.74</v>
      </c>
      <c r="G36" s="81">
        <v>77.27</v>
      </c>
      <c r="H36" s="81">
        <v>10.76</v>
      </c>
      <c r="I36" s="81">
        <v>18.59</v>
      </c>
      <c r="J36" s="81">
        <v>8.07</v>
      </c>
    </row>
    <row r="37" spans="1:10">
      <c r="A37" s="81" t="s">
        <v>468</v>
      </c>
      <c r="B37" s="81">
        <v>313.42</v>
      </c>
      <c r="C37" s="81" t="s">
        <v>3</v>
      </c>
      <c r="D37" s="81">
        <v>860.02</v>
      </c>
      <c r="E37" s="81">
        <v>1</v>
      </c>
      <c r="F37" s="81">
        <v>200.61</v>
      </c>
      <c r="G37" s="81">
        <v>115.9</v>
      </c>
      <c r="H37" s="81">
        <v>10.76</v>
      </c>
      <c r="I37" s="81">
        <v>18.59</v>
      </c>
      <c r="J37" s="81">
        <v>8.07</v>
      </c>
    </row>
    <row r="38" spans="1:10">
      <c r="A38" s="81" t="s">
        <v>469</v>
      </c>
      <c r="B38" s="81">
        <v>201.98</v>
      </c>
      <c r="C38" s="81" t="s">
        <v>3</v>
      </c>
      <c r="D38" s="81">
        <v>554.22</v>
      </c>
      <c r="E38" s="81">
        <v>1</v>
      </c>
      <c r="F38" s="81">
        <v>133.74</v>
      </c>
      <c r="G38" s="81">
        <v>77.27</v>
      </c>
      <c r="H38" s="81">
        <v>10.76</v>
      </c>
      <c r="I38" s="81">
        <v>18.59</v>
      </c>
      <c r="J38" s="81">
        <v>8.07</v>
      </c>
    </row>
    <row r="39" spans="1:10">
      <c r="A39" s="81" t="s">
        <v>470</v>
      </c>
      <c r="B39" s="81">
        <v>313.41000000000003</v>
      </c>
      <c r="C39" s="81" t="s">
        <v>3</v>
      </c>
      <c r="D39" s="81">
        <v>860</v>
      </c>
      <c r="E39" s="81">
        <v>10</v>
      </c>
      <c r="F39" s="81">
        <v>200.61</v>
      </c>
      <c r="G39" s="81">
        <v>115.9</v>
      </c>
      <c r="H39" s="81">
        <v>10.76</v>
      </c>
      <c r="I39" s="81">
        <v>18.59</v>
      </c>
      <c r="J39" s="81">
        <v>8.07</v>
      </c>
    </row>
    <row r="40" spans="1:10">
      <c r="A40" s="81" t="s">
        <v>471</v>
      </c>
      <c r="B40" s="81">
        <v>201.98</v>
      </c>
      <c r="C40" s="81" t="s">
        <v>3</v>
      </c>
      <c r="D40" s="81">
        <v>554.22</v>
      </c>
      <c r="E40" s="81">
        <v>10</v>
      </c>
      <c r="F40" s="81">
        <v>133.74</v>
      </c>
      <c r="G40" s="81">
        <v>77.27</v>
      </c>
      <c r="H40" s="81">
        <v>10.76</v>
      </c>
      <c r="I40" s="81">
        <v>18.59</v>
      </c>
      <c r="J40" s="81">
        <v>8.07</v>
      </c>
    </row>
    <row r="41" spans="1:10">
      <c r="A41" s="81" t="s">
        <v>472</v>
      </c>
      <c r="B41" s="81">
        <v>313.42</v>
      </c>
      <c r="C41" s="81" t="s">
        <v>3</v>
      </c>
      <c r="D41" s="81">
        <v>860.02</v>
      </c>
      <c r="E41" s="81">
        <v>10</v>
      </c>
      <c r="F41" s="81">
        <v>200.61</v>
      </c>
      <c r="G41" s="81">
        <v>115.9</v>
      </c>
      <c r="H41" s="81">
        <v>10.76</v>
      </c>
      <c r="I41" s="81">
        <v>18.59</v>
      </c>
      <c r="J41" s="81">
        <v>8.07</v>
      </c>
    </row>
    <row r="42" spans="1:10">
      <c r="A42" s="81" t="s">
        <v>473</v>
      </c>
      <c r="B42" s="81">
        <v>201.98</v>
      </c>
      <c r="C42" s="81" t="s">
        <v>3</v>
      </c>
      <c r="D42" s="81">
        <v>554.22</v>
      </c>
      <c r="E42" s="81">
        <v>10</v>
      </c>
      <c r="F42" s="81">
        <v>133.74</v>
      </c>
      <c r="G42" s="81">
        <v>77.27</v>
      </c>
      <c r="H42" s="81">
        <v>10.76</v>
      </c>
      <c r="I42" s="81">
        <v>18.59</v>
      </c>
      <c r="J42" s="81">
        <v>8.07</v>
      </c>
    </row>
    <row r="43" spans="1:10">
      <c r="A43" s="81" t="s">
        <v>474</v>
      </c>
      <c r="B43" s="81">
        <v>313.41000000000003</v>
      </c>
      <c r="C43" s="81" t="s">
        <v>3</v>
      </c>
      <c r="D43" s="81">
        <v>860</v>
      </c>
      <c r="E43" s="81">
        <v>1</v>
      </c>
      <c r="F43" s="81">
        <v>200.61</v>
      </c>
      <c r="G43" s="81">
        <v>115.9</v>
      </c>
      <c r="H43" s="81">
        <v>10.76</v>
      </c>
      <c r="I43" s="81">
        <v>18.59</v>
      </c>
      <c r="J43" s="81">
        <v>8.07</v>
      </c>
    </row>
    <row r="44" spans="1:10">
      <c r="A44" s="81" t="s">
        <v>475</v>
      </c>
      <c r="B44" s="81">
        <v>201.98</v>
      </c>
      <c r="C44" s="81" t="s">
        <v>3</v>
      </c>
      <c r="D44" s="81">
        <v>554.22</v>
      </c>
      <c r="E44" s="81">
        <v>1</v>
      </c>
      <c r="F44" s="81">
        <v>133.74</v>
      </c>
      <c r="G44" s="81">
        <v>77.27</v>
      </c>
      <c r="H44" s="81">
        <v>10.76</v>
      </c>
      <c r="I44" s="81">
        <v>18.59</v>
      </c>
      <c r="J44" s="81">
        <v>8.07</v>
      </c>
    </row>
    <row r="45" spans="1:10">
      <c r="A45" s="81" t="s">
        <v>476</v>
      </c>
      <c r="B45" s="81">
        <v>313.42</v>
      </c>
      <c r="C45" s="81" t="s">
        <v>3</v>
      </c>
      <c r="D45" s="81">
        <v>860.02</v>
      </c>
      <c r="E45" s="81">
        <v>1</v>
      </c>
      <c r="F45" s="81">
        <v>200.61</v>
      </c>
      <c r="G45" s="81">
        <v>115.9</v>
      </c>
      <c r="H45" s="81">
        <v>10.76</v>
      </c>
      <c r="I45" s="81">
        <v>18.59</v>
      </c>
      <c r="J45" s="81">
        <v>8.07</v>
      </c>
    </row>
    <row r="46" spans="1:10">
      <c r="A46" s="81" t="s">
        <v>477</v>
      </c>
      <c r="B46" s="81">
        <v>201.98</v>
      </c>
      <c r="C46" s="81" t="s">
        <v>3</v>
      </c>
      <c r="D46" s="81">
        <v>554.22</v>
      </c>
      <c r="E46" s="81">
        <v>1</v>
      </c>
      <c r="F46" s="81">
        <v>133.74</v>
      </c>
      <c r="G46" s="81">
        <v>77.27</v>
      </c>
      <c r="H46" s="81">
        <v>10.76</v>
      </c>
      <c r="I46" s="81">
        <v>18.59</v>
      </c>
      <c r="J46" s="81">
        <v>8.07</v>
      </c>
    </row>
    <row r="47" spans="1:10">
      <c r="A47" s="81" t="s">
        <v>478</v>
      </c>
      <c r="B47" s="81">
        <v>3563.11</v>
      </c>
      <c r="C47" s="81" t="s">
        <v>66</v>
      </c>
      <c r="D47" s="81">
        <v>4344.1400000000003</v>
      </c>
      <c r="E47" s="81">
        <v>1</v>
      </c>
      <c r="F47" s="81">
        <v>297.11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479</v>
      </c>
      <c r="B48" s="81">
        <v>3563.11</v>
      </c>
      <c r="C48" s="81" t="s">
        <v>66</v>
      </c>
      <c r="D48" s="81">
        <v>4344.1400000000003</v>
      </c>
      <c r="E48" s="81">
        <v>10</v>
      </c>
      <c r="F48" s="81">
        <v>297.11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480</v>
      </c>
      <c r="B49" s="81">
        <v>3563.11</v>
      </c>
      <c r="C49" s="81" t="s">
        <v>66</v>
      </c>
      <c r="D49" s="81">
        <v>4344.1400000000003</v>
      </c>
      <c r="E49" s="81">
        <v>1</v>
      </c>
      <c r="F49" s="81">
        <v>297.11</v>
      </c>
      <c r="G49" s="81">
        <v>0</v>
      </c>
      <c r="H49" s="81">
        <v>0</v>
      </c>
      <c r="I49" s="81"/>
      <c r="J49" s="81">
        <v>0</v>
      </c>
    </row>
    <row r="50" spans="1:10">
      <c r="A50" s="81" t="s">
        <v>259</v>
      </c>
      <c r="B50" s="81">
        <v>89077.65</v>
      </c>
      <c r="C50" s="81"/>
      <c r="D50" s="81">
        <v>178146.04</v>
      </c>
      <c r="E50" s="81"/>
      <c r="F50" s="81">
        <v>11589.54</v>
      </c>
      <c r="G50" s="81">
        <v>4636.1499999999996</v>
      </c>
      <c r="H50" s="81">
        <v>5.5952000000000002</v>
      </c>
      <c r="I50" s="81">
        <v>37.17</v>
      </c>
      <c r="J50" s="81">
        <v>6.5404</v>
      </c>
    </row>
    <row r="51" spans="1:10">
      <c r="A51" s="81" t="s">
        <v>495</v>
      </c>
      <c r="B51" s="81">
        <v>46320.38</v>
      </c>
      <c r="C51" s="81"/>
      <c r="D51" s="81">
        <v>126016.37</v>
      </c>
      <c r="E51" s="81"/>
      <c r="F51" s="81">
        <v>8024.24</v>
      </c>
      <c r="G51" s="81">
        <v>4636.1499999999996</v>
      </c>
      <c r="H51" s="81">
        <v>10.76</v>
      </c>
      <c r="I51" s="81">
        <v>19.329999999999998</v>
      </c>
      <c r="J51" s="81">
        <v>12.5776</v>
      </c>
    </row>
    <row r="52" spans="1:10">
      <c r="A52" s="81" t="s">
        <v>496</v>
      </c>
      <c r="B52" s="81">
        <v>42757.27</v>
      </c>
      <c r="C52" s="81"/>
      <c r="D52" s="81">
        <v>52129.67</v>
      </c>
      <c r="E52" s="81"/>
      <c r="F52" s="81">
        <v>3565.29</v>
      </c>
      <c r="G52" s="81">
        <v>0</v>
      </c>
      <c r="H52" s="81">
        <v>0</v>
      </c>
      <c r="I52" s="81"/>
      <c r="J52" s="81">
        <v>0</v>
      </c>
    </row>
    <row r="54" spans="1:10">
      <c r="A54" s="76"/>
      <c r="B54" s="81" t="s">
        <v>51</v>
      </c>
      <c r="C54" s="81" t="s">
        <v>318</v>
      </c>
      <c r="D54" s="81" t="s">
        <v>439</v>
      </c>
      <c r="E54" s="81" t="s">
        <v>440</v>
      </c>
      <c r="F54" s="81" t="s">
        <v>441</v>
      </c>
      <c r="G54" s="81" t="s">
        <v>442</v>
      </c>
      <c r="H54" s="81" t="s">
        <v>443</v>
      </c>
      <c r="I54" s="81" t="s">
        <v>319</v>
      </c>
    </row>
    <row r="55" spans="1:10">
      <c r="A55" s="81" t="s">
        <v>320</v>
      </c>
      <c r="B55" s="81" t="s">
        <v>321</v>
      </c>
      <c r="C55" s="81">
        <v>0.3</v>
      </c>
      <c r="D55" s="81">
        <v>2.254</v>
      </c>
      <c r="E55" s="81">
        <v>3.4</v>
      </c>
      <c r="F55" s="81">
        <v>178.31</v>
      </c>
      <c r="G55" s="81">
        <v>0</v>
      </c>
      <c r="H55" s="81">
        <v>90</v>
      </c>
      <c r="I55" s="81" t="s">
        <v>322</v>
      </c>
    </row>
    <row r="56" spans="1:10">
      <c r="A56" s="81" t="s">
        <v>323</v>
      </c>
      <c r="B56" s="81" t="s">
        <v>321</v>
      </c>
      <c r="C56" s="81">
        <v>0.3</v>
      </c>
      <c r="D56" s="81">
        <v>2.254</v>
      </c>
      <c r="E56" s="81">
        <v>3.4</v>
      </c>
      <c r="F56" s="81">
        <v>118.87</v>
      </c>
      <c r="G56" s="81">
        <v>90</v>
      </c>
      <c r="H56" s="81">
        <v>90</v>
      </c>
      <c r="I56" s="81" t="s">
        <v>324</v>
      </c>
    </row>
    <row r="57" spans="1:10">
      <c r="A57" s="81" t="s">
        <v>325</v>
      </c>
      <c r="B57" s="81" t="s">
        <v>321</v>
      </c>
      <c r="C57" s="81">
        <v>0.3</v>
      </c>
      <c r="D57" s="81">
        <v>2.254</v>
      </c>
      <c r="E57" s="81">
        <v>3.4</v>
      </c>
      <c r="F57" s="81">
        <v>178.31</v>
      </c>
      <c r="G57" s="81">
        <v>180</v>
      </c>
      <c r="H57" s="81">
        <v>90</v>
      </c>
      <c r="I57" s="81" t="s">
        <v>326</v>
      </c>
    </row>
    <row r="58" spans="1:10">
      <c r="A58" s="81" t="s">
        <v>327</v>
      </c>
      <c r="B58" s="81" t="s">
        <v>321</v>
      </c>
      <c r="C58" s="81">
        <v>0.3</v>
      </c>
      <c r="D58" s="81">
        <v>2.254</v>
      </c>
      <c r="E58" s="81">
        <v>3.4</v>
      </c>
      <c r="F58" s="81">
        <v>118.87</v>
      </c>
      <c r="G58" s="81">
        <v>270</v>
      </c>
      <c r="H58" s="81">
        <v>90</v>
      </c>
      <c r="I58" s="81" t="s">
        <v>328</v>
      </c>
    </row>
    <row r="59" spans="1:10">
      <c r="A59" s="81" t="s">
        <v>329</v>
      </c>
      <c r="B59" s="81" t="s">
        <v>321</v>
      </c>
      <c r="C59" s="81">
        <v>0.3</v>
      </c>
      <c r="D59" s="81">
        <v>1.8620000000000001</v>
      </c>
      <c r="E59" s="81">
        <v>3.4</v>
      </c>
      <c r="F59" s="81">
        <v>3563.11</v>
      </c>
      <c r="G59" s="81">
        <v>0</v>
      </c>
      <c r="H59" s="81">
        <v>180</v>
      </c>
      <c r="I59" s="81"/>
    </row>
    <row r="60" spans="1:10">
      <c r="A60" s="81" t="s">
        <v>330</v>
      </c>
      <c r="B60" s="81" t="s">
        <v>423</v>
      </c>
      <c r="C60" s="81">
        <v>0.08</v>
      </c>
      <c r="D60" s="81">
        <v>0.51200000000000001</v>
      </c>
      <c r="E60" s="81">
        <v>0.55000000000000004</v>
      </c>
      <c r="F60" s="81">
        <v>200.61</v>
      </c>
      <c r="G60" s="81">
        <v>0</v>
      </c>
      <c r="H60" s="81">
        <v>90</v>
      </c>
      <c r="I60" s="81" t="s">
        <v>322</v>
      </c>
    </row>
    <row r="61" spans="1:10">
      <c r="A61" s="81" t="s">
        <v>332</v>
      </c>
      <c r="B61" s="81" t="s">
        <v>423</v>
      </c>
      <c r="C61" s="81">
        <v>0.08</v>
      </c>
      <c r="D61" s="81">
        <v>0.51200000000000001</v>
      </c>
      <c r="E61" s="81">
        <v>0.55000000000000004</v>
      </c>
      <c r="F61" s="81">
        <v>133.74</v>
      </c>
      <c r="G61" s="81">
        <v>90</v>
      </c>
      <c r="H61" s="81">
        <v>90</v>
      </c>
      <c r="I61" s="81" t="s">
        <v>324</v>
      </c>
    </row>
    <row r="62" spans="1:10">
      <c r="A62" s="81" t="s">
        <v>333</v>
      </c>
      <c r="B62" s="81" t="s">
        <v>423</v>
      </c>
      <c r="C62" s="81">
        <v>0.08</v>
      </c>
      <c r="D62" s="81">
        <v>0.51200000000000001</v>
      </c>
      <c r="E62" s="81">
        <v>0.55000000000000004</v>
      </c>
      <c r="F62" s="81">
        <v>200.61</v>
      </c>
      <c r="G62" s="81">
        <v>180</v>
      </c>
      <c r="H62" s="81">
        <v>90</v>
      </c>
      <c r="I62" s="81" t="s">
        <v>326</v>
      </c>
    </row>
    <row r="63" spans="1:10">
      <c r="A63" s="81" t="s">
        <v>334</v>
      </c>
      <c r="B63" s="81" t="s">
        <v>423</v>
      </c>
      <c r="C63" s="81">
        <v>0.08</v>
      </c>
      <c r="D63" s="81">
        <v>0.51200000000000001</v>
      </c>
      <c r="E63" s="81">
        <v>0.55000000000000004</v>
      </c>
      <c r="F63" s="81">
        <v>133.74</v>
      </c>
      <c r="G63" s="81">
        <v>270</v>
      </c>
      <c r="H63" s="81">
        <v>90</v>
      </c>
      <c r="I63" s="81" t="s">
        <v>328</v>
      </c>
    </row>
    <row r="64" spans="1:10">
      <c r="A64" s="81" t="s">
        <v>335</v>
      </c>
      <c r="B64" s="81" t="s">
        <v>423</v>
      </c>
      <c r="C64" s="81">
        <v>0.08</v>
      </c>
      <c r="D64" s="81">
        <v>0.51200000000000001</v>
      </c>
      <c r="E64" s="81">
        <v>0.55000000000000004</v>
      </c>
      <c r="F64" s="81">
        <v>2006.06</v>
      </c>
      <c r="G64" s="81">
        <v>0</v>
      </c>
      <c r="H64" s="81">
        <v>90</v>
      </c>
      <c r="I64" s="81" t="s">
        <v>322</v>
      </c>
    </row>
    <row r="65" spans="1:9">
      <c r="A65" s="81" t="s">
        <v>336</v>
      </c>
      <c r="B65" s="81" t="s">
        <v>423</v>
      </c>
      <c r="C65" s="81">
        <v>0.08</v>
      </c>
      <c r="D65" s="81">
        <v>0.51200000000000001</v>
      </c>
      <c r="E65" s="81">
        <v>0.55000000000000004</v>
      </c>
      <c r="F65" s="81">
        <v>1337.37</v>
      </c>
      <c r="G65" s="81">
        <v>90</v>
      </c>
      <c r="H65" s="81">
        <v>90</v>
      </c>
      <c r="I65" s="81" t="s">
        <v>324</v>
      </c>
    </row>
    <row r="66" spans="1:9">
      <c r="A66" s="81" t="s">
        <v>337</v>
      </c>
      <c r="B66" s="81" t="s">
        <v>423</v>
      </c>
      <c r="C66" s="81">
        <v>0.08</v>
      </c>
      <c r="D66" s="81">
        <v>0.51200000000000001</v>
      </c>
      <c r="E66" s="81">
        <v>0.55000000000000004</v>
      </c>
      <c r="F66" s="81">
        <v>2006.06</v>
      </c>
      <c r="G66" s="81">
        <v>180</v>
      </c>
      <c r="H66" s="81">
        <v>90</v>
      </c>
      <c r="I66" s="81" t="s">
        <v>326</v>
      </c>
    </row>
    <row r="67" spans="1:9">
      <c r="A67" s="81" t="s">
        <v>338</v>
      </c>
      <c r="B67" s="81" t="s">
        <v>423</v>
      </c>
      <c r="C67" s="81">
        <v>0.08</v>
      </c>
      <c r="D67" s="81">
        <v>0.51200000000000001</v>
      </c>
      <c r="E67" s="81">
        <v>0.55000000000000004</v>
      </c>
      <c r="F67" s="81">
        <v>1337.37</v>
      </c>
      <c r="G67" s="81">
        <v>270</v>
      </c>
      <c r="H67" s="81">
        <v>90</v>
      </c>
      <c r="I67" s="81" t="s">
        <v>328</v>
      </c>
    </row>
    <row r="68" spans="1:9">
      <c r="A68" s="81" t="s">
        <v>339</v>
      </c>
      <c r="B68" s="81" t="s">
        <v>423</v>
      </c>
      <c r="C68" s="81">
        <v>0.08</v>
      </c>
      <c r="D68" s="81">
        <v>0.51200000000000001</v>
      </c>
      <c r="E68" s="81">
        <v>0.55000000000000004</v>
      </c>
      <c r="F68" s="81">
        <v>200.61</v>
      </c>
      <c r="G68" s="81">
        <v>0</v>
      </c>
      <c r="H68" s="81">
        <v>90</v>
      </c>
      <c r="I68" s="81" t="s">
        <v>322</v>
      </c>
    </row>
    <row r="69" spans="1:9">
      <c r="A69" s="81" t="s">
        <v>340</v>
      </c>
      <c r="B69" s="81" t="s">
        <v>423</v>
      </c>
      <c r="C69" s="81">
        <v>0.08</v>
      </c>
      <c r="D69" s="81">
        <v>0.51200000000000001</v>
      </c>
      <c r="E69" s="81">
        <v>0.55000000000000004</v>
      </c>
      <c r="F69" s="81">
        <v>133.74</v>
      </c>
      <c r="G69" s="81">
        <v>90</v>
      </c>
      <c r="H69" s="81">
        <v>90</v>
      </c>
      <c r="I69" s="81" t="s">
        <v>324</v>
      </c>
    </row>
    <row r="70" spans="1:9">
      <c r="A70" s="81" t="s">
        <v>341</v>
      </c>
      <c r="B70" s="81" t="s">
        <v>423</v>
      </c>
      <c r="C70" s="81">
        <v>0.08</v>
      </c>
      <c r="D70" s="81">
        <v>0.51200000000000001</v>
      </c>
      <c r="E70" s="81">
        <v>0.55000000000000004</v>
      </c>
      <c r="F70" s="81">
        <v>200.61</v>
      </c>
      <c r="G70" s="81">
        <v>180</v>
      </c>
      <c r="H70" s="81">
        <v>90</v>
      </c>
      <c r="I70" s="81" t="s">
        <v>326</v>
      </c>
    </row>
    <row r="71" spans="1:9">
      <c r="A71" s="81" t="s">
        <v>342</v>
      </c>
      <c r="B71" s="81" t="s">
        <v>423</v>
      </c>
      <c r="C71" s="81">
        <v>0.08</v>
      </c>
      <c r="D71" s="81">
        <v>0.51200000000000001</v>
      </c>
      <c r="E71" s="81">
        <v>0.55000000000000004</v>
      </c>
      <c r="F71" s="81">
        <v>133.74</v>
      </c>
      <c r="G71" s="81">
        <v>270</v>
      </c>
      <c r="H71" s="81">
        <v>90</v>
      </c>
      <c r="I71" s="81" t="s">
        <v>328</v>
      </c>
    </row>
    <row r="72" spans="1:9">
      <c r="A72" s="81" t="s">
        <v>343</v>
      </c>
      <c r="B72" s="81" t="s">
        <v>423</v>
      </c>
      <c r="C72" s="81">
        <v>0.08</v>
      </c>
      <c r="D72" s="81">
        <v>0.51200000000000001</v>
      </c>
      <c r="E72" s="81">
        <v>0.55000000000000004</v>
      </c>
      <c r="F72" s="81">
        <v>59.42</v>
      </c>
      <c r="G72" s="81">
        <v>270</v>
      </c>
      <c r="H72" s="81">
        <v>90</v>
      </c>
      <c r="I72" s="81" t="s">
        <v>328</v>
      </c>
    </row>
    <row r="73" spans="1:9">
      <c r="A73" s="81" t="s">
        <v>344</v>
      </c>
      <c r="B73" s="81" t="s">
        <v>423</v>
      </c>
      <c r="C73" s="81">
        <v>0.08</v>
      </c>
      <c r="D73" s="81">
        <v>0.51200000000000001</v>
      </c>
      <c r="E73" s="81">
        <v>0.55000000000000004</v>
      </c>
      <c r="F73" s="81">
        <v>89.13</v>
      </c>
      <c r="G73" s="81">
        <v>180</v>
      </c>
      <c r="H73" s="81">
        <v>90</v>
      </c>
      <c r="I73" s="81" t="s">
        <v>326</v>
      </c>
    </row>
    <row r="74" spans="1:9">
      <c r="A74" s="81" t="s">
        <v>345</v>
      </c>
      <c r="B74" s="81" t="s">
        <v>423</v>
      </c>
      <c r="C74" s="81">
        <v>0.08</v>
      </c>
      <c r="D74" s="81">
        <v>0.51200000000000001</v>
      </c>
      <c r="E74" s="81">
        <v>0.55000000000000004</v>
      </c>
      <c r="F74" s="81">
        <v>59.42</v>
      </c>
      <c r="G74" s="81">
        <v>90</v>
      </c>
      <c r="H74" s="81">
        <v>90</v>
      </c>
      <c r="I74" s="81" t="s">
        <v>324</v>
      </c>
    </row>
    <row r="75" spans="1:9">
      <c r="A75" s="81" t="s">
        <v>346</v>
      </c>
      <c r="B75" s="81" t="s">
        <v>423</v>
      </c>
      <c r="C75" s="81">
        <v>0.08</v>
      </c>
      <c r="D75" s="81">
        <v>0.51200000000000001</v>
      </c>
      <c r="E75" s="81">
        <v>0.55000000000000004</v>
      </c>
      <c r="F75" s="81">
        <v>89.13</v>
      </c>
      <c r="G75" s="81">
        <v>0</v>
      </c>
      <c r="H75" s="81">
        <v>90</v>
      </c>
      <c r="I75" s="81" t="s">
        <v>322</v>
      </c>
    </row>
    <row r="76" spans="1:9">
      <c r="A76" s="81" t="s">
        <v>347</v>
      </c>
      <c r="B76" s="81" t="s">
        <v>423</v>
      </c>
      <c r="C76" s="81">
        <v>0.08</v>
      </c>
      <c r="D76" s="81">
        <v>0.51200000000000001</v>
      </c>
      <c r="E76" s="81">
        <v>0.55000000000000004</v>
      </c>
      <c r="F76" s="81">
        <v>891.32</v>
      </c>
      <c r="G76" s="81">
        <v>0</v>
      </c>
      <c r="H76" s="81">
        <v>90</v>
      </c>
      <c r="I76" s="81" t="s">
        <v>322</v>
      </c>
    </row>
    <row r="77" spans="1:9">
      <c r="A77" s="81" t="s">
        <v>348</v>
      </c>
      <c r="B77" s="81" t="s">
        <v>423</v>
      </c>
      <c r="C77" s="81">
        <v>0.08</v>
      </c>
      <c r="D77" s="81">
        <v>0.51200000000000001</v>
      </c>
      <c r="E77" s="81">
        <v>0.55000000000000004</v>
      </c>
      <c r="F77" s="81">
        <v>594.21</v>
      </c>
      <c r="G77" s="81">
        <v>270</v>
      </c>
      <c r="H77" s="81">
        <v>90</v>
      </c>
      <c r="I77" s="81" t="s">
        <v>328</v>
      </c>
    </row>
    <row r="78" spans="1:9">
      <c r="A78" s="81" t="s">
        <v>349</v>
      </c>
      <c r="B78" s="81" t="s">
        <v>423</v>
      </c>
      <c r="C78" s="81">
        <v>0.08</v>
      </c>
      <c r="D78" s="81">
        <v>0.51200000000000001</v>
      </c>
      <c r="E78" s="81">
        <v>0.55000000000000004</v>
      </c>
      <c r="F78" s="81">
        <v>891.32</v>
      </c>
      <c r="G78" s="81">
        <v>180</v>
      </c>
      <c r="H78" s="81">
        <v>90</v>
      </c>
      <c r="I78" s="81" t="s">
        <v>326</v>
      </c>
    </row>
    <row r="79" spans="1:9">
      <c r="A79" s="81" t="s">
        <v>350</v>
      </c>
      <c r="B79" s="81" t="s">
        <v>423</v>
      </c>
      <c r="C79" s="81">
        <v>0.08</v>
      </c>
      <c r="D79" s="81">
        <v>0.51200000000000001</v>
      </c>
      <c r="E79" s="81">
        <v>0.55000000000000004</v>
      </c>
      <c r="F79" s="81">
        <v>594.21</v>
      </c>
      <c r="G79" s="81">
        <v>90</v>
      </c>
      <c r="H79" s="81">
        <v>90</v>
      </c>
      <c r="I79" s="81" t="s">
        <v>324</v>
      </c>
    </row>
    <row r="80" spans="1:9">
      <c r="A80" s="81" t="s">
        <v>351</v>
      </c>
      <c r="B80" s="81" t="s">
        <v>423</v>
      </c>
      <c r="C80" s="81">
        <v>0.08</v>
      </c>
      <c r="D80" s="81">
        <v>0.51200000000000001</v>
      </c>
      <c r="E80" s="81">
        <v>0.55000000000000004</v>
      </c>
      <c r="F80" s="81">
        <v>89.13</v>
      </c>
      <c r="G80" s="81">
        <v>180</v>
      </c>
      <c r="H80" s="81">
        <v>90</v>
      </c>
      <c r="I80" s="81" t="s">
        <v>326</v>
      </c>
    </row>
    <row r="81" spans="1:11">
      <c r="A81" s="81" t="s">
        <v>352</v>
      </c>
      <c r="B81" s="81" t="s">
        <v>423</v>
      </c>
      <c r="C81" s="81">
        <v>0.08</v>
      </c>
      <c r="D81" s="81">
        <v>0.51200000000000001</v>
      </c>
      <c r="E81" s="81">
        <v>0.55000000000000004</v>
      </c>
      <c r="F81" s="81">
        <v>59.42</v>
      </c>
      <c r="G81" s="81">
        <v>90</v>
      </c>
      <c r="H81" s="81">
        <v>90</v>
      </c>
      <c r="I81" s="81" t="s">
        <v>324</v>
      </c>
    </row>
    <row r="82" spans="1:11">
      <c r="A82" s="81" t="s">
        <v>353</v>
      </c>
      <c r="B82" s="81" t="s">
        <v>423</v>
      </c>
      <c r="C82" s="81">
        <v>0.08</v>
      </c>
      <c r="D82" s="81">
        <v>0.51200000000000001</v>
      </c>
      <c r="E82" s="81">
        <v>0.55000000000000004</v>
      </c>
      <c r="F82" s="81">
        <v>59.42</v>
      </c>
      <c r="G82" s="81">
        <v>270</v>
      </c>
      <c r="H82" s="81">
        <v>90</v>
      </c>
      <c r="I82" s="81" t="s">
        <v>328</v>
      </c>
    </row>
    <row r="83" spans="1:11">
      <c r="A83" s="81" t="s">
        <v>354</v>
      </c>
      <c r="B83" s="81" t="s">
        <v>423</v>
      </c>
      <c r="C83" s="81">
        <v>0.08</v>
      </c>
      <c r="D83" s="81">
        <v>0.51200000000000001</v>
      </c>
      <c r="E83" s="81">
        <v>0.55000000000000004</v>
      </c>
      <c r="F83" s="81">
        <v>89.13</v>
      </c>
      <c r="G83" s="81">
        <v>0</v>
      </c>
      <c r="H83" s="81">
        <v>90</v>
      </c>
      <c r="I83" s="81" t="s">
        <v>322</v>
      </c>
    </row>
    <row r="84" spans="1:11">
      <c r="A84" s="81" t="s">
        <v>355</v>
      </c>
      <c r="B84" s="81" t="s">
        <v>356</v>
      </c>
      <c r="C84" s="81">
        <v>0.3</v>
      </c>
      <c r="D84" s="81">
        <v>0.35699999999999998</v>
      </c>
      <c r="E84" s="81">
        <v>0.38</v>
      </c>
      <c r="F84" s="81">
        <v>3563.11</v>
      </c>
      <c r="G84" s="81">
        <v>0</v>
      </c>
      <c r="H84" s="81">
        <v>0</v>
      </c>
      <c r="I84" s="81"/>
    </row>
    <row r="86" spans="1:11">
      <c r="A86" s="76"/>
      <c r="B86" s="81" t="s">
        <v>51</v>
      </c>
      <c r="C86" s="81" t="s">
        <v>444</v>
      </c>
      <c r="D86" s="81" t="s">
        <v>445</v>
      </c>
      <c r="E86" s="81" t="s">
        <v>446</v>
      </c>
      <c r="F86" s="81" t="s">
        <v>46</v>
      </c>
      <c r="G86" s="81" t="s">
        <v>357</v>
      </c>
      <c r="H86" s="81" t="s">
        <v>358</v>
      </c>
      <c r="I86" s="81" t="s">
        <v>359</v>
      </c>
      <c r="J86" s="81" t="s">
        <v>442</v>
      </c>
      <c r="K86" s="81" t="s">
        <v>319</v>
      </c>
    </row>
    <row r="87" spans="1:11">
      <c r="A87" s="81" t="s">
        <v>360</v>
      </c>
      <c r="B87" s="81" t="s">
        <v>424</v>
      </c>
      <c r="C87" s="81">
        <v>115.9</v>
      </c>
      <c r="D87" s="81">
        <v>115.9</v>
      </c>
      <c r="E87" s="81">
        <v>3.18</v>
      </c>
      <c r="F87" s="81">
        <v>0.65100000000000002</v>
      </c>
      <c r="G87" s="81">
        <v>0.64</v>
      </c>
      <c r="H87" s="81" t="s">
        <v>66</v>
      </c>
      <c r="I87" s="81" t="s">
        <v>330</v>
      </c>
      <c r="J87" s="81">
        <v>0</v>
      </c>
      <c r="K87" s="81" t="s">
        <v>322</v>
      </c>
    </row>
    <row r="88" spans="1:11">
      <c r="A88" s="81" t="s">
        <v>362</v>
      </c>
      <c r="B88" s="81" t="s">
        <v>425</v>
      </c>
      <c r="C88" s="81">
        <v>77.27</v>
      </c>
      <c r="D88" s="81">
        <v>77.27</v>
      </c>
      <c r="E88" s="81">
        <v>3.18</v>
      </c>
      <c r="F88" s="81">
        <v>0.501</v>
      </c>
      <c r="G88" s="81">
        <v>0.49</v>
      </c>
      <c r="H88" s="81" t="s">
        <v>66</v>
      </c>
      <c r="I88" s="81" t="s">
        <v>332</v>
      </c>
      <c r="J88" s="81">
        <v>90</v>
      </c>
      <c r="K88" s="81" t="s">
        <v>324</v>
      </c>
    </row>
    <row r="89" spans="1:11">
      <c r="A89" s="81" t="s">
        <v>364</v>
      </c>
      <c r="B89" s="81" t="s">
        <v>426</v>
      </c>
      <c r="C89" s="81">
        <v>115.9</v>
      </c>
      <c r="D89" s="81">
        <v>115.9</v>
      </c>
      <c r="E89" s="81">
        <v>3.18</v>
      </c>
      <c r="F89" s="81">
        <v>0.501</v>
      </c>
      <c r="G89" s="81">
        <v>0.49</v>
      </c>
      <c r="H89" s="81" t="s">
        <v>66</v>
      </c>
      <c r="I89" s="81" t="s">
        <v>333</v>
      </c>
      <c r="J89" s="81">
        <v>180</v>
      </c>
      <c r="K89" s="81" t="s">
        <v>326</v>
      </c>
    </row>
    <row r="90" spans="1:11">
      <c r="A90" s="81" t="s">
        <v>366</v>
      </c>
      <c r="B90" s="81" t="s">
        <v>427</v>
      </c>
      <c r="C90" s="81">
        <v>77.27</v>
      </c>
      <c r="D90" s="81">
        <v>77.27</v>
      </c>
      <c r="E90" s="81">
        <v>3.18</v>
      </c>
      <c r="F90" s="81">
        <v>0.501</v>
      </c>
      <c r="G90" s="81">
        <v>0.49</v>
      </c>
      <c r="H90" s="81" t="s">
        <v>66</v>
      </c>
      <c r="I90" s="81" t="s">
        <v>334</v>
      </c>
      <c r="J90" s="81">
        <v>270</v>
      </c>
      <c r="K90" s="81" t="s">
        <v>328</v>
      </c>
    </row>
    <row r="91" spans="1:11">
      <c r="A91" s="81" t="s">
        <v>368</v>
      </c>
      <c r="B91" s="81" t="s">
        <v>424</v>
      </c>
      <c r="C91" s="81">
        <v>115.9</v>
      </c>
      <c r="D91" s="81">
        <v>1159.04</v>
      </c>
      <c r="E91" s="81">
        <v>3.18</v>
      </c>
      <c r="F91" s="81">
        <v>0.65100000000000002</v>
      </c>
      <c r="G91" s="81">
        <v>0.64</v>
      </c>
      <c r="H91" s="81" t="s">
        <v>66</v>
      </c>
      <c r="I91" s="81" t="s">
        <v>335</v>
      </c>
      <c r="J91" s="81">
        <v>0</v>
      </c>
      <c r="K91" s="81" t="s">
        <v>322</v>
      </c>
    </row>
    <row r="92" spans="1:11">
      <c r="A92" s="81" t="s">
        <v>369</v>
      </c>
      <c r="B92" s="81" t="s">
        <v>425</v>
      </c>
      <c r="C92" s="81">
        <v>77.27</v>
      </c>
      <c r="D92" s="81">
        <v>772.69</v>
      </c>
      <c r="E92" s="81">
        <v>3.18</v>
      </c>
      <c r="F92" s="81">
        <v>0.501</v>
      </c>
      <c r="G92" s="81">
        <v>0.49</v>
      </c>
      <c r="H92" s="81" t="s">
        <v>66</v>
      </c>
      <c r="I92" s="81" t="s">
        <v>336</v>
      </c>
      <c r="J92" s="81">
        <v>90</v>
      </c>
      <c r="K92" s="81" t="s">
        <v>324</v>
      </c>
    </row>
    <row r="93" spans="1:11">
      <c r="A93" s="81" t="s">
        <v>370</v>
      </c>
      <c r="B93" s="81" t="s">
        <v>426</v>
      </c>
      <c r="C93" s="81">
        <v>115.9</v>
      </c>
      <c r="D93" s="81">
        <v>1159.04</v>
      </c>
      <c r="E93" s="81">
        <v>3.18</v>
      </c>
      <c r="F93" s="81">
        <v>0.501</v>
      </c>
      <c r="G93" s="81">
        <v>0.49</v>
      </c>
      <c r="H93" s="81" t="s">
        <v>66</v>
      </c>
      <c r="I93" s="81" t="s">
        <v>337</v>
      </c>
      <c r="J93" s="81">
        <v>180</v>
      </c>
      <c r="K93" s="81" t="s">
        <v>326</v>
      </c>
    </row>
    <row r="94" spans="1:11">
      <c r="A94" s="81" t="s">
        <v>371</v>
      </c>
      <c r="B94" s="81" t="s">
        <v>427</v>
      </c>
      <c r="C94" s="81">
        <v>77.27</v>
      </c>
      <c r="D94" s="81">
        <v>772.69</v>
      </c>
      <c r="E94" s="81">
        <v>3.18</v>
      </c>
      <c r="F94" s="81">
        <v>0.501</v>
      </c>
      <c r="G94" s="81">
        <v>0.49</v>
      </c>
      <c r="H94" s="81" t="s">
        <v>66</v>
      </c>
      <c r="I94" s="81" t="s">
        <v>338</v>
      </c>
      <c r="J94" s="81">
        <v>270</v>
      </c>
      <c r="K94" s="81" t="s">
        <v>328</v>
      </c>
    </row>
    <row r="95" spans="1:11">
      <c r="A95" s="81" t="s">
        <v>372</v>
      </c>
      <c r="B95" s="81" t="s">
        <v>424</v>
      </c>
      <c r="C95" s="81">
        <v>115.9</v>
      </c>
      <c r="D95" s="81">
        <v>115.9</v>
      </c>
      <c r="E95" s="81">
        <v>3.18</v>
      </c>
      <c r="F95" s="81">
        <v>0.65100000000000002</v>
      </c>
      <c r="G95" s="81">
        <v>0.64</v>
      </c>
      <c r="H95" s="81" t="s">
        <v>66</v>
      </c>
      <c r="I95" s="81" t="s">
        <v>339</v>
      </c>
      <c r="J95" s="81">
        <v>0</v>
      </c>
      <c r="K95" s="81" t="s">
        <v>322</v>
      </c>
    </row>
    <row r="96" spans="1:11">
      <c r="A96" s="81" t="s">
        <v>373</v>
      </c>
      <c r="B96" s="81" t="s">
        <v>425</v>
      </c>
      <c r="C96" s="81">
        <v>77.27</v>
      </c>
      <c r="D96" s="81">
        <v>77.27</v>
      </c>
      <c r="E96" s="81">
        <v>3.18</v>
      </c>
      <c r="F96" s="81">
        <v>0.501</v>
      </c>
      <c r="G96" s="81">
        <v>0.49</v>
      </c>
      <c r="H96" s="81" t="s">
        <v>66</v>
      </c>
      <c r="I96" s="81" t="s">
        <v>340</v>
      </c>
      <c r="J96" s="81">
        <v>90</v>
      </c>
      <c r="K96" s="81" t="s">
        <v>324</v>
      </c>
    </row>
    <row r="97" spans="1:11">
      <c r="A97" s="81" t="s">
        <v>374</v>
      </c>
      <c r="B97" s="81" t="s">
        <v>426</v>
      </c>
      <c r="C97" s="81">
        <v>115.9</v>
      </c>
      <c r="D97" s="81">
        <v>115.9</v>
      </c>
      <c r="E97" s="81">
        <v>3.18</v>
      </c>
      <c r="F97" s="81">
        <v>0.501</v>
      </c>
      <c r="G97" s="81">
        <v>0.49</v>
      </c>
      <c r="H97" s="81" t="s">
        <v>66</v>
      </c>
      <c r="I97" s="81" t="s">
        <v>341</v>
      </c>
      <c r="J97" s="81">
        <v>180</v>
      </c>
      <c r="K97" s="81" t="s">
        <v>326</v>
      </c>
    </row>
    <row r="98" spans="1:11">
      <c r="A98" s="81" t="s">
        <v>375</v>
      </c>
      <c r="B98" s="81" t="s">
        <v>427</v>
      </c>
      <c r="C98" s="81">
        <v>77.27</v>
      </c>
      <c r="D98" s="81">
        <v>77.27</v>
      </c>
      <c r="E98" s="81">
        <v>3.18</v>
      </c>
      <c r="F98" s="81">
        <v>0.501</v>
      </c>
      <c r="G98" s="81">
        <v>0.49</v>
      </c>
      <c r="H98" s="81" t="s">
        <v>66</v>
      </c>
      <c r="I98" s="81" t="s">
        <v>342</v>
      </c>
      <c r="J98" s="81">
        <v>270</v>
      </c>
      <c r="K98" s="81" t="s">
        <v>328</v>
      </c>
    </row>
    <row r="99" spans="1:11">
      <c r="A99" s="81" t="s">
        <v>447</v>
      </c>
      <c r="B99" s="81"/>
      <c r="C99" s="81"/>
      <c r="D99" s="81">
        <v>4636.1499999999996</v>
      </c>
      <c r="E99" s="81">
        <v>3.18</v>
      </c>
      <c r="F99" s="81">
        <v>0.54600000000000004</v>
      </c>
      <c r="G99" s="81">
        <v>0.53500000000000003</v>
      </c>
      <c r="H99" s="81"/>
      <c r="I99" s="81"/>
      <c r="J99" s="81"/>
      <c r="K99" s="81"/>
    </row>
    <row r="100" spans="1:11">
      <c r="A100" s="81" t="s">
        <v>448</v>
      </c>
      <c r="B100" s="81"/>
      <c r="C100" s="81"/>
      <c r="D100" s="81">
        <v>1390.85</v>
      </c>
      <c r="E100" s="81">
        <v>3.18</v>
      </c>
      <c r="F100" s="81">
        <v>0.65100000000000002</v>
      </c>
      <c r="G100" s="81">
        <v>0.64</v>
      </c>
      <c r="H100" s="81"/>
      <c r="I100" s="81"/>
      <c r="J100" s="81"/>
      <c r="K100" s="81"/>
    </row>
    <row r="101" spans="1:11">
      <c r="A101" s="81" t="s">
        <v>449</v>
      </c>
      <c r="B101" s="81"/>
      <c r="C101" s="81"/>
      <c r="D101" s="81">
        <v>3245.31</v>
      </c>
      <c r="E101" s="81">
        <v>3.18</v>
      </c>
      <c r="F101" s="81">
        <v>0.501</v>
      </c>
      <c r="G101" s="81">
        <v>0.49</v>
      </c>
      <c r="H101" s="81"/>
      <c r="I101" s="81"/>
      <c r="J101" s="81"/>
      <c r="K101" s="81"/>
    </row>
    <row r="103" spans="1:11">
      <c r="A103" s="76"/>
      <c r="B103" s="81" t="s">
        <v>117</v>
      </c>
      <c r="C103" s="81" t="s">
        <v>497</v>
      </c>
      <c r="D103" s="81" t="s">
        <v>454</v>
      </c>
    </row>
    <row r="104" spans="1:11">
      <c r="A104" s="81" t="s">
        <v>498</v>
      </c>
      <c r="B104" s="81" t="s">
        <v>499</v>
      </c>
      <c r="C104" s="81">
        <v>3924405.89</v>
      </c>
      <c r="D104" s="81">
        <v>5.5</v>
      </c>
    </row>
    <row r="105" spans="1:11">
      <c r="A105" s="81" t="s">
        <v>500</v>
      </c>
      <c r="B105" s="81" t="s">
        <v>501</v>
      </c>
      <c r="C105" s="81">
        <v>5708479.3099999996</v>
      </c>
      <c r="D105" s="81">
        <v>0.79</v>
      </c>
    </row>
    <row r="106" spans="1:11">
      <c r="A106" s="81" t="s">
        <v>502</v>
      </c>
      <c r="B106" s="81" t="s">
        <v>503</v>
      </c>
      <c r="C106" s="81">
        <v>3710347.38</v>
      </c>
      <c r="D106" s="81"/>
    </row>
    <row r="108" spans="1:11">
      <c r="A108" s="76"/>
      <c r="B108" s="81" t="s">
        <v>117</v>
      </c>
      <c r="C108" s="81" t="s">
        <v>450</v>
      </c>
      <c r="D108" s="81" t="s">
        <v>451</v>
      </c>
      <c r="E108" s="81" t="s">
        <v>452</v>
      </c>
      <c r="F108" s="81" t="s">
        <v>453</v>
      </c>
      <c r="G108" s="81" t="s">
        <v>454</v>
      </c>
    </row>
    <row r="109" spans="1:11">
      <c r="A109" s="81" t="s">
        <v>404</v>
      </c>
      <c r="B109" s="81" t="s">
        <v>455</v>
      </c>
      <c r="C109" s="81">
        <v>81275.600000000006</v>
      </c>
      <c r="D109" s="81" t="s">
        <v>456</v>
      </c>
      <c r="E109" s="81" t="s">
        <v>456</v>
      </c>
      <c r="F109" s="81" t="s">
        <v>456</v>
      </c>
      <c r="G109" s="81" t="s">
        <v>456</v>
      </c>
    </row>
    <row r="110" spans="1:11">
      <c r="A110" s="81" t="s">
        <v>405</v>
      </c>
      <c r="B110" s="81" t="s">
        <v>455</v>
      </c>
      <c r="C110" s="81">
        <v>290559.14</v>
      </c>
      <c r="D110" s="81" t="s">
        <v>456</v>
      </c>
      <c r="E110" s="81" t="s">
        <v>456</v>
      </c>
      <c r="F110" s="81" t="s">
        <v>456</v>
      </c>
      <c r="G110" s="81" t="s">
        <v>456</v>
      </c>
    </row>
    <row r="111" spans="1:11">
      <c r="A111" s="81" t="s">
        <v>406</v>
      </c>
      <c r="B111" s="81" t="s">
        <v>455</v>
      </c>
      <c r="C111" s="81">
        <v>3132162.25</v>
      </c>
      <c r="D111" s="81" t="s">
        <v>456</v>
      </c>
      <c r="E111" s="81" t="s">
        <v>456</v>
      </c>
      <c r="F111" s="81" t="s">
        <v>456</v>
      </c>
      <c r="G111" s="81" t="s">
        <v>456</v>
      </c>
    </row>
    <row r="112" spans="1:11">
      <c r="A112" s="81" t="s">
        <v>407</v>
      </c>
      <c r="B112" s="81" t="s">
        <v>455</v>
      </c>
      <c r="C112" s="81">
        <v>420408.9</v>
      </c>
      <c r="D112" s="81" t="s">
        <v>456</v>
      </c>
      <c r="E112" s="81" t="s">
        <v>456</v>
      </c>
      <c r="F112" s="81" t="s">
        <v>456</v>
      </c>
      <c r="G112" s="81" t="s">
        <v>456</v>
      </c>
    </row>
    <row r="114" spans="1:4">
      <c r="A114" s="76"/>
      <c r="B114" s="81" t="s">
        <v>117</v>
      </c>
      <c r="C114" s="81" t="s">
        <v>450</v>
      </c>
      <c r="D114" s="81" t="s">
        <v>454</v>
      </c>
    </row>
    <row r="115" spans="1:4">
      <c r="A115" s="81" t="s">
        <v>384</v>
      </c>
      <c r="B115" s="81" t="s">
        <v>457</v>
      </c>
      <c r="C115" s="81">
        <v>-99999</v>
      </c>
      <c r="D115" s="81" t="s">
        <v>456</v>
      </c>
    </row>
    <row r="116" spans="1:4">
      <c r="A116" s="81" t="s">
        <v>385</v>
      </c>
      <c r="B116" s="81" t="s">
        <v>457</v>
      </c>
      <c r="C116" s="81">
        <v>-99999</v>
      </c>
      <c r="D116" s="81" t="s">
        <v>456</v>
      </c>
    </row>
    <row r="117" spans="1:4">
      <c r="A117" s="81" t="s">
        <v>386</v>
      </c>
      <c r="B117" s="81" t="s">
        <v>457</v>
      </c>
      <c r="C117" s="81">
        <v>-99999</v>
      </c>
      <c r="D117" s="81" t="s">
        <v>456</v>
      </c>
    </row>
    <row r="118" spans="1:4">
      <c r="A118" s="81" t="s">
        <v>387</v>
      </c>
      <c r="B118" s="81" t="s">
        <v>457</v>
      </c>
      <c r="C118" s="81">
        <v>-99999</v>
      </c>
      <c r="D118" s="81" t="s">
        <v>456</v>
      </c>
    </row>
    <row r="119" spans="1:4">
      <c r="A119" s="81" t="s">
        <v>388</v>
      </c>
      <c r="B119" s="81" t="s">
        <v>457</v>
      </c>
      <c r="C119" s="81">
        <v>-99999</v>
      </c>
      <c r="D119" s="81" t="s">
        <v>456</v>
      </c>
    </row>
    <row r="120" spans="1:4">
      <c r="A120" s="81" t="s">
        <v>389</v>
      </c>
      <c r="B120" s="81" t="s">
        <v>457</v>
      </c>
      <c r="C120" s="81">
        <v>-99999</v>
      </c>
      <c r="D120" s="81" t="s">
        <v>456</v>
      </c>
    </row>
    <row r="121" spans="1:4">
      <c r="A121" s="81" t="s">
        <v>390</v>
      </c>
      <c r="B121" s="81" t="s">
        <v>457</v>
      </c>
      <c r="C121" s="81">
        <v>-99999</v>
      </c>
      <c r="D121" s="81" t="s">
        <v>456</v>
      </c>
    </row>
    <row r="122" spans="1:4">
      <c r="A122" s="81" t="s">
        <v>391</v>
      </c>
      <c r="B122" s="81" t="s">
        <v>457</v>
      </c>
      <c r="C122" s="81">
        <v>-99999</v>
      </c>
      <c r="D122" s="81" t="s">
        <v>456</v>
      </c>
    </row>
    <row r="123" spans="1:4">
      <c r="A123" s="81" t="s">
        <v>392</v>
      </c>
      <c r="B123" s="81" t="s">
        <v>457</v>
      </c>
      <c r="C123" s="81">
        <v>-99999</v>
      </c>
      <c r="D123" s="81" t="s">
        <v>456</v>
      </c>
    </row>
    <row r="124" spans="1:4">
      <c r="A124" s="81" t="s">
        <v>393</v>
      </c>
      <c r="B124" s="81" t="s">
        <v>457</v>
      </c>
      <c r="C124" s="81">
        <v>-99999</v>
      </c>
      <c r="D124" s="81" t="s">
        <v>456</v>
      </c>
    </row>
    <row r="125" spans="1:4">
      <c r="A125" s="81" t="s">
        <v>394</v>
      </c>
      <c r="B125" s="81" t="s">
        <v>457</v>
      </c>
      <c r="C125" s="81">
        <v>-99999</v>
      </c>
      <c r="D125" s="81" t="s">
        <v>456</v>
      </c>
    </row>
    <row r="126" spans="1:4">
      <c r="A126" s="81" t="s">
        <v>395</v>
      </c>
      <c r="B126" s="81" t="s">
        <v>457</v>
      </c>
      <c r="C126" s="81">
        <v>-99999</v>
      </c>
      <c r="D126" s="81" t="s">
        <v>456</v>
      </c>
    </row>
    <row r="127" spans="1:4">
      <c r="A127" s="81" t="s">
        <v>396</v>
      </c>
      <c r="B127" s="81" t="s">
        <v>457</v>
      </c>
      <c r="C127" s="81">
        <v>-99999</v>
      </c>
      <c r="D127" s="81" t="s">
        <v>456</v>
      </c>
    </row>
    <row r="128" spans="1:4">
      <c r="A128" s="81" t="s">
        <v>397</v>
      </c>
      <c r="B128" s="81" t="s">
        <v>457</v>
      </c>
      <c r="C128" s="81">
        <v>-99999</v>
      </c>
      <c r="D128" s="81" t="s">
        <v>456</v>
      </c>
    </row>
    <row r="129" spans="1:8">
      <c r="A129" s="81" t="s">
        <v>398</v>
      </c>
      <c r="B129" s="81" t="s">
        <v>457</v>
      </c>
      <c r="C129" s="81">
        <v>-99999</v>
      </c>
      <c r="D129" s="81" t="s">
        <v>456</v>
      </c>
    </row>
    <row r="130" spans="1:8">
      <c r="A130" s="81" t="s">
        <v>399</v>
      </c>
      <c r="B130" s="81" t="s">
        <v>457</v>
      </c>
      <c r="C130" s="81">
        <v>-99999</v>
      </c>
      <c r="D130" s="81" t="s">
        <v>456</v>
      </c>
    </row>
    <row r="131" spans="1:8">
      <c r="A131" s="81" t="s">
        <v>400</v>
      </c>
      <c r="B131" s="81" t="s">
        <v>457</v>
      </c>
      <c r="C131" s="81">
        <v>-99999</v>
      </c>
      <c r="D131" s="81" t="s">
        <v>456</v>
      </c>
    </row>
    <row r="132" spans="1:8">
      <c r="A132" s="81" t="s">
        <v>401</v>
      </c>
      <c r="B132" s="81" t="s">
        <v>457</v>
      </c>
      <c r="C132" s="81">
        <v>-99999</v>
      </c>
      <c r="D132" s="81" t="s">
        <v>456</v>
      </c>
    </row>
    <row r="133" spans="1:8">
      <c r="A133" s="81" t="s">
        <v>402</v>
      </c>
      <c r="B133" s="81" t="s">
        <v>457</v>
      </c>
      <c r="C133" s="81">
        <v>-99999</v>
      </c>
      <c r="D133" s="81" t="s">
        <v>456</v>
      </c>
    </row>
    <row r="134" spans="1:8">
      <c r="A134" s="81" t="s">
        <v>403</v>
      </c>
      <c r="B134" s="81" t="s">
        <v>457</v>
      </c>
      <c r="C134" s="81">
        <v>-99999</v>
      </c>
      <c r="D134" s="81" t="s">
        <v>456</v>
      </c>
    </row>
    <row r="136" spans="1:8">
      <c r="A136" s="76"/>
      <c r="B136" s="81" t="s">
        <v>117</v>
      </c>
      <c r="C136" s="81" t="s">
        <v>458</v>
      </c>
      <c r="D136" s="81" t="s">
        <v>459</v>
      </c>
      <c r="E136" s="81" t="s">
        <v>460</v>
      </c>
      <c r="F136" s="81" t="s">
        <v>461</v>
      </c>
      <c r="G136" s="81" t="s">
        <v>376</v>
      </c>
      <c r="H136" s="81" t="s">
        <v>377</v>
      </c>
    </row>
    <row r="137" spans="1:8">
      <c r="A137" s="81" t="s">
        <v>378</v>
      </c>
      <c r="B137" s="81" t="s">
        <v>379</v>
      </c>
      <c r="C137" s="81">
        <v>0.59</v>
      </c>
      <c r="D137" s="81">
        <v>1388.3</v>
      </c>
      <c r="E137" s="81">
        <v>5.24</v>
      </c>
      <c r="F137" s="81">
        <v>12296.8</v>
      </c>
      <c r="G137" s="81">
        <v>1</v>
      </c>
      <c r="H137" s="81" t="s">
        <v>380</v>
      </c>
    </row>
    <row r="138" spans="1:8">
      <c r="A138" s="81" t="s">
        <v>381</v>
      </c>
      <c r="B138" s="81" t="s">
        <v>379</v>
      </c>
      <c r="C138" s="81">
        <v>0.61</v>
      </c>
      <c r="D138" s="81">
        <v>1388.3</v>
      </c>
      <c r="E138" s="81">
        <v>19.190000000000001</v>
      </c>
      <c r="F138" s="81">
        <v>43548.18</v>
      </c>
      <c r="G138" s="81">
        <v>1</v>
      </c>
      <c r="H138" s="81" t="s">
        <v>380</v>
      </c>
    </row>
    <row r="139" spans="1:8">
      <c r="A139" s="81" t="s">
        <v>382</v>
      </c>
      <c r="B139" s="81" t="s">
        <v>379</v>
      </c>
      <c r="C139" s="81">
        <v>0.62</v>
      </c>
      <c r="D139" s="81">
        <v>1388.3</v>
      </c>
      <c r="E139" s="81">
        <v>210</v>
      </c>
      <c r="F139" s="81">
        <v>472125.91</v>
      </c>
      <c r="G139" s="81">
        <v>1</v>
      </c>
      <c r="H139" s="81" t="s">
        <v>380</v>
      </c>
    </row>
    <row r="140" spans="1:8">
      <c r="A140" s="81" t="s">
        <v>383</v>
      </c>
      <c r="B140" s="81" t="s">
        <v>379</v>
      </c>
      <c r="C140" s="81">
        <v>0.61</v>
      </c>
      <c r="D140" s="81">
        <v>1572.42</v>
      </c>
      <c r="E140" s="81">
        <v>28.79</v>
      </c>
      <c r="F140" s="81">
        <v>73707.58</v>
      </c>
      <c r="G140" s="81">
        <v>1</v>
      </c>
      <c r="H140" s="81" t="s">
        <v>380</v>
      </c>
    </row>
    <row r="142" spans="1:8">
      <c r="A142" s="76"/>
      <c r="B142" s="81" t="s">
        <v>117</v>
      </c>
      <c r="C142" s="81" t="s">
        <v>504</v>
      </c>
      <c r="D142" s="81" t="s">
        <v>505</v>
      </c>
      <c r="E142" s="81" t="s">
        <v>506</v>
      </c>
      <c r="F142" s="81" t="s">
        <v>507</v>
      </c>
    </row>
    <row r="143" spans="1:8">
      <c r="A143" s="81" t="s">
        <v>508</v>
      </c>
      <c r="B143" s="81" t="s">
        <v>509</v>
      </c>
      <c r="C143" s="81" t="s">
        <v>510</v>
      </c>
      <c r="D143" s="81">
        <v>179352</v>
      </c>
      <c r="E143" s="81">
        <v>72.709999999999994</v>
      </c>
      <c r="F143" s="81">
        <v>0.85</v>
      </c>
    </row>
    <row r="144" spans="1:8">
      <c r="A144" s="81" t="s">
        <v>511</v>
      </c>
      <c r="B144" s="81" t="s">
        <v>509</v>
      </c>
      <c r="C144" s="81" t="s">
        <v>510</v>
      </c>
      <c r="D144" s="81">
        <v>179352</v>
      </c>
      <c r="E144" s="81">
        <v>32625.33</v>
      </c>
      <c r="F144" s="81">
        <v>0.88</v>
      </c>
    </row>
    <row r="145" spans="1:8">
      <c r="A145" s="81" t="s">
        <v>512</v>
      </c>
      <c r="B145" s="81" t="s">
        <v>509</v>
      </c>
      <c r="C145" s="81" t="s">
        <v>510</v>
      </c>
      <c r="D145" s="81">
        <v>179352</v>
      </c>
      <c r="E145" s="81">
        <v>35961.75</v>
      </c>
      <c r="F145" s="81">
        <v>0.9</v>
      </c>
    </row>
    <row r="146" spans="1:8">
      <c r="A146" s="81" t="s">
        <v>513</v>
      </c>
      <c r="B146" s="81" t="s">
        <v>514</v>
      </c>
      <c r="C146" s="81" t="s">
        <v>510</v>
      </c>
      <c r="D146" s="81">
        <v>179352</v>
      </c>
      <c r="E146" s="81">
        <v>52366.38</v>
      </c>
      <c r="F146" s="81">
        <v>0.87</v>
      </c>
    </row>
    <row r="148" spans="1:8">
      <c r="A148" s="76"/>
      <c r="B148" s="81" t="s">
        <v>117</v>
      </c>
      <c r="C148" s="81" t="s">
        <v>515</v>
      </c>
      <c r="D148" s="81" t="s">
        <v>516</v>
      </c>
      <c r="E148" s="81" t="s">
        <v>517</v>
      </c>
      <c r="F148" s="81" t="s">
        <v>518</v>
      </c>
      <c r="G148" s="81" t="s">
        <v>519</v>
      </c>
    </row>
    <row r="149" spans="1:8">
      <c r="A149" s="81" t="s">
        <v>520</v>
      </c>
      <c r="B149" s="81" t="s">
        <v>521</v>
      </c>
      <c r="C149" s="81">
        <v>0.76</v>
      </c>
      <c r="D149" s="81">
        <v>845000</v>
      </c>
      <c r="E149" s="81">
        <v>0.8</v>
      </c>
      <c r="F149" s="81">
        <v>0.91</v>
      </c>
      <c r="G149" s="81">
        <v>0.59</v>
      </c>
    </row>
    <row r="151" spans="1:8">
      <c r="A151" s="76"/>
      <c r="B151" s="81" t="s">
        <v>523</v>
      </c>
      <c r="C151" s="81" t="s">
        <v>524</v>
      </c>
      <c r="D151" s="81" t="s">
        <v>525</v>
      </c>
      <c r="E151" s="81" t="s">
        <v>526</v>
      </c>
      <c r="F151" s="81" t="s">
        <v>527</v>
      </c>
      <c r="G151" s="81" t="s">
        <v>528</v>
      </c>
      <c r="H151" s="81" t="s">
        <v>529</v>
      </c>
    </row>
    <row r="152" spans="1:8">
      <c r="A152" s="81" t="s">
        <v>530</v>
      </c>
      <c r="B152" s="81">
        <v>409192.99449999997</v>
      </c>
      <c r="C152" s="81">
        <v>636.40840000000003</v>
      </c>
      <c r="D152" s="81">
        <v>864.70979999999997</v>
      </c>
      <c r="E152" s="81">
        <v>0</v>
      </c>
      <c r="F152" s="81">
        <v>6.6E-3</v>
      </c>
      <c r="G152" s="81">
        <v>568006.21440000006</v>
      </c>
      <c r="H152" s="81">
        <v>166951.11660000001</v>
      </c>
    </row>
    <row r="153" spans="1:8">
      <c r="A153" s="81" t="s">
        <v>531</v>
      </c>
      <c r="B153" s="81">
        <v>348555.59350000002</v>
      </c>
      <c r="C153" s="81">
        <v>552.99300000000005</v>
      </c>
      <c r="D153" s="81">
        <v>772.03819999999996</v>
      </c>
      <c r="E153" s="81">
        <v>0</v>
      </c>
      <c r="F153" s="81">
        <v>5.7999999999999996E-3</v>
      </c>
      <c r="G153" s="81">
        <v>507189.41070000001</v>
      </c>
      <c r="H153" s="81">
        <v>143252.18169999999</v>
      </c>
    </row>
    <row r="154" spans="1:8">
      <c r="A154" s="81" t="s">
        <v>532</v>
      </c>
      <c r="B154" s="81">
        <v>349744.8308</v>
      </c>
      <c r="C154" s="81">
        <v>584.18849999999998</v>
      </c>
      <c r="D154" s="81">
        <v>870.10640000000001</v>
      </c>
      <c r="E154" s="81">
        <v>0</v>
      </c>
      <c r="F154" s="81">
        <v>6.4999999999999997E-3</v>
      </c>
      <c r="G154" s="81">
        <v>571761.1176</v>
      </c>
      <c r="H154" s="81">
        <v>146542.4713</v>
      </c>
    </row>
    <row r="155" spans="1:8">
      <c r="A155" s="81" t="s">
        <v>533</v>
      </c>
      <c r="B155" s="81">
        <v>271509.64399999997</v>
      </c>
      <c r="C155" s="81">
        <v>471.2199</v>
      </c>
      <c r="D155" s="81">
        <v>733.13639999999998</v>
      </c>
      <c r="E155" s="81">
        <v>0</v>
      </c>
      <c r="F155" s="81">
        <v>5.4000000000000003E-3</v>
      </c>
      <c r="G155" s="81">
        <v>481834.43489999999</v>
      </c>
      <c r="H155" s="81">
        <v>115454.8881</v>
      </c>
    </row>
    <row r="156" spans="1:8">
      <c r="A156" s="81" t="s">
        <v>287</v>
      </c>
      <c r="B156" s="81">
        <v>285338.7071</v>
      </c>
      <c r="C156" s="81">
        <v>507.40350000000001</v>
      </c>
      <c r="D156" s="81">
        <v>810.1463</v>
      </c>
      <c r="E156" s="81">
        <v>0</v>
      </c>
      <c r="F156" s="81">
        <v>5.8999999999999999E-3</v>
      </c>
      <c r="G156" s="81">
        <v>532496.90110000002</v>
      </c>
      <c r="H156" s="81">
        <v>122499.95269999999</v>
      </c>
    </row>
    <row r="157" spans="1:8">
      <c r="A157" s="81" t="s">
        <v>534</v>
      </c>
      <c r="B157" s="81">
        <v>313779.27830000001</v>
      </c>
      <c r="C157" s="81">
        <v>568.74980000000005</v>
      </c>
      <c r="D157" s="81">
        <v>925.97069999999997</v>
      </c>
      <c r="E157" s="81">
        <v>0</v>
      </c>
      <c r="F157" s="81">
        <v>6.7999999999999996E-3</v>
      </c>
      <c r="G157" s="81">
        <v>608668.34039999999</v>
      </c>
      <c r="H157" s="81">
        <v>135739.53090000001</v>
      </c>
    </row>
    <row r="158" spans="1:8">
      <c r="A158" s="81" t="s">
        <v>535</v>
      </c>
      <c r="B158" s="81">
        <v>336727.30800000002</v>
      </c>
      <c r="C158" s="81">
        <v>611.8347</v>
      </c>
      <c r="D158" s="81">
        <v>998.5421</v>
      </c>
      <c r="E158" s="81">
        <v>0</v>
      </c>
      <c r="F158" s="81">
        <v>7.3000000000000001E-3</v>
      </c>
      <c r="G158" s="81">
        <v>656377.27910000004</v>
      </c>
      <c r="H158" s="81">
        <v>145809.15700000001</v>
      </c>
    </row>
    <row r="159" spans="1:8">
      <c r="A159" s="81" t="s">
        <v>536</v>
      </c>
      <c r="B159" s="81">
        <v>335465.51089999999</v>
      </c>
      <c r="C159" s="81">
        <v>608.15499999999997</v>
      </c>
      <c r="D159" s="81">
        <v>990.28390000000002</v>
      </c>
      <c r="E159" s="81">
        <v>0</v>
      </c>
      <c r="F159" s="81">
        <v>7.1999999999999998E-3</v>
      </c>
      <c r="G159" s="81">
        <v>650943.73499999999</v>
      </c>
      <c r="H159" s="81">
        <v>145130.19399999999</v>
      </c>
    </row>
    <row r="160" spans="1:8">
      <c r="A160" s="81" t="s">
        <v>537</v>
      </c>
      <c r="B160" s="81">
        <v>273129.85310000001</v>
      </c>
      <c r="C160" s="81">
        <v>486.66579999999999</v>
      </c>
      <c r="D160" s="81">
        <v>778.64949999999999</v>
      </c>
      <c r="E160" s="81">
        <v>0</v>
      </c>
      <c r="F160" s="81">
        <v>5.7000000000000002E-3</v>
      </c>
      <c r="G160" s="81">
        <v>511798.29460000002</v>
      </c>
      <c r="H160" s="81">
        <v>117351.49069999999</v>
      </c>
    </row>
    <row r="161" spans="1:19">
      <c r="A161" s="81" t="s">
        <v>538</v>
      </c>
      <c r="B161" s="81">
        <v>276738.27639999997</v>
      </c>
      <c r="C161" s="81">
        <v>481.20760000000001</v>
      </c>
      <c r="D161" s="81">
        <v>750.22829999999999</v>
      </c>
      <c r="E161" s="81">
        <v>0</v>
      </c>
      <c r="F161" s="81">
        <v>5.4999999999999997E-3</v>
      </c>
      <c r="G161" s="81">
        <v>493071.34759999998</v>
      </c>
      <c r="H161" s="81">
        <v>117765.56200000001</v>
      </c>
    </row>
    <row r="162" spans="1:19">
      <c r="A162" s="81" t="s">
        <v>539</v>
      </c>
      <c r="B162" s="81">
        <v>328902.81819999998</v>
      </c>
      <c r="C162" s="81">
        <v>542.01179999999999</v>
      </c>
      <c r="D162" s="81">
        <v>794.27769999999998</v>
      </c>
      <c r="E162" s="81">
        <v>0</v>
      </c>
      <c r="F162" s="81">
        <v>5.8999999999999999E-3</v>
      </c>
      <c r="G162" s="81">
        <v>521900.22570000001</v>
      </c>
      <c r="H162" s="81">
        <v>137105.83799999999</v>
      </c>
    </row>
    <row r="163" spans="1:19">
      <c r="A163" s="81" t="s">
        <v>540</v>
      </c>
      <c r="B163" s="81">
        <v>391959.91230000003</v>
      </c>
      <c r="C163" s="81">
        <v>618.64390000000003</v>
      </c>
      <c r="D163" s="81">
        <v>857.72080000000005</v>
      </c>
      <c r="E163" s="81">
        <v>0</v>
      </c>
      <c r="F163" s="81">
        <v>6.4999999999999997E-3</v>
      </c>
      <c r="G163" s="81">
        <v>563462.52579999994</v>
      </c>
      <c r="H163" s="81">
        <v>160783.88500000001</v>
      </c>
    </row>
    <row r="164" spans="1:19">
      <c r="A164" s="81"/>
      <c r="B164" s="81"/>
      <c r="C164" s="81"/>
      <c r="D164" s="81"/>
      <c r="E164" s="81"/>
      <c r="F164" s="81"/>
      <c r="G164" s="81"/>
      <c r="H164" s="81"/>
    </row>
    <row r="165" spans="1:19">
      <c r="A165" s="81" t="s">
        <v>541</v>
      </c>
      <c r="B165" s="82">
        <v>3921040</v>
      </c>
      <c r="C165" s="81">
        <v>6669.4818999999998</v>
      </c>
      <c r="D165" s="81">
        <v>10145.810100000001</v>
      </c>
      <c r="E165" s="81">
        <v>0</v>
      </c>
      <c r="F165" s="81">
        <v>7.51E-2</v>
      </c>
      <c r="G165" s="82">
        <v>6667510</v>
      </c>
      <c r="H165" s="82">
        <v>1654390</v>
      </c>
    </row>
    <row r="166" spans="1:19">
      <c r="A166" s="81" t="s">
        <v>542</v>
      </c>
      <c r="B166" s="81">
        <v>271509.64399999997</v>
      </c>
      <c r="C166" s="81">
        <v>471.2199</v>
      </c>
      <c r="D166" s="81">
        <v>733.13639999999998</v>
      </c>
      <c r="E166" s="81">
        <v>0</v>
      </c>
      <c r="F166" s="81">
        <v>5.4000000000000003E-3</v>
      </c>
      <c r="G166" s="81">
        <v>481834.43489999999</v>
      </c>
      <c r="H166" s="81">
        <v>115454.8881</v>
      </c>
    </row>
    <row r="167" spans="1:19">
      <c r="A167" s="81" t="s">
        <v>543</v>
      </c>
      <c r="B167" s="81">
        <v>409192.99449999997</v>
      </c>
      <c r="C167" s="81">
        <v>636.40840000000003</v>
      </c>
      <c r="D167" s="81">
        <v>998.5421</v>
      </c>
      <c r="E167" s="81">
        <v>0</v>
      </c>
      <c r="F167" s="81">
        <v>7.3000000000000001E-3</v>
      </c>
      <c r="G167" s="81">
        <v>656377.27910000004</v>
      </c>
      <c r="H167" s="81">
        <v>166951.11660000001</v>
      </c>
    </row>
    <row r="169" spans="1:19">
      <c r="A169" s="76"/>
      <c r="B169" s="81" t="s">
        <v>544</v>
      </c>
      <c r="C169" s="81" t="s">
        <v>545</v>
      </c>
      <c r="D169" s="81" t="s">
        <v>546</v>
      </c>
      <c r="E169" s="81" t="s">
        <v>547</v>
      </c>
      <c r="F169" s="81" t="s">
        <v>548</v>
      </c>
      <c r="G169" s="81" t="s">
        <v>549</v>
      </c>
      <c r="H169" s="81" t="s">
        <v>550</v>
      </c>
      <c r="I169" s="81" t="s">
        <v>551</v>
      </c>
      <c r="J169" s="81" t="s">
        <v>552</v>
      </c>
      <c r="K169" s="81" t="s">
        <v>553</v>
      </c>
      <c r="L169" s="81" t="s">
        <v>554</v>
      </c>
      <c r="M169" s="81" t="s">
        <v>555</v>
      </c>
      <c r="N169" s="81" t="s">
        <v>556</v>
      </c>
      <c r="O169" s="81" t="s">
        <v>557</v>
      </c>
      <c r="P169" s="81" t="s">
        <v>558</v>
      </c>
      <c r="Q169" s="81" t="s">
        <v>559</v>
      </c>
      <c r="R169" s="81" t="s">
        <v>560</v>
      </c>
      <c r="S169" s="81" t="s">
        <v>561</v>
      </c>
    </row>
    <row r="170" spans="1:19">
      <c r="A170" s="81" t="s">
        <v>530</v>
      </c>
      <c r="B170" s="82">
        <v>1318020000000</v>
      </c>
      <c r="C170" s="81">
        <v>1062663.709</v>
      </c>
      <c r="D170" s="81" t="s">
        <v>724</v>
      </c>
      <c r="E170" s="81">
        <v>448566.54300000001</v>
      </c>
      <c r="F170" s="81">
        <v>473785.47499999998</v>
      </c>
      <c r="G170" s="81">
        <v>51799.107000000004</v>
      </c>
      <c r="H170" s="81">
        <v>0</v>
      </c>
      <c r="I170" s="81">
        <v>33921.457000000002</v>
      </c>
      <c r="J170" s="81">
        <v>0</v>
      </c>
      <c r="K170" s="81">
        <v>54591.127</v>
      </c>
      <c r="L170" s="81">
        <v>0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531</v>
      </c>
      <c r="B171" s="82">
        <v>1176890000000</v>
      </c>
      <c r="C171" s="81">
        <v>1079438.99</v>
      </c>
      <c r="D171" s="81" t="s">
        <v>725</v>
      </c>
      <c r="E171" s="81">
        <v>448566.54300000001</v>
      </c>
      <c r="F171" s="81">
        <v>473785.47499999998</v>
      </c>
      <c r="G171" s="81">
        <v>51799.107000000004</v>
      </c>
      <c r="H171" s="81">
        <v>0</v>
      </c>
      <c r="I171" s="81">
        <v>46898.976999999999</v>
      </c>
      <c r="J171" s="81">
        <v>0</v>
      </c>
      <c r="K171" s="81">
        <v>54439.77</v>
      </c>
      <c r="L171" s="81">
        <v>3949.1170000000002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532</v>
      </c>
      <c r="B172" s="82">
        <v>1326730000000</v>
      </c>
      <c r="C172" s="81">
        <v>1083384.67</v>
      </c>
      <c r="D172" s="81" t="s">
        <v>726</v>
      </c>
      <c r="E172" s="81">
        <v>448566.54300000001</v>
      </c>
      <c r="F172" s="81">
        <v>473785.47499999998</v>
      </c>
      <c r="G172" s="81">
        <v>51799.107000000004</v>
      </c>
      <c r="H172" s="81">
        <v>0</v>
      </c>
      <c r="I172" s="81">
        <v>50401.828999999998</v>
      </c>
      <c r="J172" s="81">
        <v>0</v>
      </c>
      <c r="K172" s="81">
        <v>54450.837</v>
      </c>
      <c r="L172" s="81">
        <v>4380.8779999999997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 t="s">
        <v>533</v>
      </c>
      <c r="B173" s="82">
        <v>1118060000000</v>
      </c>
      <c r="C173" s="81">
        <v>1170756.7379999999</v>
      </c>
      <c r="D173" s="81" t="s">
        <v>727</v>
      </c>
      <c r="E173" s="81">
        <v>448566.54300000001</v>
      </c>
      <c r="F173" s="81">
        <v>418415.21600000001</v>
      </c>
      <c r="G173" s="81">
        <v>56990.377</v>
      </c>
      <c r="H173" s="81">
        <v>0</v>
      </c>
      <c r="I173" s="81">
        <v>142452.68700000001</v>
      </c>
      <c r="J173" s="81">
        <v>0</v>
      </c>
      <c r="K173" s="81">
        <v>55633.605000000003</v>
      </c>
      <c r="L173" s="81">
        <v>48698.309000000001</v>
      </c>
      <c r="M173" s="81">
        <v>0</v>
      </c>
      <c r="N173" s="81">
        <v>0</v>
      </c>
      <c r="O173" s="81">
        <v>0</v>
      </c>
      <c r="P173" s="81">
        <v>0</v>
      </c>
      <c r="Q173" s="81">
        <v>0</v>
      </c>
      <c r="R173" s="81">
        <v>0</v>
      </c>
      <c r="S173" s="81">
        <v>0</v>
      </c>
    </row>
    <row r="174" spans="1:19">
      <c r="A174" s="81" t="s">
        <v>287</v>
      </c>
      <c r="B174" s="82">
        <v>1235620000000</v>
      </c>
      <c r="C174" s="81">
        <v>1277616.1969999999</v>
      </c>
      <c r="D174" s="81" t="s">
        <v>596</v>
      </c>
      <c r="E174" s="81">
        <v>448566.54300000001</v>
      </c>
      <c r="F174" s="81">
        <v>418415.21600000001</v>
      </c>
      <c r="G174" s="81">
        <v>66984.887000000002</v>
      </c>
      <c r="H174" s="81">
        <v>0</v>
      </c>
      <c r="I174" s="81">
        <v>236935.14799999999</v>
      </c>
      <c r="J174" s="81">
        <v>0</v>
      </c>
      <c r="K174" s="81">
        <v>58016.093999999997</v>
      </c>
      <c r="L174" s="81">
        <v>48698.309000000001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534</v>
      </c>
      <c r="B175" s="82">
        <v>1412370000000</v>
      </c>
      <c r="C175" s="81">
        <v>1395672.1459999999</v>
      </c>
      <c r="D175" s="81" t="s">
        <v>728</v>
      </c>
      <c r="E175" s="81">
        <v>448566.54300000001</v>
      </c>
      <c r="F175" s="81">
        <v>411193.00799999997</v>
      </c>
      <c r="G175" s="81">
        <v>63706.188999999998</v>
      </c>
      <c r="H175" s="81">
        <v>0</v>
      </c>
      <c r="I175" s="81">
        <v>358894.33299999998</v>
      </c>
      <c r="J175" s="81">
        <v>0</v>
      </c>
      <c r="K175" s="81">
        <v>64613.764000000003</v>
      </c>
      <c r="L175" s="81">
        <v>48698.309000000001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535</v>
      </c>
      <c r="B176" s="82">
        <v>1523070000000</v>
      </c>
      <c r="C176" s="81">
        <v>1541579.6569999999</v>
      </c>
      <c r="D176" s="81" t="s">
        <v>729</v>
      </c>
      <c r="E176" s="81">
        <v>448566.54300000001</v>
      </c>
      <c r="F176" s="81">
        <v>473785.47499999998</v>
      </c>
      <c r="G176" s="81">
        <v>73425.417000000001</v>
      </c>
      <c r="H176" s="81">
        <v>0</v>
      </c>
      <c r="I176" s="81">
        <v>429479.13199999998</v>
      </c>
      <c r="J176" s="81">
        <v>0</v>
      </c>
      <c r="K176" s="81">
        <v>67624.778999999995</v>
      </c>
      <c r="L176" s="81">
        <v>48698.309000000001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7" spans="1:19">
      <c r="A177" s="81" t="s">
        <v>536</v>
      </c>
      <c r="B177" s="82">
        <v>1510470000000</v>
      </c>
      <c r="C177" s="81">
        <v>1410173.953</v>
      </c>
      <c r="D177" s="81" t="s">
        <v>730</v>
      </c>
      <c r="E177" s="81">
        <v>448566.54300000001</v>
      </c>
      <c r="F177" s="81">
        <v>418415.21600000001</v>
      </c>
      <c r="G177" s="81">
        <v>82165.063999999998</v>
      </c>
      <c r="H177" s="81">
        <v>0</v>
      </c>
      <c r="I177" s="81">
        <v>347808.45899999997</v>
      </c>
      <c r="J177" s="81">
        <v>0</v>
      </c>
      <c r="K177" s="81">
        <v>64520.362000000001</v>
      </c>
      <c r="L177" s="81">
        <v>48698.309000000001</v>
      </c>
      <c r="M177" s="81">
        <v>0</v>
      </c>
      <c r="N177" s="81">
        <v>0</v>
      </c>
      <c r="O177" s="81">
        <v>0</v>
      </c>
      <c r="P177" s="81">
        <v>0</v>
      </c>
      <c r="Q177" s="81">
        <v>0</v>
      </c>
      <c r="R177" s="81">
        <v>0</v>
      </c>
      <c r="S177" s="81">
        <v>0</v>
      </c>
    </row>
    <row r="178" spans="1:19">
      <c r="A178" s="81" t="s">
        <v>537</v>
      </c>
      <c r="B178" s="82">
        <v>1187590000000</v>
      </c>
      <c r="C178" s="81">
        <v>1425437.362</v>
      </c>
      <c r="D178" s="81" t="s">
        <v>731</v>
      </c>
      <c r="E178" s="81">
        <v>448566.54300000001</v>
      </c>
      <c r="F178" s="81">
        <v>423230.02100000001</v>
      </c>
      <c r="G178" s="81">
        <v>63869.89</v>
      </c>
      <c r="H178" s="81">
        <v>0</v>
      </c>
      <c r="I178" s="81">
        <v>375744.67200000002</v>
      </c>
      <c r="J178" s="81">
        <v>0</v>
      </c>
      <c r="K178" s="81">
        <v>65327.925999999999</v>
      </c>
      <c r="L178" s="81">
        <v>48698.309000000001</v>
      </c>
      <c r="M178" s="81">
        <v>0</v>
      </c>
      <c r="N178" s="81">
        <v>0</v>
      </c>
      <c r="O178" s="81">
        <v>0</v>
      </c>
      <c r="P178" s="81">
        <v>0</v>
      </c>
      <c r="Q178" s="81">
        <v>0</v>
      </c>
      <c r="R178" s="81">
        <v>0</v>
      </c>
      <c r="S178" s="81">
        <v>0</v>
      </c>
    </row>
    <row r="179" spans="1:19">
      <c r="A179" s="81" t="s">
        <v>538</v>
      </c>
      <c r="B179" s="82">
        <v>1144130000000</v>
      </c>
      <c r="C179" s="81">
        <v>1204319.55</v>
      </c>
      <c r="D179" s="81" t="s">
        <v>732</v>
      </c>
      <c r="E179" s="81">
        <v>448566.54300000001</v>
      </c>
      <c r="F179" s="81">
        <v>423230.02100000001</v>
      </c>
      <c r="G179" s="81">
        <v>59585.311000000002</v>
      </c>
      <c r="H179" s="81">
        <v>0</v>
      </c>
      <c r="I179" s="81">
        <v>168125.47099999999</v>
      </c>
      <c r="J179" s="81">
        <v>0</v>
      </c>
      <c r="K179" s="81">
        <v>56113.894999999997</v>
      </c>
      <c r="L179" s="81">
        <v>48698.309000000001</v>
      </c>
      <c r="M179" s="81">
        <v>0</v>
      </c>
      <c r="N179" s="81">
        <v>0</v>
      </c>
      <c r="O179" s="81">
        <v>0</v>
      </c>
      <c r="P179" s="81">
        <v>0</v>
      </c>
      <c r="Q179" s="81">
        <v>0</v>
      </c>
      <c r="R179" s="81">
        <v>0</v>
      </c>
      <c r="S179" s="81">
        <v>0</v>
      </c>
    </row>
    <row r="180" spans="1:19">
      <c r="A180" s="81" t="s">
        <v>539</v>
      </c>
      <c r="B180" s="82">
        <v>1211030000000</v>
      </c>
      <c r="C180" s="81">
        <v>1080293.4509999999</v>
      </c>
      <c r="D180" s="81" t="s">
        <v>733</v>
      </c>
      <c r="E180" s="81">
        <v>448566.54300000001</v>
      </c>
      <c r="F180" s="81">
        <v>473785.47499999998</v>
      </c>
      <c r="G180" s="81">
        <v>51799.107000000004</v>
      </c>
      <c r="H180" s="81">
        <v>0</v>
      </c>
      <c r="I180" s="81">
        <v>47734.665000000001</v>
      </c>
      <c r="J180" s="81">
        <v>0</v>
      </c>
      <c r="K180" s="81">
        <v>54663.845999999998</v>
      </c>
      <c r="L180" s="81">
        <v>3743.8139999999999</v>
      </c>
      <c r="M180" s="81">
        <v>0</v>
      </c>
      <c r="N180" s="81">
        <v>0</v>
      </c>
      <c r="O180" s="81">
        <v>0</v>
      </c>
      <c r="P180" s="81">
        <v>0</v>
      </c>
      <c r="Q180" s="81">
        <v>0</v>
      </c>
      <c r="R180" s="81">
        <v>0</v>
      </c>
      <c r="S180" s="81">
        <v>0</v>
      </c>
    </row>
    <row r="181" spans="1:19">
      <c r="A181" s="81" t="s">
        <v>540</v>
      </c>
      <c r="B181" s="82">
        <v>1307470000000</v>
      </c>
      <c r="C181" s="81">
        <v>1073557.254</v>
      </c>
      <c r="D181" s="81" t="s">
        <v>713</v>
      </c>
      <c r="E181" s="81">
        <v>448566.54300000001</v>
      </c>
      <c r="F181" s="81">
        <v>473785.47499999998</v>
      </c>
      <c r="G181" s="81">
        <v>51799.107000000004</v>
      </c>
      <c r="H181" s="81">
        <v>0</v>
      </c>
      <c r="I181" s="81">
        <v>40948.942000000003</v>
      </c>
      <c r="J181" s="81">
        <v>0</v>
      </c>
      <c r="K181" s="81">
        <v>55544.891000000003</v>
      </c>
      <c r="L181" s="81">
        <v>2912.2950000000001</v>
      </c>
      <c r="M181" s="81">
        <v>0</v>
      </c>
      <c r="N181" s="81">
        <v>0</v>
      </c>
      <c r="O181" s="81">
        <v>0</v>
      </c>
      <c r="P181" s="81">
        <v>0</v>
      </c>
      <c r="Q181" s="81">
        <v>0</v>
      </c>
      <c r="R181" s="81">
        <v>0</v>
      </c>
      <c r="S181" s="81">
        <v>0</v>
      </c>
    </row>
    <row r="182" spans="1:19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</row>
    <row r="183" spans="1:19">
      <c r="A183" s="81" t="s">
        <v>541</v>
      </c>
      <c r="B183" s="82">
        <v>15471500000000</v>
      </c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>
        <v>0</v>
      </c>
      <c r="N183" s="81">
        <v>0</v>
      </c>
      <c r="O183" s="81">
        <v>0</v>
      </c>
      <c r="P183" s="81">
        <v>0</v>
      </c>
      <c r="Q183" s="81">
        <v>0</v>
      </c>
      <c r="R183" s="81">
        <v>0</v>
      </c>
      <c r="S183" s="81">
        <v>0</v>
      </c>
    </row>
    <row r="184" spans="1:19">
      <c r="A184" s="81" t="s">
        <v>542</v>
      </c>
      <c r="B184" s="82">
        <v>1118060000000</v>
      </c>
      <c r="C184" s="81">
        <v>1062663.709</v>
      </c>
      <c r="D184" s="81"/>
      <c r="E184" s="81">
        <v>448566.54300000001</v>
      </c>
      <c r="F184" s="81">
        <v>411193.00799999997</v>
      </c>
      <c r="G184" s="81">
        <v>51799.107000000004</v>
      </c>
      <c r="H184" s="81">
        <v>0</v>
      </c>
      <c r="I184" s="81">
        <v>33921.457000000002</v>
      </c>
      <c r="J184" s="81">
        <v>0</v>
      </c>
      <c r="K184" s="81">
        <v>54439.77</v>
      </c>
      <c r="L184" s="81">
        <v>0</v>
      </c>
      <c r="M184" s="81">
        <v>0</v>
      </c>
      <c r="N184" s="81">
        <v>0</v>
      </c>
      <c r="O184" s="81">
        <v>0</v>
      </c>
      <c r="P184" s="81">
        <v>0</v>
      </c>
      <c r="Q184" s="81">
        <v>0</v>
      </c>
      <c r="R184" s="81">
        <v>0</v>
      </c>
      <c r="S184" s="81">
        <v>0</v>
      </c>
    </row>
    <row r="185" spans="1:19">
      <c r="A185" s="81" t="s">
        <v>543</v>
      </c>
      <c r="B185" s="82">
        <v>1523070000000</v>
      </c>
      <c r="C185" s="81">
        <v>1541579.6569999999</v>
      </c>
      <c r="D185" s="81"/>
      <c r="E185" s="81">
        <v>448566.54300000001</v>
      </c>
      <c r="F185" s="81">
        <v>473785.47499999998</v>
      </c>
      <c r="G185" s="81">
        <v>82165.063999999998</v>
      </c>
      <c r="H185" s="81">
        <v>0</v>
      </c>
      <c r="I185" s="81">
        <v>429479.13199999998</v>
      </c>
      <c r="J185" s="81">
        <v>0</v>
      </c>
      <c r="K185" s="81">
        <v>67624.778999999995</v>
      </c>
      <c r="L185" s="81">
        <v>48698.309000000001</v>
      </c>
      <c r="M185" s="81">
        <v>0</v>
      </c>
      <c r="N185" s="81">
        <v>0</v>
      </c>
      <c r="O185" s="81">
        <v>0</v>
      </c>
      <c r="P185" s="81">
        <v>0</v>
      </c>
      <c r="Q185" s="81">
        <v>0</v>
      </c>
      <c r="R185" s="81">
        <v>0</v>
      </c>
      <c r="S185" s="81">
        <v>0</v>
      </c>
    </row>
    <row r="187" spans="1:19">
      <c r="A187" s="76"/>
      <c r="B187" s="81" t="s">
        <v>574</v>
      </c>
      <c r="C187" s="81" t="s">
        <v>575</v>
      </c>
      <c r="D187" s="81" t="s">
        <v>576</v>
      </c>
      <c r="E187" s="81" t="s">
        <v>259</v>
      </c>
    </row>
    <row r="188" spans="1:19">
      <c r="A188" s="81" t="s">
        <v>577</v>
      </c>
      <c r="B188" s="81">
        <v>271026.86</v>
      </c>
      <c r="C188" s="81">
        <v>80059.009999999995</v>
      </c>
      <c r="D188" s="81">
        <v>0</v>
      </c>
      <c r="E188" s="81">
        <v>351085.87</v>
      </c>
    </row>
    <row r="189" spans="1:19">
      <c r="A189" s="81" t="s">
        <v>578</v>
      </c>
      <c r="B189" s="81">
        <v>5.85</v>
      </c>
      <c r="C189" s="81">
        <v>1.73</v>
      </c>
      <c r="D189" s="81">
        <v>0</v>
      </c>
      <c r="E189" s="81">
        <v>7.58</v>
      </c>
    </row>
    <row r="190" spans="1:19">
      <c r="A190" s="81" t="s">
        <v>579</v>
      </c>
      <c r="B190" s="81">
        <v>5.85</v>
      </c>
      <c r="C190" s="81">
        <v>1.73</v>
      </c>
      <c r="D190" s="81">
        <v>0</v>
      </c>
      <c r="E190" s="81">
        <v>7.58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190"/>
  <sheetViews>
    <sheetView workbookViewId="0"/>
  </sheetViews>
  <sheetFormatPr defaultRowHeight="10.5"/>
  <cols>
    <col min="1" max="1" width="45.8320312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.3320312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6"/>
      <c r="B1" s="81" t="s">
        <v>434</v>
      </c>
      <c r="C1" s="81" t="s">
        <v>435</v>
      </c>
      <c r="D1" s="81" t="s">
        <v>436</v>
      </c>
    </row>
    <row r="2" spans="1:7">
      <c r="A2" s="81" t="s">
        <v>312</v>
      </c>
      <c r="B2" s="81">
        <v>32552.44</v>
      </c>
      <c r="C2" s="81">
        <v>702.77</v>
      </c>
      <c r="D2" s="81">
        <v>702.77</v>
      </c>
    </row>
    <row r="3" spans="1:7">
      <c r="A3" s="81" t="s">
        <v>313</v>
      </c>
      <c r="B3" s="81">
        <v>32552.44</v>
      </c>
      <c r="C3" s="81">
        <v>702.77</v>
      </c>
      <c r="D3" s="81">
        <v>702.77</v>
      </c>
    </row>
    <row r="4" spans="1:7">
      <c r="A4" s="81" t="s">
        <v>314</v>
      </c>
      <c r="B4" s="81">
        <v>73203.240000000005</v>
      </c>
      <c r="C4" s="81">
        <v>1580.37</v>
      </c>
      <c r="D4" s="81">
        <v>1580.37</v>
      </c>
    </row>
    <row r="5" spans="1:7">
      <c r="A5" s="81" t="s">
        <v>315</v>
      </c>
      <c r="B5" s="81">
        <v>73203.240000000005</v>
      </c>
      <c r="C5" s="81">
        <v>1580.37</v>
      </c>
      <c r="D5" s="81">
        <v>1580.37</v>
      </c>
    </row>
    <row r="7" spans="1:7">
      <c r="A7" s="76"/>
      <c r="B7" s="81" t="s">
        <v>437</v>
      </c>
    </row>
    <row r="8" spans="1:7">
      <c r="A8" s="81" t="s">
        <v>316</v>
      </c>
      <c r="B8" s="81">
        <v>46320.38</v>
      </c>
    </row>
    <row r="9" spans="1:7">
      <c r="A9" s="81" t="s">
        <v>317</v>
      </c>
      <c r="B9" s="81">
        <v>46320.38</v>
      </c>
    </row>
    <row r="10" spans="1:7">
      <c r="A10" s="81" t="s">
        <v>438</v>
      </c>
      <c r="B10" s="81">
        <v>0</v>
      </c>
    </row>
    <row r="12" spans="1:7">
      <c r="A12" s="76"/>
      <c r="B12" s="81" t="s">
        <v>482</v>
      </c>
      <c r="C12" s="81" t="s">
        <v>483</v>
      </c>
      <c r="D12" s="81" t="s">
        <v>484</v>
      </c>
      <c r="E12" s="81" t="s">
        <v>485</v>
      </c>
      <c r="F12" s="81" t="s">
        <v>486</v>
      </c>
      <c r="G12" s="81" t="s">
        <v>487</v>
      </c>
    </row>
    <row r="13" spans="1:7">
      <c r="A13" s="81" t="s">
        <v>72</v>
      </c>
      <c r="B13" s="81">
        <v>0</v>
      </c>
      <c r="C13" s="81">
        <v>16990.650000000001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73</v>
      </c>
      <c r="B14" s="81">
        <v>1108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81</v>
      </c>
      <c r="B15" s="81">
        <v>5137.34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82</v>
      </c>
      <c r="B16" s="81">
        <v>62.32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83</v>
      </c>
      <c r="B17" s="81">
        <v>6687.85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84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85</v>
      </c>
      <c r="B19" s="81">
        <v>1155.22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86</v>
      </c>
      <c r="B20" s="81">
        <v>827.28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87</v>
      </c>
      <c r="B21" s="81">
        <v>205.84</v>
      </c>
      <c r="C21" s="81">
        <v>0</v>
      </c>
      <c r="D21" s="81">
        <v>0</v>
      </c>
      <c r="E21" s="81">
        <v>0</v>
      </c>
      <c r="F21" s="81">
        <v>0</v>
      </c>
      <c r="G21" s="81">
        <v>4135.01</v>
      </c>
    </row>
    <row r="22" spans="1:10">
      <c r="A22" s="81" t="s">
        <v>88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67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89</v>
      </c>
      <c r="B24" s="81">
        <v>0</v>
      </c>
      <c r="C24" s="81">
        <v>377.93</v>
      </c>
      <c r="D24" s="81">
        <v>0</v>
      </c>
      <c r="E24" s="81">
        <v>0</v>
      </c>
      <c r="F24" s="81">
        <v>0</v>
      </c>
      <c r="G24" s="81">
        <v>1503.95</v>
      </c>
    </row>
    <row r="25" spans="1:10">
      <c r="A25" s="81" t="s">
        <v>90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91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92</v>
      </c>
      <c r="B28" s="81">
        <v>15183.86</v>
      </c>
      <c r="C28" s="81">
        <v>17368.580000000002</v>
      </c>
      <c r="D28" s="81">
        <v>0</v>
      </c>
      <c r="E28" s="81">
        <v>0</v>
      </c>
      <c r="F28" s="81">
        <v>0</v>
      </c>
      <c r="G28" s="81">
        <v>5638.95</v>
      </c>
    </row>
    <row r="30" spans="1:10">
      <c r="A30" s="76"/>
      <c r="B30" s="81" t="s">
        <v>437</v>
      </c>
      <c r="C30" s="81" t="s">
        <v>2</v>
      </c>
      <c r="D30" s="81" t="s">
        <v>488</v>
      </c>
      <c r="E30" s="81" t="s">
        <v>489</v>
      </c>
      <c r="F30" s="81" t="s">
        <v>490</v>
      </c>
      <c r="G30" s="81" t="s">
        <v>491</v>
      </c>
      <c r="H30" s="81" t="s">
        <v>492</v>
      </c>
      <c r="I30" s="81" t="s">
        <v>493</v>
      </c>
      <c r="J30" s="81" t="s">
        <v>494</v>
      </c>
    </row>
    <row r="31" spans="1:10">
      <c r="A31" s="81" t="s">
        <v>462</v>
      </c>
      <c r="B31" s="81">
        <v>3563.11</v>
      </c>
      <c r="C31" s="81" t="s">
        <v>3</v>
      </c>
      <c r="D31" s="81">
        <v>8690.42</v>
      </c>
      <c r="E31" s="81">
        <v>1</v>
      </c>
      <c r="F31" s="81">
        <v>0</v>
      </c>
      <c r="G31" s="81">
        <v>0</v>
      </c>
      <c r="H31" s="81">
        <v>10.76</v>
      </c>
      <c r="I31" s="81">
        <v>37.17</v>
      </c>
      <c r="J31" s="81">
        <v>4.84</v>
      </c>
    </row>
    <row r="32" spans="1:10">
      <c r="A32" s="81" t="s">
        <v>463</v>
      </c>
      <c r="B32" s="81">
        <v>2532.3200000000002</v>
      </c>
      <c r="C32" s="81" t="s">
        <v>3</v>
      </c>
      <c r="D32" s="81">
        <v>6948.69</v>
      </c>
      <c r="E32" s="81">
        <v>1</v>
      </c>
      <c r="F32" s="81">
        <v>0</v>
      </c>
      <c r="G32" s="81">
        <v>0</v>
      </c>
      <c r="H32" s="81">
        <v>10.76</v>
      </c>
      <c r="I32" s="81">
        <v>18.59</v>
      </c>
      <c r="J32" s="81">
        <v>8.07</v>
      </c>
    </row>
    <row r="33" spans="1:10">
      <c r="A33" s="81" t="s">
        <v>464</v>
      </c>
      <c r="B33" s="81">
        <v>2532.3200000000002</v>
      </c>
      <c r="C33" s="81" t="s">
        <v>3</v>
      </c>
      <c r="D33" s="81">
        <v>6948.69</v>
      </c>
      <c r="E33" s="81">
        <v>10</v>
      </c>
      <c r="F33" s="81">
        <v>0</v>
      </c>
      <c r="G33" s="81">
        <v>0</v>
      </c>
      <c r="H33" s="81">
        <v>10.76</v>
      </c>
      <c r="I33" s="81">
        <v>18.59</v>
      </c>
      <c r="J33" s="81">
        <v>8.07</v>
      </c>
    </row>
    <row r="34" spans="1:10">
      <c r="A34" s="81" t="s">
        <v>465</v>
      </c>
      <c r="B34" s="81">
        <v>2532.3200000000002</v>
      </c>
      <c r="C34" s="81" t="s">
        <v>3</v>
      </c>
      <c r="D34" s="81">
        <v>6948.69</v>
      </c>
      <c r="E34" s="81">
        <v>1</v>
      </c>
      <c r="F34" s="81">
        <v>0</v>
      </c>
      <c r="G34" s="81">
        <v>0</v>
      </c>
      <c r="H34" s="81">
        <v>10.76</v>
      </c>
      <c r="I34" s="81">
        <v>18.59</v>
      </c>
      <c r="J34" s="81">
        <v>95.066999999999993</v>
      </c>
    </row>
    <row r="35" spans="1:10">
      <c r="A35" s="81" t="s">
        <v>466</v>
      </c>
      <c r="B35" s="81">
        <v>313.41000000000003</v>
      </c>
      <c r="C35" s="81" t="s">
        <v>3</v>
      </c>
      <c r="D35" s="81">
        <v>860</v>
      </c>
      <c r="E35" s="81">
        <v>1</v>
      </c>
      <c r="F35" s="81">
        <v>200.61</v>
      </c>
      <c r="G35" s="81">
        <v>115.9</v>
      </c>
      <c r="H35" s="81">
        <v>10.76</v>
      </c>
      <c r="I35" s="81">
        <v>18.59</v>
      </c>
      <c r="J35" s="81">
        <v>8.07</v>
      </c>
    </row>
    <row r="36" spans="1:10">
      <c r="A36" s="81" t="s">
        <v>467</v>
      </c>
      <c r="B36" s="81">
        <v>201.98</v>
      </c>
      <c r="C36" s="81" t="s">
        <v>3</v>
      </c>
      <c r="D36" s="81">
        <v>554.22</v>
      </c>
      <c r="E36" s="81">
        <v>1</v>
      </c>
      <c r="F36" s="81">
        <v>133.74</v>
      </c>
      <c r="G36" s="81">
        <v>77.27</v>
      </c>
      <c r="H36" s="81">
        <v>10.76</v>
      </c>
      <c r="I36" s="81">
        <v>18.59</v>
      </c>
      <c r="J36" s="81">
        <v>8.07</v>
      </c>
    </row>
    <row r="37" spans="1:10">
      <c r="A37" s="81" t="s">
        <v>468</v>
      </c>
      <c r="B37" s="81">
        <v>313.42</v>
      </c>
      <c r="C37" s="81" t="s">
        <v>3</v>
      </c>
      <c r="D37" s="81">
        <v>860.02</v>
      </c>
      <c r="E37" s="81">
        <v>1</v>
      </c>
      <c r="F37" s="81">
        <v>200.61</v>
      </c>
      <c r="G37" s="81">
        <v>115.9</v>
      </c>
      <c r="H37" s="81">
        <v>10.76</v>
      </c>
      <c r="I37" s="81">
        <v>18.59</v>
      </c>
      <c r="J37" s="81">
        <v>8.07</v>
      </c>
    </row>
    <row r="38" spans="1:10">
      <c r="A38" s="81" t="s">
        <v>469</v>
      </c>
      <c r="B38" s="81">
        <v>201.98</v>
      </c>
      <c r="C38" s="81" t="s">
        <v>3</v>
      </c>
      <c r="D38" s="81">
        <v>554.22</v>
      </c>
      <c r="E38" s="81">
        <v>1</v>
      </c>
      <c r="F38" s="81">
        <v>133.74</v>
      </c>
      <c r="G38" s="81">
        <v>77.27</v>
      </c>
      <c r="H38" s="81">
        <v>10.76</v>
      </c>
      <c r="I38" s="81">
        <v>18.59</v>
      </c>
      <c r="J38" s="81">
        <v>8.07</v>
      </c>
    </row>
    <row r="39" spans="1:10">
      <c r="A39" s="81" t="s">
        <v>470</v>
      </c>
      <c r="B39" s="81">
        <v>313.41000000000003</v>
      </c>
      <c r="C39" s="81" t="s">
        <v>3</v>
      </c>
      <c r="D39" s="81">
        <v>860</v>
      </c>
      <c r="E39" s="81">
        <v>10</v>
      </c>
      <c r="F39" s="81">
        <v>200.61</v>
      </c>
      <c r="G39" s="81">
        <v>115.9</v>
      </c>
      <c r="H39" s="81">
        <v>10.76</v>
      </c>
      <c r="I39" s="81">
        <v>18.59</v>
      </c>
      <c r="J39" s="81">
        <v>8.07</v>
      </c>
    </row>
    <row r="40" spans="1:10">
      <c r="A40" s="81" t="s">
        <v>471</v>
      </c>
      <c r="B40" s="81">
        <v>201.98</v>
      </c>
      <c r="C40" s="81" t="s">
        <v>3</v>
      </c>
      <c r="D40" s="81">
        <v>554.22</v>
      </c>
      <c r="E40" s="81">
        <v>10</v>
      </c>
      <c r="F40" s="81">
        <v>133.74</v>
      </c>
      <c r="G40" s="81">
        <v>77.27</v>
      </c>
      <c r="H40" s="81">
        <v>10.76</v>
      </c>
      <c r="I40" s="81">
        <v>18.59</v>
      </c>
      <c r="J40" s="81">
        <v>8.07</v>
      </c>
    </row>
    <row r="41" spans="1:10">
      <c r="A41" s="81" t="s">
        <v>472</v>
      </c>
      <c r="B41" s="81">
        <v>313.42</v>
      </c>
      <c r="C41" s="81" t="s">
        <v>3</v>
      </c>
      <c r="D41" s="81">
        <v>860.02</v>
      </c>
      <c r="E41" s="81">
        <v>10</v>
      </c>
      <c r="F41" s="81">
        <v>200.61</v>
      </c>
      <c r="G41" s="81">
        <v>115.9</v>
      </c>
      <c r="H41" s="81">
        <v>10.76</v>
      </c>
      <c r="I41" s="81">
        <v>18.59</v>
      </c>
      <c r="J41" s="81">
        <v>8.07</v>
      </c>
    </row>
    <row r="42" spans="1:10">
      <c r="A42" s="81" t="s">
        <v>473</v>
      </c>
      <c r="B42" s="81">
        <v>201.98</v>
      </c>
      <c r="C42" s="81" t="s">
        <v>3</v>
      </c>
      <c r="D42" s="81">
        <v>554.22</v>
      </c>
      <c r="E42" s="81">
        <v>10</v>
      </c>
      <c r="F42" s="81">
        <v>133.74</v>
      </c>
      <c r="G42" s="81">
        <v>77.27</v>
      </c>
      <c r="H42" s="81">
        <v>10.76</v>
      </c>
      <c r="I42" s="81">
        <v>18.59</v>
      </c>
      <c r="J42" s="81">
        <v>8.07</v>
      </c>
    </row>
    <row r="43" spans="1:10">
      <c r="A43" s="81" t="s">
        <v>474</v>
      </c>
      <c r="B43" s="81">
        <v>313.41000000000003</v>
      </c>
      <c r="C43" s="81" t="s">
        <v>3</v>
      </c>
      <c r="D43" s="81">
        <v>860</v>
      </c>
      <c r="E43" s="81">
        <v>1</v>
      </c>
      <c r="F43" s="81">
        <v>200.61</v>
      </c>
      <c r="G43" s="81">
        <v>115.9</v>
      </c>
      <c r="H43" s="81">
        <v>10.76</v>
      </c>
      <c r="I43" s="81">
        <v>18.59</v>
      </c>
      <c r="J43" s="81">
        <v>8.07</v>
      </c>
    </row>
    <row r="44" spans="1:10">
      <c r="A44" s="81" t="s">
        <v>475</v>
      </c>
      <c r="B44" s="81">
        <v>201.98</v>
      </c>
      <c r="C44" s="81" t="s">
        <v>3</v>
      </c>
      <c r="D44" s="81">
        <v>554.22</v>
      </c>
      <c r="E44" s="81">
        <v>1</v>
      </c>
      <c r="F44" s="81">
        <v>133.74</v>
      </c>
      <c r="G44" s="81">
        <v>77.27</v>
      </c>
      <c r="H44" s="81">
        <v>10.76</v>
      </c>
      <c r="I44" s="81">
        <v>18.59</v>
      </c>
      <c r="J44" s="81">
        <v>8.07</v>
      </c>
    </row>
    <row r="45" spans="1:10">
      <c r="A45" s="81" t="s">
        <v>476</v>
      </c>
      <c r="B45" s="81">
        <v>313.42</v>
      </c>
      <c r="C45" s="81" t="s">
        <v>3</v>
      </c>
      <c r="D45" s="81">
        <v>860.02</v>
      </c>
      <c r="E45" s="81">
        <v>1</v>
      </c>
      <c r="F45" s="81">
        <v>200.61</v>
      </c>
      <c r="G45" s="81">
        <v>115.9</v>
      </c>
      <c r="H45" s="81">
        <v>10.76</v>
      </c>
      <c r="I45" s="81">
        <v>18.59</v>
      </c>
      <c r="J45" s="81">
        <v>8.07</v>
      </c>
    </row>
    <row r="46" spans="1:10">
      <c r="A46" s="81" t="s">
        <v>477</v>
      </c>
      <c r="B46" s="81">
        <v>201.98</v>
      </c>
      <c r="C46" s="81" t="s">
        <v>3</v>
      </c>
      <c r="D46" s="81">
        <v>554.22</v>
      </c>
      <c r="E46" s="81">
        <v>1</v>
      </c>
      <c r="F46" s="81">
        <v>133.74</v>
      </c>
      <c r="G46" s="81">
        <v>77.27</v>
      </c>
      <c r="H46" s="81">
        <v>10.76</v>
      </c>
      <c r="I46" s="81">
        <v>18.59</v>
      </c>
      <c r="J46" s="81">
        <v>8.07</v>
      </c>
    </row>
    <row r="47" spans="1:10">
      <c r="A47" s="81" t="s">
        <v>478</v>
      </c>
      <c r="B47" s="81">
        <v>3563.11</v>
      </c>
      <c r="C47" s="81" t="s">
        <v>66</v>
      </c>
      <c r="D47" s="81">
        <v>4344.1400000000003</v>
      </c>
      <c r="E47" s="81">
        <v>1</v>
      </c>
      <c r="F47" s="81">
        <v>297.11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479</v>
      </c>
      <c r="B48" s="81">
        <v>3563.11</v>
      </c>
      <c r="C48" s="81" t="s">
        <v>66</v>
      </c>
      <c r="D48" s="81">
        <v>4344.1400000000003</v>
      </c>
      <c r="E48" s="81">
        <v>10</v>
      </c>
      <c r="F48" s="81">
        <v>297.11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480</v>
      </c>
      <c r="B49" s="81">
        <v>3563.11</v>
      </c>
      <c r="C49" s="81" t="s">
        <v>66</v>
      </c>
      <c r="D49" s="81">
        <v>4344.1400000000003</v>
      </c>
      <c r="E49" s="81">
        <v>1</v>
      </c>
      <c r="F49" s="81">
        <v>297.11</v>
      </c>
      <c r="G49" s="81">
        <v>0</v>
      </c>
      <c r="H49" s="81">
        <v>0</v>
      </c>
      <c r="I49" s="81"/>
      <c r="J49" s="81">
        <v>0</v>
      </c>
    </row>
    <row r="50" spans="1:10">
      <c r="A50" s="81" t="s">
        <v>259</v>
      </c>
      <c r="B50" s="81">
        <v>89077.65</v>
      </c>
      <c r="C50" s="81"/>
      <c r="D50" s="81">
        <v>178146.04</v>
      </c>
      <c r="E50" s="81"/>
      <c r="F50" s="81">
        <v>11589.54</v>
      </c>
      <c r="G50" s="81">
        <v>4636.1499999999996</v>
      </c>
      <c r="H50" s="81">
        <v>5.5952000000000002</v>
      </c>
      <c r="I50" s="81">
        <v>37.17</v>
      </c>
      <c r="J50" s="81">
        <v>6.5404</v>
      </c>
    </row>
    <row r="51" spans="1:10">
      <c r="A51" s="81" t="s">
        <v>495</v>
      </c>
      <c r="B51" s="81">
        <v>46320.38</v>
      </c>
      <c r="C51" s="81"/>
      <c r="D51" s="81">
        <v>126016.37</v>
      </c>
      <c r="E51" s="81"/>
      <c r="F51" s="81">
        <v>8024.24</v>
      </c>
      <c r="G51" s="81">
        <v>4636.1499999999996</v>
      </c>
      <c r="H51" s="81">
        <v>10.76</v>
      </c>
      <c r="I51" s="81">
        <v>19.329999999999998</v>
      </c>
      <c r="J51" s="81">
        <v>12.5776</v>
      </c>
    </row>
    <row r="52" spans="1:10">
      <c r="A52" s="81" t="s">
        <v>496</v>
      </c>
      <c r="B52" s="81">
        <v>42757.27</v>
      </c>
      <c r="C52" s="81"/>
      <c r="D52" s="81">
        <v>52129.67</v>
      </c>
      <c r="E52" s="81"/>
      <c r="F52" s="81">
        <v>3565.29</v>
      </c>
      <c r="G52" s="81">
        <v>0</v>
      </c>
      <c r="H52" s="81">
        <v>0</v>
      </c>
      <c r="I52" s="81"/>
      <c r="J52" s="81">
        <v>0</v>
      </c>
    </row>
    <row r="54" spans="1:10">
      <c r="A54" s="76"/>
      <c r="B54" s="81" t="s">
        <v>51</v>
      </c>
      <c r="C54" s="81" t="s">
        <v>318</v>
      </c>
      <c r="D54" s="81" t="s">
        <v>439</v>
      </c>
      <c r="E54" s="81" t="s">
        <v>440</v>
      </c>
      <c r="F54" s="81" t="s">
        <v>441</v>
      </c>
      <c r="G54" s="81" t="s">
        <v>442</v>
      </c>
      <c r="H54" s="81" t="s">
        <v>443</v>
      </c>
      <c r="I54" s="81" t="s">
        <v>319</v>
      </c>
    </row>
    <row r="55" spans="1:10">
      <c r="A55" s="81" t="s">
        <v>320</v>
      </c>
      <c r="B55" s="81" t="s">
        <v>321</v>
      </c>
      <c r="C55" s="81">
        <v>0.3</v>
      </c>
      <c r="D55" s="81">
        <v>2.254</v>
      </c>
      <c r="E55" s="81">
        <v>3.4</v>
      </c>
      <c r="F55" s="81">
        <v>178.31</v>
      </c>
      <c r="G55" s="81">
        <v>0</v>
      </c>
      <c r="H55" s="81">
        <v>90</v>
      </c>
      <c r="I55" s="81" t="s">
        <v>322</v>
      </c>
    </row>
    <row r="56" spans="1:10">
      <c r="A56" s="81" t="s">
        <v>323</v>
      </c>
      <c r="B56" s="81" t="s">
        <v>321</v>
      </c>
      <c r="C56" s="81">
        <v>0.3</v>
      </c>
      <c r="D56" s="81">
        <v>2.254</v>
      </c>
      <c r="E56" s="81">
        <v>3.4</v>
      </c>
      <c r="F56" s="81">
        <v>118.87</v>
      </c>
      <c r="G56" s="81">
        <v>90</v>
      </c>
      <c r="H56" s="81">
        <v>90</v>
      </c>
      <c r="I56" s="81" t="s">
        <v>324</v>
      </c>
    </row>
    <row r="57" spans="1:10">
      <c r="A57" s="81" t="s">
        <v>325</v>
      </c>
      <c r="B57" s="81" t="s">
        <v>321</v>
      </c>
      <c r="C57" s="81">
        <v>0.3</v>
      </c>
      <c r="D57" s="81">
        <v>2.254</v>
      </c>
      <c r="E57" s="81">
        <v>3.4</v>
      </c>
      <c r="F57" s="81">
        <v>178.31</v>
      </c>
      <c r="G57" s="81">
        <v>180</v>
      </c>
      <c r="H57" s="81">
        <v>90</v>
      </c>
      <c r="I57" s="81" t="s">
        <v>326</v>
      </c>
    </row>
    <row r="58" spans="1:10">
      <c r="A58" s="81" t="s">
        <v>327</v>
      </c>
      <c r="B58" s="81" t="s">
        <v>321</v>
      </c>
      <c r="C58" s="81">
        <v>0.3</v>
      </c>
      <c r="D58" s="81">
        <v>2.254</v>
      </c>
      <c r="E58" s="81">
        <v>3.4</v>
      </c>
      <c r="F58" s="81">
        <v>118.87</v>
      </c>
      <c r="G58" s="81">
        <v>270</v>
      </c>
      <c r="H58" s="81">
        <v>90</v>
      </c>
      <c r="I58" s="81" t="s">
        <v>328</v>
      </c>
    </row>
    <row r="59" spans="1:10">
      <c r="A59" s="81" t="s">
        <v>329</v>
      </c>
      <c r="B59" s="81" t="s">
        <v>321</v>
      </c>
      <c r="C59" s="81">
        <v>0.3</v>
      </c>
      <c r="D59" s="81">
        <v>1.8620000000000001</v>
      </c>
      <c r="E59" s="81">
        <v>3.4</v>
      </c>
      <c r="F59" s="81">
        <v>3563.11</v>
      </c>
      <c r="G59" s="81">
        <v>0</v>
      </c>
      <c r="H59" s="81">
        <v>180</v>
      </c>
      <c r="I59" s="81"/>
    </row>
    <row r="60" spans="1:10">
      <c r="A60" s="81" t="s">
        <v>330</v>
      </c>
      <c r="B60" s="81" t="s">
        <v>428</v>
      </c>
      <c r="C60" s="81">
        <v>0.08</v>
      </c>
      <c r="D60" s="81">
        <v>0.45400000000000001</v>
      </c>
      <c r="E60" s="81">
        <v>0.49</v>
      </c>
      <c r="F60" s="81">
        <v>200.61</v>
      </c>
      <c r="G60" s="81">
        <v>0</v>
      </c>
      <c r="H60" s="81">
        <v>90</v>
      </c>
      <c r="I60" s="81" t="s">
        <v>322</v>
      </c>
    </row>
    <row r="61" spans="1:10">
      <c r="A61" s="81" t="s">
        <v>332</v>
      </c>
      <c r="B61" s="81" t="s">
        <v>428</v>
      </c>
      <c r="C61" s="81">
        <v>0.08</v>
      </c>
      <c r="D61" s="81">
        <v>0.45400000000000001</v>
      </c>
      <c r="E61" s="81">
        <v>0.49</v>
      </c>
      <c r="F61" s="81">
        <v>133.74</v>
      </c>
      <c r="G61" s="81">
        <v>90</v>
      </c>
      <c r="H61" s="81">
        <v>90</v>
      </c>
      <c r="I61" s="81" t="s">
        <v>324</v>
      </c>
    </row>
    <row r="62" spans="1:10">
      <c r="A62" s="81" t="s">
        <v>333</v>
      </c>
      <c r="B62" s="81" t="s">
        <v>428</v>
      </c>
      <c r="C62" s="81">
        <v>0.08</v>
      </c>
      <c r="D62" s="81">
        <v>0.45400000000000001</v>
      </c>
      <c r="E62" s="81">
        <v>0.49</v>
      </c>
      <c r="F62" s="81">
        <v>200.61</v>
      </c>
      <c r="G62" s="81">
        <v>180</v>
      </c>
      <c r="H62" s="81">
        <v>90</v>
      </c>
      <c r="I62" s="81" t="s">
        <v>326</v>
      </c>
    </row>
    <row r="63" spans="1:10">
      <c r="A63" s="81" t="s">
        <v>334</v>
      </c>
      <c r="B63" s="81" t="s">
        <v>428</v>
      </c>
      <c r="C63" s="81">
        <v>0.08</v>
      </c>
      <c r="D63" s="81">
        <v>0.45400000000000001</v>
      </c>
      <c r="E63" s="81">
        <v>0.49</v>
      </c>
      <c r="F63" s="81">
        <v>133.74</v>
      </c>
      <c r="G63" s="81">
        <v>270</v>
      </c>
      <c r="H63" s="81">
        <v>90</v>
      </c>
      <c r="I63" s="81" t="s">
        <v>328</v>
      </c>
    </row>
    <row r="64" spans="1:10">
      <c r="A64" s="81" t="s">
        <v>335</v>
      </c>
      <c r="B64" s="81" t="s">
        <v>428</v>
      </c>
      <c r="C64" s="81">
        <v>0.08</v>
      </c>
      <c r="D64" s="81">
        <v>0.45400000000000001</v>
      </c>
      <c r="E64" s="81">
        <v>0.49</v>
      </c>
      <c r="F64" s="81">
        <v>2006.06</v>
      </c>
      <c r="G64" s="81">
        <v>0</v>
      </c>
      <c r="H64" s="81">
        <v>90</v>
      </c>
      <c r="I64" s="81" t="s">
        <v>322</v>
      </c>
    </row>
    <row r="65" spans="1:9">
      <c r="A65" s="81" t="s">
        <v>336</v>
      </c>
      <c r="B65" s="81" t="s">
        <v>428</v>
      </c>
      <c r="C65" s="81">
        <v>0.08</v>
      </c>
      <c r="D65" s="81">
        <v>0.45400000000000001</v>
      </c>
      <c r="E65" s="81">
        <v>0.49</v>
      </c>
      <c r="F65" s="81">
        <v>1337.37</v>
      </c>
      <c r="G65" s="81">
        <v>90</v>
      </c>
      <c r="H65" s="81">
        <v>90</v>
      </c>
      <c r="I65" s="81" t="s">
        <v>324</v>
      </c>
    </row>
    <row r="66" spans="1:9">
      <c r="A66" s="81" t="s">
        <v>337</v>
      </c>
      <c r="B66" s="81" t="s">
        <v>428</v>
      </c>
      <c r="C66" s="81">
        <v>0.08</v>
      </c>
      <c r="D66" s="81">
        <v>0.45400000000000001</v>
      </c>
      <c r="E66" s="81">
        <v>0.49</v>
      </c>
      <c r="F66" s="81">
        <v>2006.06</v>
      </c>
      <c r="G66" s="81">
        <v>180</v>
      </c>
      <c r="H66" s="81">
        <v>90</v>
      </c>
      <c r="I66" s="81" t="s">
        <v>326</v>
      </c>
    </row>
    <row r="67" spans="1:9">
      <c r="A67" s="81" t="s">
        <v>338</v>
      </c>
      <c r="B67" s="81" t="s">
        <v>428</v>
      </c>
      <c r="C67" s="81">
        <v>0.08</v>
      </c>
      <c r="D67" s="81">
        <v>0.45400000000000001</v>
      </c>
      <c r="E67" s="81">
        <v>0.49</v>
      </c>
      <c r="F67" s="81">
        <v>1337.37</v>
      </c>
      <c r="G67" s="81">
        <v>270</v>
      </c>
      <c r="H67" s="81">
        <v>90</v>
      </c>
      <c r="I67" s="81" t="s">
        <v>328</v>
      </c>
    </row>
    <row r="68" spans="1:9">
      <c r="A68" s="81" t="s">
        <v>339</v>
      </c>
      <c r="B68" s="81" t="s">
        <v>428</v>
      </c>
      <c r="C68" s="81">
        <v>0.08</v>
      </c>
      <c r="D68" s="81">
        <v>0.45400000000000001</v>
      </c>
      <c r="E68" s="81">
        <v>0.49</v>
      </c>
      <c r="F68" s="81">
        <v>200.61</v>
      </c>
      <c r="G68" s="81">
        <v>0</v>
      </c>
      <c r="H68" s="81">
        <v>90</v>
      </c>
      <c r="I68" s="81" t="s">
        <v>322</v>
      </c>
    </row>
    <row r="69" spans="1:9">
      <c r="A69" s="81" t="s">
        <v>340</v>
      </c>
      <c r="B69" s="81" t="s">
        <v>428</v>
      </c>
      <c r="C69" s="81">
        <v>0.08</v>
      </c>
      <c r="D69" s="81">
        <v>0.45400000000000001</v>
      </c>
      <c r="E69" s="81">
        <v>0.49</v>
      </c>
      <c r="F69" s="81">
        <v>133.74</v>
      </c>
      <c r="G69" s="81">
        <v>90</v>
      </c>
      <c r="H69" s="81">
        <v>90</v>
      </c>
      <c r="I69" s="81" t="s">
        <v>324</v>
      </c>
    </row>
    <row r="70" spans="1:9">
      <c r="A70" s="81" t="s">
        <v>341</v>
      </c>
      <c r="B70" s="81" t="s">
        <v>428</v>
      </c>
      <c r="C70" s="81">
        <v>0.08</v>
      </c>
      <c r="D70" s="81">
        <v>0.45400000000000001</v>
      </c>
      <c r="E70" s="81">
        <v>0.49</v>
      </c>
      <c r="F70" s="81">
        <v>200.61</v>
      </c>
      <c r="G70" s="81">
        <v>180</v>
      </c>
      <c r="H70" s="81">
        <v>90</v>
      </c>
      <c r="I70" s="81" t="s">
        <v>326</v>
      </c>
    </row>
    <row r="71" spans="1:9">
      <c r="A71" s="81" t="s">
        <v>342</v>
      </c>
      <c r="B71" s="81" t="s">
        <v>428</v>
      </c>
      <c r="C71" s="81">
        <v>0.08</v>
      </c>
      <c r="D71" s="81">
        <v>0.45400000000000001</v>
      </c>
      <c r="E71" s="81">
        <v>0.49</v>
      </c>
      <c r="F71" s="81">
        <v>133.74</v>
      </c>
      <c r="G71" s="81">
        <v>270</v>
      </c>
      <c r="H71" s="81">
        <v>90</v>
      </c>
      <c r="I71" s="81" t="s">
        <v>328</v>
      </c>
    </row>
    <row r="72" spans="1:9">
      <c r="A72" s="81" t="s">
        <v>343</v>
      </c>
      <c r="B72" s="81" t="s">
        <v>428</v>
      </c>
      <c r="C72" s="81">
        <v>0.08</v>
      </c>
      <c r="D72" s="81">
        <v>0.45400000000000001</v>
      </c>
      <c r="E72" s="81">
        <v>0.49</v>
      </c>
      <c r="F72" s="81">
        <v>59.42</v>
      </c>
      <c r="G72" s="81">
        <v>270</v>
      </c>
      <c r="H72" s="81">
        <v>90</v>
      </c>
      <c r="I72" s="81" t="s">
        <v>328</v>
      </c>
    </row>
    <row r="73" spans="1:9">
      <c r="A73" s="81" t="s">
        <v>344</v>
      </c>
      <c r="B73" s="81" t="s">
        <v>428</v>
      </c>
      <c r="C73" s="81">
        <v>0.08</v>
      </c>
      <c r="D73" s="81">
        <v>0.45400000000000001</v>
      </c>
      <c r="E73" s="81">
        <v>0.49</v>
      </c>
      <c r="F73" s="81">
        <v>89.13</v>
      </c>
      <c r="G73" s="81">
        <v>180</v>
      </c>
      <c r="H73" s="81">
        <v>90</v>
      </c>
      <c r="I73" s="81" t="s">
        <v>326</v>
      </c>
    </row>
    <row r="74" spans="1:9">
      <c r="A74" s="81" t="s">
        <v>345</v>
      </c>
      <c r="B74" s="81" t="s">
        <v>428</v>
      </c>
      <c r="C74" s="81">
        <v>0.08</v>
      </c>
      <c r="D74" s="81">
        <v>0.45400000000000001</v>
      </c>
      <c r="E74" s="81">
        <v>0.49</v>
      </c>
      <c r="F74" s="81">
        <v>59.42</v>
      </c>
      <c r="G74" s="81">
        <v>90</v>
      </c>
      <c r="H74" s="81">
        <v>90</v>
      </c>
      <c r="I74" s="81" t="s">
        <v>324</v>
      </c>
    </row>
    <row r="75" spans="1:9">
      <c r="A75" s="81" t="s">
        <v>346</v>
      </c>
      <c r="B75" s="81" t="s">
        <v>428</v>
      </c>
      <c r="C75" s="81">
        <v>0.08</v>
      </c>
      <c r="D75" s="81">
        <v>0.45400000000000001</v>
      </c>
      <c r="E75" s="81">
        <v>0.49</v>
      </c>
      <c r="F75" s="81">
        <v>89.13</v>
      </c>
      <c r="G75" s="81">
        <v>0</v>
      </c>
      <c r="H75" s="81">
        <v>90</v>
      </c>
      <c r="I75" s="81" t="s">
        <v>322</v>
      </c>
    </row>
    <row r="76" spans="1:9">
      <c r="A76" s="81" t="s">
        <v>347</v>
      </c>
      <c r="B76" s="81" t="s">
        <v>428</v>
      </c>
      <c r="C76" s="81">
        <v>0.08</v>
      </c>
      <c r="D76" s="81">
        <v>0.45400000000000001</v>
      </c>
      <c r="E76" s="81">
        <v>0.49</v>
      </c>
      <c r="F76" s="81">
        <v>891.32</v>
      </c>
      <c r="G76" s="81">
        <v>0</v>
      </c>
      <c r="H76" s="81">
        <v>90</v>
      </c>
      <c r="I76" s="81" t="s">
        <v>322</v>
      </c>
    </row>
    <row r="77" spans="1:9">
      <c r="A77" s="81" t="s">
        <v>348</v>
      </c>
      <c r="B77" s="81" t="s">
        <v>428</v>
      </c>
      <c r="C77" s="81">
        <v>0.08</v>
      </c>
      <c r="D77" s="81">
        <v>0.45400000000000001</v>
      </c>
      <c r="E77" s="81">
        <v>0.49</v>
      </c>
      <c r="F77" s="81">
        <v>594.21</v>
      </c>
      <c r="G77" s="81">
        <v>270</v>
      </c>
      <c r="H77" s="81">
        <v>90</v>
      </c>
      <c r="I77" s="81" t="s">
        <v>328</v>
      </c>
    </row>
    <row r="78" spans="1:9">
      <c r="A78" s="81" t="s">
        <v>349</v>
      </c>
      <c r="B78" s="81" t="s">
        <v>428</v>
      </c>
      <c r="C78" s="81">
        <v>0.08</v>
      </c>
      <c r="D78" s="81">
        <v>0.45400000000000001</v>
      </c>
      <c r="E78" s="81">
        <v>0.49</v>
      </c>
      <c r="F78" s="81">
        <v>891.32</v>
      </c>
      <c r="G78" s="81">
        <v>180</v>
      </c>
      <c r="H78" s="81">
        <v>90</v>
      </c>
      <c r="I78" s="81" t="s">
        <v>326</v>
      </c>
    </row>
    <row r="79" spans="1:9">
      <c r="A79" s="81" t="s">
        <v>350</v>
      </c>
      <c r="B79" s="81" t="s">
        <v>428</v>
      </c>
      <c r="C79" s="81">
        <v>0.08</v>
      </c>
      <c r="D79" s="81">
        <v>0.45400000000000001</v>
      </c>
      <c r="E79" s="81">
        <v>0.49</v>
      </c>
      <c r="F79" s="81">
        <v>594.21</v>
      </c>
      <c r="G79" s="81">
        <v>90</v>
      </c>
      <c r="H79" s="81">
        <v>90</v>
      </c>
      <c r="I79" s="81" t="s">
        <v>324</v>
      </c>
    </row>
    <row r="80" spans="1:9">
      <c r="A80" s="81" t="s">
        <v>351</v>
      </c>
      <c r="B80" s="81" t="s">
        <v>428</v>
      </c>
      <c r="C80" s="81">
        <v>0.08</v>
      </c>
      <c r="D80" s="81">
        <v>0.45400000000000001</v>
      </c>
      <c r="E80" s="81">
        <v>0.49</v>
      </c>
      <c r="F80" s="81">
        <v>89.13</v>
      </c>
      <c r="G80" s="81">
        <v>180</v>
      </c>
      <c r="H80" s="81">
        <v>90</v>
      </c>
      <c r="I80" s="81" t="s">
        <v>326</v>
      </c>
    </row>
    <row r="81" spans="1:11">
      <c r="A81" s="81" t="s">
        <v>352</v>
      </c>
      <c r="B81" s="81" t="s">
        <v>428</v>
      </c>
      <c r="C81" s="81">
        <v>0.08</v>
      </c>
      <c r="D81" s="81">
        <v>0.45400000000000001</v>
      </c>
      <c r="E81" s="81">
        <v>0.49</v>
      </c>
      <c r="F81" s="81">
        <v>59.42</v>
      </c>
      <c r="G81" s="81">
        <v>90</v>
      </c>
      <c r="H81" s="81">
        <v>90</v>
      </c>
      <c r="I81" s="81" t="s">
        <v>324</v>
      </c>
    </row>
    <row r="82" spans="1:11">
      <c r="A82" s="81" t="s">
        <v>353</v>
      </c>
      <c r="B82" s="81" t="s">
        <v>428</v>
      </c>
      <c r="C82" s="81">
        <v>0.08</v>
      </c>
      <c r="D82" s="81">
        <v>0.45400000000000001</v>
      </c>
      <c r="E82" s="81">
        <v>0.49</v>
      </c>
      <c r="F82" s="81">
        <v>59.42</v>
      </c>
      <c r="G82" s="81">
        <v>270</v>
      </c>
      <c r="H82" s="81">
        <v>90</v>
      </c>
      <c r="I82" s="81" t="s">
        <v>328</v>
      </c>
    </row>
    <row r="83" spans="1:11">
      <c r="A83" s="81" t="s">
        <v>354</v>
      </c>
      <c r="B83" s="81" t="s">
        <v>428</v>
      </c>
      <c r="C83" s="81">
        <v>0.08</v>
      </c>
      <c r="D83" s="81">
        <v>0.45400000000000001</v>
      </c>
      <c r="E83" s="81">
        <v>0.49</v>
      </c>
      <c r="F83" s="81">
        <v>89.13</v>
      </c>
      <c r="G83" s="81">
        <v>0</v>
      </c>
      <c r="H83" s="81">
        <v>90</v>
      </c>
      <c r="I83" s="81" t="s">
        <v>322</v>
      </c>
    </row>
    <row r="84" spans="1:11">
      <c r="A84" s="81" t="s">
        <v>355</v>
      </c>
      <c r="B84" s="81" t="s">
        <v>429</v>
      </c>
      <c r="C84" s="81">
        <v>0.3</v>
      </c>
      <c r="D84" s="81">
        <v>0.27300000000000002</v>
      </c>
      <c r="E84" s="81">
        <v>0.28999999999999998</v>
      </c>
      <c r="F84" s="81">
        <v>3563.11</v>
      </c>
      <c r="G84" s="81">
        <v>0</v>
      </c>
      <c r="H84" s="81">
        <v>0</v>
      </c>
      <c r="I84" s="81"/>
    </row>
    <row r="86" spans="1:11">
      <c r="A86" s="76"/>
      <c r="B86" s="81" t="s">
        <v>51</v>
      </c>
      <c r="C86" s="81" t="s">
        <v>444</v>
      </c>
      <c r="D86" s="81" t="s">
        <v>445</v>
      </c>
      <c r="E86" s="81" t="s">
        <v>446</v>
      </c>
      <c r="F86" s="81" t="s">
        <v>46</v>
      </c>
      <c r="G86" s="81" t="s">
        <v>357</v>
      </c>
      <c r="H86" s="81" t="s">
        <v>358</v>
      </c>
      <c r="I86" s="81" t="s">
        <v>359</v>
      </c>
      <c r="J86" s="81" t="s">
        <v>442</v>
      </c>
      <c r="K86" s="81" t="s">
        <v>319</v>
      </c>
    </row>
    <row r="87" spans="1:11">
      <c r="A87" s="81" t="s">
        <v>360</v>
      </c>
      <c r="B87" s="81" t="s">
        <v>430</v>
      </c>
      <c r="C87" s="81">
        <v>115.9</v>
      </c>
      <c r="D87" s="81">
        <v>115.9</v>
      </c>
      <c r="E87" s="81">
        <v>2.58</v>
      </c>
      <c r="F87" s="81">
        <v>0.65400000000000003</v>
      </c>
      <c r="G87" s="81">
        <v>0.64</v>
      </c>
      <c r="H87" s="81" t="s">
        <v>66</v>
      </c>
      <c r="I87" s="81" t="s">
        <v>330</v>
      </c>
      <c r="J87" s="81">
        <v>0</v>
      </c>
      <c r="K87" s="81" t="s">
        <v>322</v>
      </c>
    </row>
    <row r="88" spans="1:11">
      <c r="A88" s="81" t="s">
        <v>362</v>
      </c>
      <c r="B88" s="81" t="s">
        <v>431</v>
      </c>
      <c r="C88" s="81">
        <v>77.27</v>
      </c>
      <c r="D88" s="81">
        <v>77.27</v>
      </c>
      <c r="E88" s="81">
        <v>2.58</v>
      </c>
      <c r="F88" s="81">
        <v>0.504</v>
      </c>
      <c r="G88" s="81">
        <v>0.49</v>
      </c>
      <c r="H88" s="81" t="s">
        <v>66</v>
      </c>
      <c r="I88" s="81" t="s">
        <v>332</v>
      </c>
      <c r="J88" s="81">
        <v>90</v>
      </c>
      <c r="K88" s="81" t="s">
        <v>324</v>
      </c>
    </row>
    <row r="89" spans="1:11">
      <c r="A89" s="81" t="s">
        <v>364</v>
      </c>
      <c r="B89" s="81" t="s">
        <v>432</v>
      </c>
      <c r="C89" s="81">
        <v>115.9</v>
      </c>
      <c r="D89" s="81">
        <v>115.9</v>
      </c>
      <c r="E89" s="81">
        <v>2.58</v>
      </c>
      <c r="F89" s="81">
        <v>0.504</v>
      </c>
      <c r="G89" s="81">
        <v>0.49</v>
      </c>
      <c r="H89" s="81" t="s">
        <v>66</v>
      </c>
      <c r="I89" s="81" t="s">
        <v>333</v>
      </c>
      <c r="J89" s="81">
        <v>180</v>
      </c>
      <c r="K89" s="81" t="s">
        <v>326</v>
      </c>
    </row>
    <row r="90" spans="1:11">
      <c r="A90" s="81" t="s">
        <v>366</v>
      </c>
      <c r="B90" s="81" t="s">
        <v>433</v>
      </c>
      <c r="C90" s="81">
        <v>77.27</v>
      </c>
      <c r="D90" s="81">
        <v>77.27</v>
      </c>
      <c r="E90" s="81">
        <v>2.58</v>
      </c>
      <c r="F90" s="81">
        <v>0.504</v>
      </c>
      <c r="G90" s="81">
        <v>0.49</v>
      </c>
      <c r="H90" s="81" t="s">
        <v>66</v>
      </c>
      <c r="I90" s="81" t="s">
        <v>334</v>
      </c>
      <c r="J90" s="81">
        <v>270</v>
      </c>
      <c r="K90" s="81" t="s">
        <v>328</v>
      </c>
    </row>
    <row r="91" spans="1:11">
      <c r="A91" s="81" t="s">
        <v>368</v>
      </c>
      <c r="B91" s="81" t="s">
        <v>430</v>
      </c>
      <c r="C91" s="81">
        <v>115.9</v>
      </c>
      <c r="D91" s="81">
        <v>1159.04</v>
      </c>
      <c r="E91" s="81">
        <v>2.58</v>
      </c>
      <c r="F91" s="81">
        <v>0.65400000000000003</v>
      </c>
      <c r="G91" s="81">
        <v>0.64</v>
      </c>
      <c r="H91" s="81" t="s">
        <v>66</v>
      </c>
      <c r="I91" s="81" t="s">
        <v>335</v>
      </c>
      <c r="J91" s="81">
        <v>0</v>
      </c>
      <c r="K91" s="81" t="s">
        <v>322</v>
      </c>
    </row>
    <row r="92" spans="1:11">
      <c r="A92" s="81" t="s">
        <v>369</v>
      </c>
      <c r="B92" s="81" t="s">
        <v>431</v>
      </c>
      <c r="C92" s="81">
        <v>77.27</v>
      </c>
      <c r="D92" s="81">
        <v>772.69</v>
      </c>
      <c r="E92" s="81">
        <v>2.58</v>
      </c>
      <c r="F92" s="81">
        <v>0.504</v>
      </c>
      <c r="G92" s="81">
        <v>0.49</v>
      </c>
      <c r="H92" s="81" t="s">
        <v>66</v>
      </c>
      <c r="I92" s="81" t="s">
        <v>336</v>
      </c>
      <c r="J92" s="81">
        <v>90</v>
      </c>
      <c r="K92" s="81" t="s">
        <v>324</v>
      </c>
    </row>
    <row r="93" spans="1:11">
      <c r="A93" s="81" t="s">
        <v>370</v>
      </c>
      <c r="B93" s="81" t="s">
        <v>432</v>
      </c>
      <c r="C93" s="81">
        <v>115.9</v>
      </c>
      <c r="D93" s="81">
        <v>1159.04</v>
      </c>
      <c r="E93" s="81">
        <v>2.58</v>
      </c>
      <c r="F93" s="81">
        <v>0.504</v>
      </c>
      <c r="G93" s="81">
        <v>0.49</v>
      </c>
      <c r="H93" s="81" t="s">
        <v>66</v>
      </c>
      <c r="I93" s="81" t="s">
        <v>337</v>
      </c>
      <c r="J93" s="81">
        <v>180</v>
      </c>
      <c r="K93" s="81" t="s">
        <v>326</v>
      </c>
    </row>
    <row r="94" spans="1:11">
      <c r="A94" s="81" t="s">
        <v>371</v>
      </c>
      <c r="B94" s="81" t="s">
        <v>433</v>
      </c>
      <c r="C94" s="81">
        <v>77.27</v>
      </c>
      <c r="D94" s="81">
        <v>772.69</v>
      </c>
      <c r="E94" s="81">
        <v>2.58</v>
      </c>
      <c r="F94" s="81">
        <v>0.504</v>
      </c>
      <c r="G94" s="81">
        <v>0.49</v>
      </c>
      <c r="H94" s="81" t="s">
        <v>66</v>
      </c>
      <c r="I94" s="81" t="s">
        <v>338</v>
      </c>
      <c r="J94" s="81">
        <v>270</v>
      </c>
      <c r="K94" s="81" t="s">
        <v>328</v>
      </c>
    </row>
    <row r="95" spans="1:11">
      <c r="A95" s="81" t="s">
        <v>372</v>
      </c>
      <c r="B95" s="81" t="s">
        <v>430</v>
      </c>
      <c r="C95" s="81">
        <v>115.9</v>
      </c>
      <c r="D95" s="81">
        <v>115.9</v>
      </c>
      <c r="E95" s="81">
        <v>2.58</v>
      </c>
      <c r="F95" s="81">
        <v>0.65400000000000003</v>
      </c>
      <c r="G95" s="81">
        <v>0.64</v>
      </c>
      <c r="H95" s="81" t="s">
        <v>66</v>
      </c>
      <c r="I95" s="81" t="s">
        <v>339</v>
      </c>
      <c r="J95" s="81">
        <v>0</v>
      </c>
      <c r="K95" s="81" t="s">
        <v>322</v>
      </c>
    </row>
    <row r="96" spans="1:11">
      <c r="A96" s="81" t="s">
        <v>373</v>
      </c>
      <c r="B96" s="81" t="s">
        <v>431</v>
      </c>
      <c r="C96" s="81">
        <v>77.27</v>
      </c>
      <c r="D96" s="81">
        <v>77.27</v>
      </c>
      <c r="E96" s="81">
        <v>2.58</v>
      </c>
      <c r="F96" s="81">
        <v>0.504</v>
      </c>
      <c r="G96" s="81">
        <v>0.49</v>
      </c>
      <c r="H96" s="81" t="s">
        <v>66</v>
      </c>
      <c r="I96" s="81" t="s">
        <v>340</v>
      </c>
      <c r="J96" s="81">
        <v>90</v>
      </c>
      <c r="K96" s="81" t="s">
        <v>324</v>
      </c>
    </row>
    <row r="97" spans="1:11">
      <c r="A97" s="81" t="s">
        <v>374</v>
      </c>
      <c r="B97" s="81" t="s">
        <v>432</v>
      </c>
      <c r="C97" s="81">
        <v>115.9</v>
      </c>
      <c r="D97" s="81">
        <v>115.9</v>
      </c>
      <c r="E97" s="81">
        <v>2.58</v>
      </c>
      <c r="F97" s="81">
        <v>0.504</v>
      </c>
      <c r="G97" s="81">
        <v>0.49</v>
      </c>
      <c r="H97" s="81" t="s">
        <v>66</v>
      </c>
      <c r="I97" s="81" t="s">
        <v>341</v>
      </c>
      <c r="J97" s="81">
        <v>180</v>
      </c>
      <c r="K97" s="81" t="s">
        <v>326</v>
      </c>
    </row>
    <row r="98" spans="1:11">
      <c r="A98" s="81" t="s">
        <v>375</v>
      </c>
      <c r="B98" s="81" t="s">
        <v>433</v>
      </c>
      <c r="C98" s="81">
        <v>77.27</v>
      </c>
      <c r="D98" s="81">
        <v>77.27</v>
      </c>
      <c r="E98" s="81">
        <v>2.58</v>
      </c>
      <c r="F98" s="81">
        <v>0.504</v>
      </c>
      <c r="G98" s="81">
        <v>0.49</v>
      </c>
      <c r="H98" s="81" t="s">
        <v>66</v>
      </c>
      <c r="I98" s="81" t="s">
        <v>342</v>
      </c>
      <c r="J98" s="81">
        <v>270</v>
      </c>
      <c r="K98" s="81" t="s">
        <v>328</v>
      </c>
    </row>
    <row r="99" spans="1:11">
      <c r="A99" s="81" t="s">
        <v>447</v>
      </c>
      <c r="B99" s="81"/>
      <c r="C99" s="81"/>
      <c r="D99" s="81">
        <v>4636.1499999999996</v>
      </c>
      <c r="E99" s="81">
        <v>2.58</v>
      </c>
      <c r="F99" s="81">
        <v>0.54900000000000004</v>
      </c>
      <c r="G99" s="81">
        <v>0.53500000000000003</v>
      </c>
      <c r="H99" s="81"/>
      <c r="I99" s="81"/>
      <c r="J99" s="81"/>
      <c r="K99" s="81"/>
    </row>
    <row r="100" spans="1:11">
      <c r="A100" s="81" t="s">
        <v>448</v>
      </c>
      <c r="B100" s="81"/>
      <c r="C100" s="81"/>
      <c r="D100" s="81">
        <v>1390.85</v>
      </c>
      <c r="E100" s="81">
        <v>2.58</v>
      </c>
      <c r="F100" s="81">
        <v>0.65400000000000003</v>
      </c>
      <c r="G100" s="81">
        <v>0.64</v>
      </c>
      <c r="H100" s="81"/>
      <c r="I100" s="81"/>
      <c r="J100" s="81"/>
      <c r="K100" s="81"/>
    </row>
    <row r="101" spans="1:11">
      <c r="A101" s="81" t="s">
        <v>449</v>
      </c>
      <c r="B101" s="81"/>
      <c r="C101" s="81"/>
      <c r="D101" s="81">
        <v>3245.31</v>
      </c>
      <c r="E101" s="81">
        <v>2.58</v>
      </c>
      <c r="F101" s="81">
        <v>0.504</v>
      </c>
      <c r="G101" s="81">
        <v>0.49</v>
      </c>
      <c r="H101" s="81"/>
      <c r="I101" s="81"/>
      <c r="J101" s="81"/>
      <c r="K101" s="81"/>
    </row>
    <row r="103" spans="1:11">
      <c r="A103" s="76"/>
      <c r="B103" s="81" t="s">
        <v>117</v>
      </c>
      <c r="C103" s="81" t="s">
        <v>497</v>
      </c>
      <c r="D103" s="81" t="s">
        <v>454</v>
      </c>
    </row>
    <row r="104" spans="1:11">
      <c r="A104" s="81" t="s">
        <v>498</v>
      </c>
      <c r="B104" s="81" t="s">
        <v>499</v>
      </c>
      <c r="C104" s="81">
        <v>3695451.67</v>
      </c>
      <c r="D104" s="81">
        <v>5.5</v>
      </c>
    </row>
    <row r="105" spans="1:11">
      <c r="A105" s="81" t="s">
        <v>500</v>
      </c>
      <c r="B105" s="81" t="s">
        <v>501</v>
      </c>
      <c r="C105" s="81">
        <v>6391925.1399999997</v>
      </c>
      <c r="D105" s="81">
        <v>0.79</v>
      </c>
    </row>
    <row r="106" spans="1:11">
      <c r="A106" s="81" t="s">
        <v>502</v>
      </c>
      <c r="B106" s="81" t="s">
        <v>503</v>
      </c>
      <c r="C106" s="81">
        <v>3493881.58</v>
      </c>
      <c r="D106" s="81"/>
    </row>
    <row r="108" spans="1:11">
      <c r="A108" s="76"/>
      <c r="B108" s="81" t="s">
        <v>117</v>
      </c>
      <c r="C108" s="81" t="s">
        <v>450</v>
      </c>
      <c r="D108" s="81" t="s">
        <v>451</v>
      </c>
      <c r="E108" s="81" t="s">
        <v>452</v>
      </c>
      <c r="F108" s="81" t="s">
        <v>453</v>
      </c>
      <c r="G108" s="81" t="s">
        <v>454</v>
      </c>
    </row>
    <row r="109" spans="1:11">
      <c r="A109" s="81" t="s">
        <v>404</v>
      </c>
      <c r="B109" s="81" t="s">
        <v>455</v>
      </c>
      <c r="C109" s="81">
        <v>51549.67</v>
      </c>
      <c r="D109" s="81" t="s">
        <v>456</v>
      </c>
      <c r="E109" s="81" t="s">
        <v>456</v>
      </c>
      <c r="F109" s="81" t="s">
        <v>456</v>
      </c>
      <c r="G109" s="81" t="s">
        <v>456</v>
      </c>
    </row>
    <row r="110" spans="1:11">
      <c r="A110" s="81" t="s">
        <v>405</v>
      </c>
      <c r="B110" s="81" t="s">
        <v>455</v>
      </c>
      <c r="C110" s="81">
        <v>266782.28999999998</v>
      </c>
      <c r="D110" s="81" t="s">
        <v>456</v>
      </c>
      <c r="E110" s="81" t="s">
        <v>456</v>
      </c>
      <c r="F110" s="81" t="s">
        <v>456</v>
      </c>
      <c r="G110" s="81" t="s">
        <v>456</v>
      </c>
    </row>
    <row r="111" spans="1:11">
      <c r="A111" s="81" t="s">
        <v>406</v>
      </c>
      <c r="B111" s="81" t="s">
        <v>455</v>
      </c>
      <c r="C111" s="81">
        <v>3004310.85</v>
      </c>
      <c r="D111" s="81" t="s">
        <v>456</v>
      </c>
      <c r="E111" s="81" t="s">
        <v>456</v>
      </c>
      <c r="F111" s="81" t="s">
        <v>456</v>
      </c>
      <c r="G111" s="81" t="s">
        <v>456</v>
      </c>
    </row>
    <row r="112" spans="1:11">
      <c r="A112" s="81" t="s">
        <v>407</v>
      </c>
      <c r="B112" s="81" t="s">
        <v>455</v>
      </c>
      <c r="C112" s="81">
        <v>372808.86</v>
      </c>
      <c r="D112" s="81" t="s">
        <v>456</v>
      </c>
      <c r="E112" s="81" t="s">
        <v>456</v>
      </c>
      <c r="F112" s="81" t="s">
        <v>456</v>
      </c>
      <c r="G112" s="81" t="s">
        <v>456</v>
      </c>
    </row>
    <row r="114" spans="1:4">
      <c r="A114" s="76"/>
      <c r="B114" s="81" t="s">
        <v>117</v>
      </c>
      <c r="C114" s="81" t="s">
        <v>450</v>
      </c>
      <c r="D114" s="81" t="s">
        <v>454</v>
      </c>
    </row>
    <row r="115" spans="1:4">
      <c r="A115" s="81" t="s">
        <v>384</v>
      </c>
      <c r="B115" s="81" t="s">
        <v>457</v>
      </c>
      <c r="C115" s="81">
        <v>-99999</v>
      </c>
      <c r="D115" s="81" t="s">
        <v>456</v>
      </c>
    </row>
    <row r="116" spans="1:4">
      <c r="A116" s="81" t="s">
        <v>385</v>
      </c>
      <c r="B116" s="81" t="s">
        <v>457</v>
      </c>
      <c r="C116" s="81">
        <v>-99999</v>
      </c>
      <c r="D116" s="81" t="s">
        <v>456</v>
      </c>
    </row>
    <row r="117" spans="1:4">
      <c r="A117" s="81" t="s">
        <v>386</v>
      </c>
      <c r="B117" s="81" t="s">
        <v>457</v>
      </c>
      <c r="C117" s="81">
        <v>-99999</v>
      </c>
      <c r="D117" s="81" t="s">
        <v>456</v>
      </c>
    </row>
    <row r="118" spans="1:4">
      <c r="A118" s="81" t="s">
        <v>387</v>
      </c>
      <c r="B118" s="81" t="s">
        <v>457</v>
      </c>
      <c r="C118" s="81">
        <v>-99999</v>
      </c>
      <c r="D118" s="81" t="s">
        <v>456</v>
      </c>
    </row>
    <row r="119" spans="1:4">
      <c r="A119" s="81" t="s">
        <v>388</v>
      </c>
      <c r="B119" s="81" t="s">
        <v>457</v>
      </c>
      <c r="C119" s="81">
        <v>-99999</v>
      </c>
      <c r="D119" s="81" t="s">
        <v>456</v>
      </c>
    </row>
    <row r="120" spans="1:4">
      <c r="A120" s="81" t="s">
        <v>389</v>
      </c>
      <c r="B120" s="81" t="s">
        <v>457</v>
      </c>
      <c r="C120" s="81">
        <v>-99999</v>
      </c>
      <c r="D120" s="81" t="s">
        <v>456</v>
      </c>
    </row>
    <row r="121" spans="1:4">
      <c r="A121" s="81" t="s">
        <v>390</v>
      </c>
      <c r="B121" s="81" t="s">
        <v>457</v>
      </c>
      <c r="C121" s="81">
        <v>-99999</v>
      </c>
      <c r="D121" s="81" t="s">
        <v>456</v>
      </c>
    </row>
    <row r="122" spans="1:4">
      <c r="A122" s="81" t="s">
        <v>391</v>
      </c>
      <c r="B122" s="81" t="s">
        <v>457</v>
      </c>
      <c r="C122" s="81">
        <v>-99999</v>
      </c>
      <c r="D122" s="81" t="s">
        <v>456</v>
      </c>
    </row>
    <row r="123" spans="1:4">
      <c r="A123" s="81" t="s">
        <v>392</v>
      </c>
      <c r="B123" s="81" t="s">
        <v>457</v>
      </c>
      <c r="C123" s="81">
        <v>-99999</v>
      </c>
      <c r="D123" s="81" t="s">
        <v>456</v>
      </c>
    </row>
    <row r="124" spans="1:4">
      <c r="A124" s="81" t="s">
        <v>393</v>
      </c>
      <c r="B124" s="81" t="s">
        <v>457</v>
      </c>
      <c r="C124" s="81">
        <v>-99999</v>
      </c>
      <c r="D124" s="81" t="s">
        <v>456</v>
      </c>
    </row>
    <row r="125" spans="1:4">
      <c r="A125" s="81" t="s">
        <v>394</v>
      </c>
      <c r="B125" s="81" t="s">
        <v>457</v>
      </c>
      <c r="C125" s="81">
        <v>-99999</v>
      </c>
      <c r="D125" s="81" t="s">
        <v>456</v>
      </c>
    </row>
    <row r="126" spans="1:4">
      <c r="A126" s="81" t="s">
        <v>395</v>
      </c>
      <c r="B126" s="81" t="s">
        <v>457</v>
      </c>
      <c r="C126" s="81">
        <v>-99999</v>
      </c>
      <c r="D126" s="81" t="s">
        <v>456</v>
      </c>
    </row>
    <row r="127" spans="1:4">
      <c r="A127" s="81" t="s">
        <v>396</v>
      </c>
      <c r="B127" s="81" t="s">
        <v>457</v>
      </c>
      <c r="C127" s="81">
        <v>-99999</v>
      </c>
      <c r="D127" s="81" t="s">
        <v>456</v>
      </c>
    </row>
    <row r="128" spans="1:4">
      <c r="A128" s="81" t="s">
        <v>397</v>
      </c>
      <c r="B128" s="81" t="s">
        <v>457</v>
      </c>
      <c r="C128" s="81">
        <v>-99999</v>
      </c>
      <c r="D128" s="81" t="s">
        <v>456</v>
      </c>
    </row>
    <row r="129" spans="1:8">
      <c r="A129" s="81" t="s">
        <v>398</v>
      </c>
      <c r="B129" s="81" t="s">
        <v>457</v>
      </c>
      <c r="C129" s="81">
        <v>-99999</v>
      </c>
      <c r="D129" s="81" t="s">
        <v>456</v>
      </c>
    </row>
    <row r="130" spans="1:8">
      <c r="A130" s="81" t="s">
        <v>399</v>
      </c>
      <c r="B130" s="81" t="s">
        <v>457</v>
      </c>
      <c r="C130" s="81">
        <v>-99999</v>
      </c>
      <c r="D130" s="81" t="s">
        <v>456</v>
      </c>
    </row>
    <row r="131" spans="1:8">
      <c r="A131" s="81" t="s">
        <v>400</v>
      </c>
      <c r="B131" s="81" t="s">
        <v>457</v>
      </c>
      <c r="C131" s="81">
        <v>-99999</v>
      </c>
      <c r="D131" s="81" t="s">
        <v>456</v>
      </c>
    </row>
    <row r="132" spans="1:8">
      <c r="A132" s="81" t="s">
        <v>401</v>
      </c>
      <c r="B132" s="81" t="s">
        <v>457</v>
      </c>
      <c r="C132" s="81">
        <v>-99999</v>
      </c>
      <c r="D132" s="81" t="s">
        <v>456</v>
      </c>
    </row>
    <row r="133" spans="1:8">
      <c r="A133" s="81" t="s">
        <v>402</v>
      </c>
      <c r="B133" s="81" t="s">
        <v>457</v>
      </c>
      <c r="C133" s="81">
        <v>-99999</v>
      </c>
      <c r="D133" s="81" t="s">
        <v>456</v>
      </c>
    </row>
    <row r="134" spans="1:8">
      <c r="A134" s="81" t="s">
        <v>403</v>
      </c>
      <c r="B134" s="81" t="s">
        <v>457</v>
      </c>
      <c r="C134" s="81">
        <v>-99999</v>
      </c>
      <c r="D134" s="81" t="s">
        <v>456</v>
      </c>
    </row>
    <row r="136" spans="1:8">
      <c r="A136" s="76"/>
      <c r="B136" s="81" t="s">
        <v>117</v>
      </c>
      <c r="C136" s="81" t="s">
        <v>458</v>
      </c>
      <c r="D136" s="81" t="s">
        <v>459</v>
      </c>
      <c r="E136" s="81" t="s">
        <v>460</v>
      </c>
      <c r="F136" s="81" t="s">
        <v>461</v>
      </c>
      <c r="G136" s="81" t="s">
        <v>376</v>
      </c>
      <c r="H136" s="81" t="s">
        <v>377</v>
      </c>
    </row>
    <row r="137" spans="1:8">
      <c r="A137" s="81" t="s">
        <v>378</v>
      </c>
      <c r="B137" s="81" t="s">
        <v>379</v>
      </c>
      <c r="C137" s="81">
        <v>0.59</v>
      </c>
      <c r="D137" s="81">
        <v>1388.3</v>
      </c>
      <c r="E137" s="81">
        <v>4.17</v>
      </c>
      <c r="F137" s="81">
        <v>9788.81</v>
      </c>
      <c r="G137" s="81">
        <v>1</v>
      </c>
      <c r="H137" s="81" t="s">
        <v>380</v>
      </c>
    </row>
    <row r="138" spans="1:8">
      <c r="A138" s="81" t="s">
        <v>381</v>
      </c>
      <c r="B138" s="81" t="s">
        <v>379</v>
      </c>
      <c r="C138" s="81">
        <v>0.61</v>
      </c>
      <c r="D138" s="81">
        <v>1388.3</v>
      </c>
      <c r="E138" s="81">
        <v>19.329999999999998</v>
      </c>
      <c r="F138" s="81">
        <v>43866.05</v>
      </c>
      <c r="G138" s="81">
        <v>1</v>
      </c>
      <c r="H138" s="81" t="s">
        <v>380</v>
      </c>
    </row>
    <row r="139" spans="1:8">
      <c r="A139" s="81" t="s">
        <v>382</v>
      </c>
      <c r="B139" s="81" t="s">
        <v>379</v>
      </c>
      <c r="C139" s="81">
        <v>0.62</v>
      </c>
      <c r="D139" s="81">
        <v>1388.3</v>
      </c>
      <c r="E139" s="81">
        <v>217.12</v>
      </c>
      <c r="F139" s="81">
        <v>488151.57</v>
      </c>
      <c r="G139" s="81">
        <v>1</v>
      </c>
      <c r="H139" s="81" t="s">
        <v>380</v>
      </c>
    </row>
    <row r="140" spans="1:8">
      <c r="A140" s="81" t="s">
        <v>383</v>
      </c>
      <c r="B140" s="81" t="s">
        <v>379</v>
      </c>
      <c r="C140" s="81">
        <v>0.61</v>
      </c>
      <c r="D140" s="81">
        <v>1572.42</v>
      </c>
      <c r="E140" s="81">
        <v>27.83</v>
      </c>
      <c r="F140" s="81">
        <v>71237.240000000005</v>
      </c>
      <c r="G140" s="81">
        <v>1</v>
      </c>
      <c r="H140" s="81" t="s">
        <v>380</v>
      </c>
    </row>
    <row r="142" spans="1:8">
      <c r="A142" s="76"/>
      <c r="B142" s="81" t="s">
        <v>117</v>
      </c>
      <c r="C142" s="81" t="s">
        <v>504</v>
      </c>
      <c r="D142" s="81" t="s">
        <v>505</v>
      </c>
      <c r="E142" s="81" t="s">
        <v>506</v>
      </c>
      <c r="F142" s="81" t="s">
        <v>507</v>
      </c>
    </row>
    <row r="143" spans="1:8">
      <c r="A143" s="81" t="s">
        <v>508</v>
      </c>
      <c r="B143" s="81" t="s">
        <v>509</v>
      </c>
      <c r="C143" s="81" t="s">
        <v>510</v>
      </c>
      <c r="D143" s="81">
        <v>179352</v>
      </c>
      <c r="E143" s="81">
        <v>72.709999999999994</v>
      </c>
      <c r="F143" s="81">
        <v>0.85</v>
      </c>
    </row>
    <row r="144" spans="1:8">
      <c r="A144" s="81" t="s">
        <v>511</v>
      </c>
      <c r="B144" s="81" t="s">
        <v>509</v>
      </c>
      <c r="C144" s="81" t="s">
        <v>510</v>
      </c>
      <c r="D144" s="81">
        <v>179352</v>
      </c>
      <c r="E144" s="81">
        <v>36531.39</v>
      </c>
      <c r="F144" s="81">
        <v>0.88</v>
      </c>
    </row>
    <row r="145" spans="1:8">
      <c r="A145" s="81" t="s">
        <v>512</v>
      </c>
      <c r="B145" s="81" t="s">
        <v>509</v>
      </c>
      <c r="C145" s="81" t="s">
        <v>510</v>
      </c>
      <c r="D145" s="81">
        <v>179352</v>
      </c>
      <c r="E145" s="81">
        <v>33863.699999999997</v>
      </c>
      <c r="F145" s="81">
        <v>0.9</v>
      </c>
    </row>
    <row r="146" spans="1:8">
      <c r="A146" s="81" t="s">
        <v>513</v>
      </c>
      <c r="B146" s="81" t="s">
        <v>514</v>
      </c>
      <c r="C146" s="81" t="s">
        <v>510</v>
      </c>
      <c r="D146" s="81">
        <v>179352</v>
      </c>
      <c r="E146" s="81">
        <v>49311.26</v>
      </c>
      <c r="F146" s="81">
        <v>0.87</v>
      </c>
    </row>
    <row r="148" spans="1:8">
      <c r="A148" s="76"/>
      <c r="B148" s="81" t="s">
        <v>117</v>
      </c>
      <c r="C148" s="81" t="s">
        <v>515</v>
      </c>
      <c r="D148" s="81" t="s">
        <v>516</v>
      </c>
      <c r="E148" s="81" t="s">
        <v>517</v>
      </c>
      <c r="F148" s="81" t="s">
        <v>518</v>
      </c>
      <c r="G148" s="81" t="s">
        <v>519</v>
      </c>
    </row>
    <row r="149" spans="1:8">
      <c r="A149" s="81" t="s">
        <v>520</v>
      </c>
      <c r="B149" s="81" t="s">
        <v>521</v>
      </c>
      <c r="C149" s="81">
        <v>0.76</v>
      </c>
      <c r="D149" s="81">
        <v>845000</v>
      </c>
      <c r="E149" s="81">
        <v>0.8</v>
      </c>
      <c r="F149" s="81">
        <v>0.91</v>
      </c>
      <c r="G149" s="81">
        <v>0.59</v>
      </c>
    </row>
    <row r="151" spans="1:8">
      <c r="A151" s="76"/>
      <c r="B151" s="81" t="s">
        <v>523</v>
      </c>
      <c r="C151" s="81" t="s">
        <v>524</v>
      </c>
      <c r="D151" s="81" t="s">
        <v>525</v>
      </c>
      <c r="E151" s="81" t="s">
        <v>526</v>
      </c>
      <c r="F151" s="81" t="s">
        <v>527</v>
      </c>
      <c r="G151" s="81" t="s">
        <v>528</v>
      </c>
      <c r="H151" s="81" t="s">
        <v>529</v>
      </c>
    </row>
    <row r="152" spans="1:8">
      <c r="A152" s="81" t="s">
        <v>530</v>
      </c>
      <c r="B152" s="81">
        <v>451171.9056</v>
      </c>
      <c r="C152" s="81">
        <v>495.75830000000002</v>
      </c>
      <c r="D152" s="81">
        <v>1804.7375999999999</v>
      </c>
      <c r="E152" s="81">
        <v>0</v>
      </c>
      <c r="F152" s="81">
        <v>6.4999999999999997E-3</v>
      </c>
      <c r="G152" s="81">
        <v>362015.91700000002</v>
      </c>
      <c r="H152" s="81">
        <v>169416.22630000001</v>
      </c>
    </row>
    <row r="153" spans="1:8">
      <c r="A153" s="81" t="s">
        <v>531</v>
      </c>
      <c r="B153" s="81">
        <v>380039.09860000003</v>
      </c>
      <c r="C153" s="81">
        <v>424.29309999999998</v>
      </c>
      <c r="D153" s="81">
        <v>1660.3122000000001</v>
      </c>
      <c r="E153" s="81">
        <v>0</v>
      </c>
      <c r="F153" s="81">
        <v>5.8999999999999999E-3</v>
      </c>
      <c r="G153" s="81">
        <v>333081.53129999997</v>
      </c>
      <c r="H153" s="81">
        <v>143736.28700000001</v>
      </c>
    </row>
    <row r="154" spans="1:8">
      <c r="A154" s="81" t="s">
        <v>532</v>
      </c>
      <c r="B154" s="81">
        <v>362672.31650000002</v>
      </c>
      <c r="C154" s="81">
        <v>420.73489999999998</v>
      </c>
      <c r="D154" s="81">
        <v>1915.6394</v>
      </c>
      <c r="E154" s="81">
        <v>0</v>
      </c>
      <c r="F154" s="81">
        <v>6.7000000000000002E-3</v>
      </c>
      <c r="G154" s="81">
        <v>384382.01130000001</v>
      </c>
      <c r="H154" s="81">
        <v>139604.07380000001</v>
      </c>
    </row>
    <row r="155" spans="1:8">
      <c r="A155" s="81" t="s">
        <v>533</v>
      </c>
      <c r="B155" s="81">
        <v>263537.77049999998</v>
      </c>
      <c r="C155" s="81">
        <v>317.21640000000002</v>
      </c>
      <c r="D155" s="81">
        <v>1632.3315</v>
      </c>
      <c r="E155" s="81">
        <v>0</v>
      </c>
      <c r="F155" s="81">
        <v>5.5999999999999999E-3</v>
      </c>
      <c r="G155" s="81">
        <v>327581.95610000001</v>
      </c>
      <c r="H155" s="81">
        <v>103211.74619999999</v>
      </c>
    </row>
    <row r="156" spans="1:8">
      <c r="A156" s="81" t="s">
        <v>287</v>
      </c>
      <c r="B156" s="81">
        <v>247785.0178</v>
      </c>
      <c r="C156" s="81">
        <v>306.61599999999999</v>
      </c>
      <c r="D156" s="81">
        <v>1709.6811</v>
      </c>
      <c r="E156" s="81">
        <v>0</v>
      </c>
      <c r="F156" s="81">
        <v>5.7999999999999996E-3</v>
      </c>
      <c r="G156" s="81">
        <v>343133.91820000001</v>
      </c>
      <c r="H156" s="81">
        <v>98328.990399999995</v>
      </c>
    </row>
    <row r="157" spans="1:8">
      <c r="A157" s="81" t="s">
        <v>534</v>
      </c>
      <c r="B157" s="81">
        <v>275272.32510000002</v>
      </c>
      <c r="C157" s="81">
        <v>343.42009999999999</v>
      </c>
      <c r="D157" s="81">
        <v>1957.7209</v>
      </c>
      <c r="E157" s="81">
        <v>0</v>
      </c>
      <c r="F157" s="81">
        <v>6.6E-3</v>
      </c>
      <c r="G157" s="81">
        <v>392924.38439999998</v>
      </c>
      <c r="H157" s="81">
        <v>109666.2573</v>
      </c>
    </row>
    <row r="158" spans="1:8">
      <c r="A158" s="81" t="s">
        <v>535</v>
      </c>
      <c r="B158" s="81">
        <v>273492.44160000002</v>
      </c>
      <c r="C158" s="81">
        <v>341.42680000000001</v>
      </c>
      <c r="D158" s="81">
        <v>1949.8154</v>
      </c>
      <c r="E158" s="81">
        <v>0</v>
      </c>
      <c r="F158" s="81">
        <v>6.6E-3</v>
      </c>
      <c r="G158" s="81">
        <v>391338.40870000003</v>
      </c>
      <c r="H158" s="81">
        <v>108992.1269</v>
      </c>
    </row>
    <row r="159" spans="1:8">
      <c r="A159" s="81" t="s">
        <v>536</v>
      </c>
      <c r="B159" s="81">
        <v>273057.136</v>
      </c>
      <c r="C159" s="81">
        <v>339.22140000000002</v>
      </c>
      <c r="D159" s="81">
        <v>1911.9436000000001</v>
      </c>
      <c r="E159" s="81">
        <v>0</v>
      </c>
      <c r="F159" s="81">
        <v>6.4999999999999997E-3</v>
      </c>
      <c r="G159" s="81">
        <v>383732.2831</v>
      </c>
      <c r="H159" s="81">
        <v>108562.9077</v>
      </c>
    </row>
    <row r="160" spans="1:8">
      <c r="A160" s="81" t="s">
        <v>537</v>
      </c>
      <c r="B160" s="81">
        <v>238456.31719999999</v>
      </c>
      <c r="C160" s="81">
        <v>290.52620000000002</v>
      </c>
      <c r="D160" s="81">
        <v>1550.2026000000001</v>
      </c>
      <c r="E160" s="81">
        <v>0</v>
      </c>
      <c r="F160" s="81">
        <v>5.3E-3</v>
      </c>
      <c r="G160" s="81">
        <v>311112.25819999998</v>
      </c>
      <c r="H160" s="81">
        <v>93927.464200000002</v>
      </c>
    </row>
    <row r="161" spans="1:19">
      <c r="A161" s="81" t="s">
        <v>538</v>
      </c>
      <c r="B161" s="81">
        <v>307633.23599999998</v>
      </c>
      <c r="C161" s="81">
        <v>363.19479999999999</v>
      </c>
      <c r="D161" s="81">
        <v>1756.9445000000001</v>
      </c>
      <c r="E161" s="81">
        <v>0</v>
      </c>
      <c r="F161" s="81">
        <v>6.1000000000000004E-3</v>
      </c>
      <c r="G161" s="81">
        <v>352564.9534</v>
      </c>
      <c r="H161" s="81">
        <v>119388.8835</v>
      </c>
    </row>
    <row r="162" spans="1:19">
      <c r="A162" s="81" t="s">
        <v>539</v>
      </c>
      <c r="B162" s="81">
        <v>383732.4241</v>
      </c>
      <c r="C162" s="81">
        <v>434.99959999999999</v>
      </c>
      <c r="D162" s="81">
        <v>1814.1724999999999</v>
      </c>
      <c r="E162" s="81">
        <v>0</v>
      </c>
      <c r="F162" s="81">
        <v>6.4000000000000003E-3</v>
      </c>
      <c r="G162" s="81">
        <v>363980.59279999998</v>
      </c>
      <c r="H162" s="81">
        <v>146146.20009999999</v>
      </c>
    </row>
    <row r="163" spans="1:19">
      <c r="A163" s="81" t="s">
        <v>540</v>
      </c>
      <c r="B163" s="81">
        <v>421052.76069999998</v>
      </c>
      <c r="C163" s="81">
        <v>468.72699999999998</v>
      </c>
      <c r="D163" s="81">
        <v>1811.1307999999999</v>
      </c>
      <c r="E163" s="81">
        <v>0</v>
      </c>
      <c r="F163" s="81">
        <v>6.4999999999999997E-3</v>
      </c>
      <c r="G163" s="81">
        <v>363331.11619999999</v>
      </c>
      <c r="H163" s="81">
        <v>159039.63209999999</v>
      </c>
    </row>
    <row r="164" spans="1:19">
      <c r="A164" s="81"/>
      <c r="B164" s="81"/>
      <c r="C164" s="81"/>
      <c r="D164" s="81"/>
      <c r="E164" s="81"/>
      <c r="F164" s="81"/>
      <c r="G164" s="81"/>
      <c r="H164" s="81"/>
    </row>
    <row r="165" spans="1:19">
      <c r="A165" s="81" t="s">
        <v>541</v>
      </c>
      <c r="B165" s="82">
        <v>3877900</v>
      </c>
      <c r="C165" s="81">
        <v>4546.1346000000003</v>
      </c>
      <c r="D165" s="81">
        <v>21474.632099999999</v>
      </c>
      <c r="E165" s="81">
        <v>0</v>
      </c>
      <c r="F165" s="81">
        <v>7.4499999999999997E-2</v>
      </c>
      <c r="G165" s="82">
        <v>4309180</v>
      </c>
      <c r="H165" s="82">
        <v>1500020</v>
      </c>
    </row>
    <row r="166" spans="1:19">
      <c r="A166" s="81" t="s">
        <v>542</v>
      </c>
      <c r="B166" s="81">
        <v>238456.31719999999</v>
      </c>
      <c r="C166" s="81">
        <v>290.52620000000002</v>
      </c>
      <c r="D166" s="81">
        <v>1550.2026000000001</v>
      </c>
      <c r="E166" s="81">
        <v>0</v>
      </c>
      <c r="F166" s="81">
        <v>5.3E-3</v>
      </c>
      <c r="G166" s="81">
        <v>311112.25819999998</v>
      </c>
      <c r="H166" s="81">
        <v>93927.464200000002</v>
      </c>
    </row>
    <row r="167" spans="1:19">
      <c r="A167" s="81" t="s">
        <v>543</v>
      </c>
      <c r="B167" s="81">
        <v>451171.9056</v>
      </c>
      <c r="C167" s="81">
        <v>495.75830000000002</v>
      </c>
      <c r="D167" s="81">
        <v>1957.7209</v>
      </c>
      <c r="E167" s="81">
        <v>0</v>
      </c>
      <c r="F167" s="81">
        <v>6.7000000000000002E-3</v>
      </c>
      <c r="G167" s="81">
        <v>392924.38439999998</v>
      </c>
      <c r="H167" s="81">
        <v>169416.22630000001</v>
      </c>
    </row>
    <row r="169" spans="1:19">
      <c r="A169" s="76"/>
      <c r="B169" s="81" t="s">
        <v>544</v>
      </c>
      <c r="C169" s="81" t="s">
        <v>545</v>
      </c>
      <c r="D169" s="81" t="s">
        <v>546</v>
      </c>
      <c r="E169" s="81" t="s">
        <v>547</v>
      </c>
      <c r="F169" s="81" t="s">
        <v>548</v>
      </c>
      <c r="G169" s="81" t="s">
        <v>549</v>
      </c>
      <c r="H169" s="81" t="s">
        <v>550</v>
      </c>
      <c r="I169" s="81" t="s">
        <v>551</v>
      </c>
      <c r="J169" s="81" t="s">
        <v>552</v>
      </c>
      <c r="K169" s="81" t="s">
        <v>553</v>
      </c>
      <c r="L169" s="81" t="s">
        <v>554</v>
      </c>
      <c r="M169" s="81" t="s">
        <v>555</v>
      </c>
      <c r="N169" s="81" t="s">
        <v>556</v>
      </c>
      <c r="O169" s="81" t="s">
        <v>557</v>
      </c>
      <c r="P169" s="81" t="s">
        <v>558</v>
      </c>
      <c r="Q169" s="81" t="s">
        <v>559</v>
      </c>
      <c r="R169" s="81" t="s">
        <v>560</v>
      </c>
      <c r="S169" s="81" t="s">
        <v>561</v>
      </c>
    </row>
    <row r="170" spans="1:19">
      <c r="A170" s="81" t="s">
        <v>530</v>
      </c>
      <c r="B170" s="82">
        <v>1275600000000</v>
      </c>
      <c r="C170" s="81">
        <v>1087431.814</v>
      </c>
      <c r="D170" s="81" t="s">
        <v>734</v>
      </c>
      <c r="E170" s="81">
        <v>448566.54300000001</v>
      </c>
      <c r="F170" s="81">
        <v>473785.47499999998</v>
      </c>
      <c r="G170" s="81">
        <v>52843.32</v>
      </c>
      <c r="H170" s="81">
        <v>0</v>
      </c>
      <c r="I170" s="81">
        <v>51845.195</v>
      </c>
      <c r="J170" s="81">
        <v>3997.5010000000002</v>
      </c>
      <c r="K170" s="81">
        <v>52588.923999999999</v>
      </c>
      <c r="L170" s="81">
        <v>3804.857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531</v>
      </c>
      <c r="B171" s="82">
        <v>1173650000000</v>
      </c>
      <c r="C171" s="81">
        <v>1074420.442</v>
      </c>
      <c r="D171" s="81" t="s">
        <v>735</v>
      </c>
      <c r="E171" s="81">
        <v>448566.54300000001</v>
      </c>
      <c r="F171" s="81">
        <v>473785.47499999998</v>
      </c>
      <c r="G171" s="81">
        <v>52843.32</v>
      </c>
      <c r="H171" s="81">
        <v>0</v>
      </c>
      <c r="I171" s="81">
        <v>46950.563999999998</v>
      </c>
      <c r="J171" s="81">
        <v>0</v>
      </c>
      <c r="K171" s="81">
        <v>52274.54</v>
      </c>
      <c r="L171" s="81">
        <v>0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532</v>
      </c>
      <c r="B172" s="82">
        <v>1354410000000</v>
      </c>
      <c r="C172" s="81">
        <v>1065401.7549999999</v>
      </c>
      <c r="D172" s="81" t="s">
        <v>736</v>
      </c>
      <c r="E172" s="81">
        <v>448566.54300000001</v>
      </c>
      <c r="F172" s="81">
        <v>473785.47499999998</v>
      </c>
      <c r="G172" s="81">
        <v>52843.32</v>
      </c>
      <c r="H172" s="81">
        <v>0</v>
      </c>
      <c r="I172" s="81">
        <v>38066.588000000003</v>
      </c>
      <c r="J172" s="81">
        <v>0</v>
      </c>
      <c r="K172" s="81">
        <v>51251.77</v>
      </c>
      <c r="L172" s="81">
        <v>888.05899999999997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 t="s">
        <v>533</v>
      </c>
      <c r="B173" s="82">
        <v>1154270000000</v>
      </c>
      <c r="C173" s="81">
        <v>1103985.1100000001</v>
      </c>
      <c r="D173" s="81" t="s">
        <v>737</v>
      </c>
      <c r="E173" s="81">
        <v>448566.54300000001</v>
      </c>
      <c r="F173" s="81">
        <v>473785.47499999998</v>
      </c>
      <c r="G173" s="81">
        <v>52843.32</v>
      </c>
      <c r="H173" s="81">
        <v>0</v>
      </c>
      <c r="I173" s="81">
        <v>69950.202999999994</v>
      </c>
      <c r="J173" s="81">
        <v>0</v>
      </c>
      <c r="K173" s="81">
        <v>51602.385999999999</v>
      </c>
      <c r="L173" s="81">
        <v>7237.1840000000002</v>
      </c>
      <c r="M173" s="81">
        <v>0</v>
      </c>
      <c r="N173" s="81">
        <v>0</v>
      </c>
      <c r="O173" s="81">
        <v>0</v>
      </c>
      <c r="P173" s="81">
        <v>0</v>
      </c>
      <c r="Q173" s="81">
        <v>0</v>
      </c>
      <c r="R173" s="81">
        <v>0</v>
      </c>
      <c r="S173" s="81">
        <v>0</v>
      </c>
    </row>
    <row r="174" spans="1:19">
      <c r="A174" s="81" t="s">
        <v>287</v>
      </c>
      <c r="B174" s="82">
        <v>1209070000000</v>
      </c>
      <c r="C174" s="81">
        <v>1227346.2609999999</v>
      </c>
      <c r="D174" s="81" t="s">
        <v>738</v>
      </c>
      <c r="E174" s="81">
        <v>448566.54300000001</v>
      </c>
      <c r="F174" s="81">
        <v>418415.21600000001</v>
      </c>
      <c r="G174" s="81">
        <v>68801.724000000002</v>
      </c>
      <c r="H174" s="81">
        <v>0</v>
      </c>
      <c r="I174" s="81">
        <v>191727.70499999999</v>
      </c>
      <c r="J174" s="81">
        <v>0</v>
      </c>
      <c r="K174" s="81">
        <v>53977.877</v>
      </c>
      <c r="L174" s="81">
        <v>45857.196000000004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534</v>
      </c>
      <c r="B175" s="82">
        <v>1384510000000</v>
      </c>
      <c r="C175" s="81">
        <v>1333828.719</v>
      </c>
      <c r="D175" s="81" t="s">
        <v>739</v>
      </c>
      <c r="E175" s="81">
        <v>448566.54300000001</v>
      </c>
      <c r="F175" s="81">
        <v>418415.21600000001</v>
      </c>
      <c r="G175" s="81">
        <v>82303.587</v>
      </c>
      <c r="H175" s="81">
        <v>0</v>
      </c>
      <c r="I175" s="81">
        <v>276292.32799999998</v>
      </c>
      <c r="J175" s="81">
        <v>0</v>
      </c>
      <c r="K175" s="81">
        <v>62393.85</v>
      </c>
      <c r="L175" s="81">
        <v>45857.196000000004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535</v>
      </c>
      <c r="B176" s="82">
        <v>1378920000000</v>
      </c>
      <c r="C176" s="81">
        <v>1329292.652</v>
      </c>
      <c r="D176" s="81" t="s">
        <v>740</v>
      </c>
      <c r="E176" s="81">
        <v>448566.54300000001</v>
      </c>
      <c r="F176" s="81">
        <v>418415.21600000001</v>
      </c>
      <c r="G176" s="81">
        <v>87735.837</v>
      </c>
      <c r="H176" s="81">
        <v>0</v>
      </c>
      <c r="I176" s="81">
        <v>272448.17300000001</v>
      </c>
      <c r="J176" s="81">
        <v>0</v>
      </c>
      <c r="K176" s="81">
        <v>56269.688000000002</v>
      </c>
      <c r="L176" s="81">
        <v>45857.196000000004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7" spans="1:19">
      <c r="A177" s="81" t="s">
        <v>536</v>
      </c>
      <c r="B177" s="82">
        <v>1352120000000</v>
      </c>
      <c r="C177" s="81">
        <v>1296359.5330000001</v>
      </c>
      <c r="D177" s="81" t="s">
        <v>741</v>
      </c>
      <c r="E177" s="81">
        <v>448566.54300000001</v>
      </c>
      <c r="F177" s="81">
        <v>418415.21600000001</v>
      </c>
      <c r="G177" s="81">
        <v>69948.354000000007</v>
      </c>
      <c r="H177" s="81">
        <v>0</v>
      </c>
      <c r="I177" s="81">
        <v>254539.889</v>
      </c>
      <c r="J177" s="81">
        <v>0</v>
      </c>
      <c r="K177" s="81">
        <v>59032.334999999999</v>
      </c>
      <c r="L177" s="81">
        <v>45857.196000000004</v>
      </c>
      <c r="M177" s="81">
        <v>0</v>
      </c>
      <c r="N177" s="81">
        <v>0</v>
      </c>
      <c r="O177" s="81">
        <v>0</v>
      </c>
      <c r="P177" s="81">
        <v>0</v>
      </c>
      <c r="Q177" s="81">
        <v>0</v>
      </c>
      <c r="R177" s="81">
        <v>0</v>
      </c>
      <c r="S177" s="81">
        <v>0</v>
      </c>
    </row>
    <row r="178" spans="1:19">
      <c r="A178" s="81" t="s">
        <v>537</v>
      </c>
      <c r="B178" s="82">
        <v>1096240000000</v>
      </c>
      <c r="C178" s="81">
        <v>1145472.8759999999</v>
      </c>
      <c r="D178" s="81" t="s">
        <v>742</v>
      </c>
      <c r="E178" s="81">
        <v>448566.54300000001</v>
      </c>
      <c r="F178" s="81">
        <v>418415.21600000001</v>
      </c>
      <c r="G178" s="81">
        <v>57115.05</v>
      </c>
      <c r="H178" s="81">
        <v>0</v>
      </c>
      <c r="I178" s="81">
        <v>123208.334</v>
      </c>
      <c r="J178" s="81">
        <v>0</v>
      </c>
      <c r="K178" s="81">
        <v>52310.536999999997</v>
      </c>
      <c r="L178" s="81">
        <v>45857.196000000004</v>
      </c>
      <c r="M178" s="81">
        <v>0</v>
      </c>
      <c r="N178" s="81">
        <v>0</v>
      </c>
      <c r="O178" s="81">
        <v>0</v>
      </c>
      <c r="P178" s="81">
        <v>0</v>
      </c>
      <c r="Q178" s="81">
        <v>0</v>
      </c>
      <c r="R178" s="81">
        <v>0</v>
      </c>
      <c r="S178" s="81">
        <v>0</v>
      </c>
    </row>
    <row r="179" spans="1:19">
      <c r="A179" s="81" t="s">
        <v>538</v>
      </c>
      <c r="B179" s="82">
        <v>1242300000000</v>
      </c>
      <c r="C179" s="81">
        <v>1096630.831</v>
      </c>
      <c r="D179" s="81" t="s">
        <v>743</v>
      </c>
      <c r="E179" s="81">
        <v>448566.54300000001</v>
      </c>
      <c r="F179" s="81">
        <v>473785.47499999998</v>
      </c>
      <c r="G179" s="81">
        <v>52843.32</v>
      </c>
      <c r="H179" s="81">
        <v>0</v>
      </c>
      <c r="I179" s="81">
        <v>62102.968000000001</v>
      </c>
      <c r="J179" s="81">
        <v>0</v>
      </c>
      <c r="K179" s="81">
        <v>51707.711000000003</v>
      </c>
      <c r="L179" s="81">
        <v>7624.8130000000001</v>
      </c>
      <c r="M179" s="81">
        <v>0</v>
      </c>
      <c r="N179" s="81">
        <v>0</v>
      </c>
      <c r="O179" s="81">
        <v>0</v>
      </c>
      <c r="P179" s="81">
        <v>0</v>
      </c>
      <c r="Q179" s="81">
        <v>0</v>
      </c>
      <c r="R179" s="81">
        <v>0</v>
      </c>
      <c r="S179" s="81">
        <v>0</v>
      </c>
    </row>
    <row r="180" spans="1:19">
      <c r="A180" s="81" t="s">
        <v>539</v>
      </c>
      <c r="B180" s="82">
        <v>1282520000000</v>
      </c>
      <c r="C180" s="81">
        <v>1097963.753</v>
      </c>
      <c r="D180" s="81" t="s">
        <v>744</v>
      </c>
      <c r="E180" s="81">
        <v>448566.54300000001</v>
      </c>
      <c r="F180" s="81">
        <v>473785.47499999998</v>
      </c>
      <c r="G180" s="81">
        <v>52843.32</v>
      </c>
      <c r="H180" s="81">
        <v>0</v>
      </c>
      <c r="I180" s="81">
        <v>59297.514000000003</v>
      </c>
      <c r="J180" s="81">
        <v>3997.5010000000002</v>
      </c>
      <c r="K180" s="81">
        <v>52244.211000000003</v>
      </c>
      <c r="L180" s="81">
        <v>7229.1880000000001</v>
      </c>
      <c r="M180" s="81">
        <v>0</v>
      </c>
      <c r="N180" s="81">
        <v>0</v>
      </c>
      <c r="O180" s="81">
        <v>0</v>
      </c>
      <c r="P180" s="81">
        <v>0</v>
      </c>
      <c r="Q180" s="81">
        <v>0</v>
      </c>
      <c r="R180" s="81">
        <v>0</v>
      </c>
      <c r="S180" s="81">
        <v>0</v>
      </c>
    </row>
    <row r="181" spans="1:19">
      <c r="A181" s="81" t="s">
        <v>540</v>
      </c>
      <c r="B181" s="82">
        <v>1280240000000</v>
      </c>
      <c r="C181" s="81">
        <v>1049369.3840000001</v>
      </c>
      <c r="D181" s="81" t="s">
        <v>745</v>
      </c>
      <c r="E181" s="81">
        <v>448566.54300000001</v>
      </c>
      <c r="F181" s="81">
        <v>473785.47499999998</v>
      </c>
      <c r="G181" s="81">
        <v>52843.32</v>
      </c>
      <c r="H181" s="81">
        <v>0</v>
      </c>
      <c r="I181" s="81">
        <v>18785.912</v>
      </c>
      <c r="J181" s="81">
        <v>3997.5010000000002</v>
      </c>
      <c r="K181" s="81">
        <v>51390.633000000002</v>
      </c>
      <c r="L181" s="81">
        <v>0</v>
      </c>
      <c r="M181" s="81">
        <v>0</v>
      </c>
      <c r="N181" s="81">
        <v>0</v>
      </c>
      <c r="O181" s="81">
        <v>0</v>
      </c>
      <c r="P181" s="81">
        <v>0</v>
      </c>
      <c r="Q181" s="81">
        <v>0</v>
      </c>
      <c r="R181" s="81">
        <v>0</v>
      </c>
      <c r="S181" s="81">
        <v>0</v>
      </c>
    </row>
    <row r="182" spans="1:19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</row>
    <row r="183" spans="1:19">
      <c r="A183" s="81" t="s">
        <v>541</v>
      </c>
      <c r="B183" s="82">
        <v>15183900000000</v>
      </c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>
        <v>0</v>
      </c>
      <c r="N183" s="81">
        <v>0</v>
      </c>
      <c r="O183" s="81">
        <v>0</v>
      </c>
      <c r="P183" s="81">
        <v>0</v>
      </c>
      <c r="Q183" s="81">
        <v>0</v>
      </c>
      <c r="R183" s="81">
        <v>0</v>
      </c>
      <c r="S183" s="81">
        <v>0</v>
      </c>
    </row>
    <row r="184" spans="1:19">
      <c r="A184" s="81" t="s">
        <v>542</v>
      </c>
      <c r="B184" s="82">
        <v>1096240000000</v>
      </c>
      <c r="C184" s="81">
        <v>1049369.3840000001</v>
      </c>
      <c r="D184" s="81"/>
      <c r="E184" s="81">
        <v>448566.54300000001</v>
      </c>
      <c r="F184" s="81">
        <v>418415.21600000001</v>
      </c>
      <c r="G184" s="81">
        <v>52843.32</v>
      </c>
      <c r="H184" s="81">
        <v>0</v>
      </c>
      <c r="I184" s="81">
        <v>18785.912</v>
      </c>
      <c r="J184" s="81">
        <v>0</v>
      </c>
      <c r="K184" s="81">
        <v>51251.77</v>
      </c>
      <c r="L184" s="81">
        <v>0</v>
      </c>
      <c r="M184" s="81">
        <v>0</v>
      </c>
      <c r="N184" s="81">
        <v>0</v>
      </c>
      <c r="O184" s="81">
        <v>0</v>
      </c>
      <c r="P184" s="81">
        <v>0</v>
      </c>
      <c r="Q184" s="81">
        <v>0</v>
      </c>
      <c r="R184" s="81">
        <v>0</v>
      </c>
      <c r="S184" s="81">
        <v>0</v>
      </c>
    </row>
    <row r="185" spans="1:19">
      <c r="A185" s="81" t="s">
        <v>543</v>
      </c>
      <c r="B185" s="82">
        <v>1384510000000</v>
      </c>
      <c r="C185" s="81">
        <v>1333828.719</v>
      </c>
      <c r="D185" s="81"/>
      <c r="E185" s="81">
        <v>448566.54300000001</v>
      </c>
      <c r="F185" s="81">
        <v>473785.47499999998</v>
      </c>
      <c r="G185" s="81">
        <v>87735.837</v>
      </c>
      <c r="H185" s="81">
        <v>0</v>
      </c>
      <c r="I185" s="81">
        <v>276292.32799999998</v>
      </c>
      <c r="J185" s="81">
        <v>3997.5010000000002</v>
      </c>
      <c r="K185" s="81">
        <v>62393.85</v>
      </c>
      <c r="L185" s="81">
        <v>45857.196000000004</v>
      </c>
      <c r="M185" s="81">
        <v>0</v>
      </c>
      <c r="N185" s="81">
        <v>0</v>
      </c>
      <c r="O185" s="81">
        <v>0</v>
      </c>
      <c r="P185" s="81">
        <v>0</v>
      </c>
      <c r="Q185" s="81">
        <v>0</v>
      </c>
      <c r="R185" s="81">
        <v>0</v>
      </c>
      <c r="S185" s="81">
        <v>0</v>
      </c>
    </row>
    <row r="187" spans="1:19">
      <c r="A187" s="76"/>
      <c r="B187" s="81" t="s">
        <v>574</v>
      </c>
      <c r="C187" s="81" t="s">
        <v>575</v>
      </c>
      <c r="D187" s="81" t="s">
        <v>576</v>
      </c>
      <c r="E187" s="81" t="s">
        <v>259</v>
      </c>
    </row>
    <row r="188" spans="1:19">
      <c r="A188" s="81" t="s">
        <v>577</v>
      </c>
      <c r="B188" s="81">
        <v>427269.87</v>
      </c>
      <c r="C188" s="81">
        <v>71428.39</v>
      </c>
      <c r="D188" s="81">
        <v>0</v>
      </c>
      <c r="E188" s="81">
        <v>498698.26</v>
      </c>
    </row>
    <row r="189" spans="1:19">
      <c r="A189" s="81" t="s">
        <v>578</v>
      </c>
      <c r="B189" s="81">
        <v>9.2200000000000006</v>
      </c>
      <c r="C189" s="81">
        <v>1.54</v>
      </c>
      <c r="D189" s="81">
        <v>0</v>
      </c>
      <c r="E189" s="81">
        <v>10.77</v>
      </c>
    </row>
    <row r="190" spans="1:19">
      <c r="A190" s="81" t="s">
        <v>579</v>
      </c>
      <c r="B190" s="81">
        <v>9.2200000000000006</v>
      </c>
      <c r="C190" s="81">
        <v>1.54</v>
      </c>
      <c r="D190" s="81">
        <v>0</v>
      </c>
      <c r="E190" s="81">
        <v>10.77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76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3" sqref="A3:S21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6" width="9.33203125" style="1"/>
    <col min="7" max="7" width="13.6640625" style="1" bestFit="1" customWidth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94</v>
      </c>
      <c r="D2" s="13" t="s">
        <v>211</v>
      </c>
      <c r="E2" s="13" t="s">
        <v>212</v>
      </c>
      <c r="F2" s="12" t="s">
        <v>210</v>
      </c>
      <c r="G2" s="12" t="s">
        <v>213</v>
      </c>
      <c r="H2" s="12" t="s">
        <v>214</v>
      </c>
      <c r="I2" s="14" t="s">
        <v>215</v>
      </c>
      <c r="J2" s="14" t="s">
        <v>6</v>
      </c>
      <c r="K2" s="14" t="s">
        <v>216</v>
      </c>
      <c r="L2" s="14" t="s">
        <v>217</v>
      </c>
      <c r="M2" s="14" t="s">
        <v>218</v>
      </c>
      <c r="N2" s="42" t="s">
        <v>209</v>
      </c>
      <c r="O2" s="14" t="s">
        <v>208</v>
      </c>
      <c r="P2" s="14" t="s">
        <v>219</v>
      </c>
      <c r="Q2" s="14" t="s">
        <v>207</v>
      </c>
      <c r="R2" s="14" t="s">
        <v>206</v>
      </c>
      <c r="S2" s="14" t="s">
        <v>56</v>
      </c>
    </row>
    <row r="3" spans="1:19">
      <c r="A3" s="2" t="s">
        <v>233</v>
      </c>
      <c r="B3" s="2" t="s">
        <v>3</v>
      </c>
      <c r="C3" s="2">
        <v>1</v>
      </c>
      <c r="D3" s="3">
        <v>3563.11</v>
      </c>
      <c r="E3" s="3">
        <v>8690.42</v>
      </c>
      <c r="F3" s="43">
        <v>2.4389985153419342</v>
      </c>
      <c r="G3" s="3">
        <v>0</v>
      </c>
      <c r="H3" s="3">
        <v>0</v>
      </c>
      <c r="I3" s="4">
        <v>37.161251962578618</v>
      </c>
      <c r="J3" s="4">
        <v>95.882399322500007</v>
      </c>
      <c r="K3" s="4">
        <v>10.76</v>
      </c>
      <c r="L3" s="4">
        <v>4.8419999999999996</v>
      </c>
      <c r="M3" s="4">
        <v>0</v>
      </c>
      <c r="N3" s="5">
        <v>0</v>
      </c>
      <c r="O3" s="4">
        <v>10</v>
      </c>
      <c r="P3" s="4">
        <v>0</v>
      </c>
      <c r="Q3" s="4">
        <v>958.82399322500009</v>
      </c>
      <c r="R3" s="4">
        <v>0</v>
      </c>
      <c r="S3" s="4">
        <v>0</v>
      </c>
    </row>
    <row r="4" spans="1:19">
      <c r="A4" s="2" t="s">
        <v>234</v>
      </c>
      <c r="B4" s="2" t="s">
        <v>3</v>
      </c>
      <c r="C4" s="2">
        <v>1</v>
      </c>
      <c r="D4" s="3">
        <v>313.41000000000003</v>
      </c>
      <c r="E4" s="3">
        <v>860</v>
      </c>
      <c r="F4" s="43">
        <v>2.7440094444976229</v>
      </c>
      <c r="G4" s="4">
        <v>200.61</v>
      </c>
      <c r="H4" s="3">
        <v>115.9</v>
      </c>
      <c r="I4" s="4">
        <v>18.580625981289309</v>
      </c>
      <c r="J4" s="4">
        <v>16.867569495000001</v>
      </c>
      <c r="K4" s="4">
        <v>10.76</v>
      </c>
      <c r="L4" s="4">
        <v>8.0701000000000001</v>
      </c>
      <c r="M4" s="4">
        <v>0</v>
      </c>
      <c r="N4" s="5">
        <v>0</v>
      </c>
      <c r="O4" s="4">
        <v>10</v>
      </c>
      <c r="P4" s="4">
        <v>0</v>
      </c>
      <c r="Q4" s="4">
        <v>168.67569495000001</v>
      </c>
      <c r="R4" s="4">
        <v>0</v>
      </c>
      <c r="S4" s="4">
        <v>0.2538805597012247</v>
      </c>
    </row>
    <row r="5" spans="1:19">
      <c r="A5" s="2" t="s">
        <v>237</v>
      </c>
      <c r="B5" s="2" t="s">
        <v>3</v>
      </c>
      <c r="C5" s="2">
        <v>1</v>
      </c>
      <c r="D5" s="3">
        <v>201.98</v>
      </c>
      <c r="E5" s="3">
        <v>554.22</v>
      </c>
      <c r="F5" s="43">
        <v>2.7439350430735718</v>
      </c>
      <c r="G5" s="4">
        <v>133.74</v>
      </c>
      <c r="H5" s="3">
        <v>77.27</v>
      </c>
      <c r="I5" s="4">
        <v>18.580625981289312</v>
      </c>
      <c r="J5" s="4">
        <v>10.870462609999999</v>
      </c>
      <c r="K5" s="4">
        <v>10.76</v>
      </c>
      <c r="L5" s="4">
        <v>8.0698000000000008</v>
      </c>
      <c r="M5" s="4">
        <v>0</v>
      </c>
      <c r="N5" s="5">
        <v>0</v>
      </c>
      <c r="O5" s="4">
        <v>10</v>
      </c>
      <c r="P5" s="4">
        <v>0</v>
      </c>
      <c r="Q5" s="4">
        <v>108.70462609999998</v>
      </c>
      <c r="R5" s="4">
        <v>0</v>
      </c>
      <c r="S5" s="4">
        <v>0.26263611483171928</v>
      </c>
    </row>
    <row r="6" spans="1:19">
      <c r="A6" s="2" t="s">
        <v>240</v>
      </c>
      <c r="B6" s="2" t="s">
        <v>3</v>
      </c>
      <c r="C6" s="2">
        <v>1</v>
      </c>
      <c r="D6" s="3">
        <v>313.42</v>
      </c>
      <c r="E6" s="3">
        <v>860.02</v>
      </c>
      <c r="F6" s="43">
        <v>2.7439857060812964</v>
      </c>
      <c r="G6" s="4">
        <v>200.61</v>
      </c>
      <c r="H6" s="3">
        <v>115.9</v>
      </c>
      <c r="I6" s="4">
        <v>18.580625981289312</v>
      </c>
      <c r="J6" s="4">
        <v>16.868107689999999</v>
      </c>
      <c r="K6" s="4">
        <v>10.76</v>
      </c>
      <c r="L6" s="4">
        <v>8.0701000000000001</v>
      </c>
      <c r="M6" s="4">
        <v>0</v>
      </c>
      <c r="N6" s="5">
        <v>0</v>
      </c>
      <c r="O6" s="4">
        <v>10</v>
      </c>
      <c r="P6" s="4">
        <v>0</v>
      </c>
      <c r="Q6" s="4">
        <v>168.68107689999999</v>
      </c>
      <c r="R6" s="4">
        <v>0</v>
      </c>
      <c r="S6" s="4">
        <v>0.25387465563946565</v>
      </c>
    </row>
    <row r="7" spans="1:19">
      <c r="A7" s="2" t="s">
        <v>243</v>
      </c>
      <c r="B7" s="2" t="s">
        <v>3</v>
      </c>
      <c r="C7" s="2">
        <v>1</v>
      </c>
      <c r="D7" s="3">
        <v>201.98</v>
      </c>
      <c r="E7" s="3">
        <v>554.22</v>
      </c>
      <c r="F7" s="43">
        <v>2.7439350430735718</v>
      </c>
      <c r="G7" s="4">
        <v>133.74</v>
      </c>
      <c r="H7" s="3">
        <v>77.27</v>
      </c>
      <c r="I7" s="4">
        <v>18.580625981289312</v>
      </c>
      <c r="J7" s="4">
        <v>10.870462609999999</v>
      </c>
      <c r="K7" s="4">
        <v>10.76</v>
      </c>
      <c r="L7" s="4">
        <v>8.0698000000000008</v>
      </c>
      <c r="M7" s="4">
        <v>0</v>
      </c>
      <c r="N7" s="5">
        <v>0</v>
      </c>
      <c r="O7" s="4">
        <v>10</v>
      </c>
      <c r="P7" s="4">
        <v>0</v>
      </c>
      <c r="Q7" s="4">
        <v>108.70462609999998</v>
      </c>
      <c r="R7" s="4">
        <v>0</v>
      </c>
      <c r="S7" s="4">
        <v>0.26263611483171928</v>
      </c>
    </row>
    <row r="8" spans="1:19">
      <c r="A8" s="2" t="s">
        <v>248</v>
      </c>
      <c r="B8" s="2" t="s">
        <v>3</v>
      </c>
      <c r="C8" s="2">
        <v>1</v>
      </c>
      <c r="D8" s="3">
        <v>2532.3200000000002</v>
      </c>
      <c r="E8" s="3">
        <v>6948.69</v>
      </c>
      <c r="F8" s="43">
        <v>2.7440015479876156</v>
      </c>
      <c r="G8" s="4">
        <v>0</v>
      </c>
      <c r="H8" s="3">
        <v>0</v>
      </c>
      <c r="I8" s="4">
        <v>18.580625981289312</v>
      </c>
      <c r="J8" s="4">
        <v>136.28819623999999</v>
      </c>
      <c r="K8" s="4">
        <v>10.76</v>
      </c>
      <c r="L8" s="4">
        <v>8.07</v>
      </c>
      <c r="M8" s="4">
        <v>0</v>
      </c>
      <c r="N8" s="5">
        <v>80.629020000000011</v>
      </c>
      <c r="O8" s="4">
        <v>10</v>
      </c>
      <c r="P8" s="4">
        <v>0</v>
      </c>
      <c r="Q8" s="4">
        <v>1362.8819623999998</v>
      </c>
      <c r="R8" s="4">
        <v>0</v>
      </c>
      <c r="S8" s="4">
        <v>0</v>
      </c>
    </row>
    <row r="9" spans="1:19">
      <c r="A9" s="2" t="s">
        <v>235</v>
      </c>
      <c r="B9" s="2" t="s">
        <v>3</v>
      </c>
      <c r="C9" s="2">
        <v>10</v>
      </c>
      <c r="D9" s="3">
        <v>313.41000000000003</v>
      </c>
      <c r="E9" s="3">
        <v>860</v>
      </c>
      <c r="F9" s="43">
        <v>2.7440094444976229</v>
      </c>
      <c r="G9" s="4">
        <v>200.61</v>
      </c>
      <c r="H9" s="3">
        <v>115.9</v>
      </c>
      <c r="I9" s="4">
        <v>18.580625981289309</v>
      </c>
      <c r="J9" s="4">
        <v>16.867569495000001</v>
      </c>
      <c r="K9" s="4">
        <v>10.76</v>
      </c>
      <c r="L9" s="4">
        <v>8.0701000000000001</v>
      </c>
      <c r="M9" s="4">
        <v>0</v>
      </c>
      <c r="N9" s="5">
        <v>0</v>
      </c>
      <c r="O9" s="4">
        <v>10</v>
      </c>
      <c r="P9" s="4">
        <v>0</v>
      </c>
      <c r="Q9" s="4">
        <v>168.67569495000001</v>
      </c>
      <c r="R9" s="4">
        <v>0</v>
      </c>
      <c r="S9" s="4">
        <v>0.2538805597012247</v>
      </c>
    </row>
    <row r="10" spans="1:19">
      <c r="A10" s="2" t="s">
        <v>238</v>
      </c>
      <c r="B10" s="2" t="s">
        <v>3</v>
      </c>
      <c r="C10" s="2">
        <v>10</v>
      </c>
      <c r="D10" s="3">
        <v>201.98</v>
      </c>
      <c r="E10" s="3">
        <v>554.22</v>
      </c>
      <c r="F10" s="43">
        <v>2.7439350430735718</v>
      </c>
      <c r="G10" s="4">
        <v>133.74</v>
      </c>
      <c r="H10" s="3">
        <v>77.27</v>
      </c>
      <c r="I10" s="4">
        <v>18.580625981289312</v>
      </c>
      <c r="J10" s="4">
        <v>10.870462609999999</v>
      </c>
      <c r="K10" s="4">
        <v>10.76</v>
      </c>
      <c r="L10" s="4">
        <v>8.0698000000000008</v>
      </c>
      <c r="M10" s="4">
        <v>0</v>
      </c>
      <c r="N10" s="5">
        <v>0</v>
      </c>
      <c r="O10" s="4">
        <v>10</v>
      </c>
      <c r="P10" s="4">
        <v>0</v>
      </c>
      <c r="Q10" s="4">
        <v>108.70462609999998</v>
      </c>
      <c r="R10" s="4">
        <v>0</v>
      </c>
      <c r="S10" s="4">
        <v>0.26263611483171928</v>
      </c>
    </row>
    <row r="11" spans="1:19">
      <c r="A11" s="2" t="s">
        <v>241</v>
      </c>
      <c r="B11" s="2" t="s">
        <v>3</v>
      </c>
      <c r="C11" s="2">
        <v>10</v>
      </c>
      <c r="D11" s="3">
        <v>313.42</v>
      </c>
      <c r="E11" s="3">
        <v>860.02</v>
      </c>
      <c r="F11" s="43">
        <v>2.7439857060812964</v>
      </c>
      <c r="G11" s="4">
        <v>200.61</v>
      </c>
      <c r="H11" s="3">
        <v>115.9</v>
      </c>
      <c r="I11" s="4">
        <v>18.580625981289312</v>
      </c>
      <c r="J11" s="4">
        <v>16.868107689999999</v>
      </c>
      <c r="K11" s="4">
        <v>10.76</v>
      </c>
      <c r="L11" s="4">
        <v>8.0701000000000001</v>
      </c>
      <c r="M11" s="4">
        <v>0</v>
      </c>
      <c r="N11" s="5">
        <v>0</v>
      </c>
      <c r="O11" s="4">
        <v>10</v>
      </c>
      <c r="P11" s="4">
        <v>0</v>
      </c>
      <c r="Q11" s="4">
        <v>168.68107689999999</v>
      </c>
      <c r="R11" s="4">
        <v>0</v>
      </c>
      <c r="S11" s="4">
        <v>0.25387465563946565</v>
      </c>
    </row>
    <row r="12" spans="1:19">
      <c r="A12" s="2" t="s">
        <v>244</v>
      </c>
      <c r="B12" s="2" t="s">
        <v>3</v>
      </c>
      <c r="C12" s="2">
        <v>10</v>
      </c>
      <c r="D12" s="3">
        <v>201.98</v>
      </c>
      <c r="E12" s="3">
        <v>554.22</v>
      </c>
      <c r="F12" s="43">
        <v>2.7439350430735718</v>
      </c>
      <c r="G12" s="4">
        <v>133.74</v>
      </c>
      <c r="H12" s="3">
        <v>77.27</v>
      </c>
      <c r="I12" s="4">
        <v>18.580625981289312</v>
      </c>
      <c r="J12" s="4">
        <v>10.870462609999999</v>
      </c>
      <c r="K12" s="4">
        <v>10.76</v>
      </c>
      <c r="L12" s="4">
        <v>8.0698000000000008</v>
      </c>
      <c r="M12" s="4">
        <v>0</v>
      </c>
      <c r="N12" s="5">
        <v>0</v>
      </c>
      <c r="O12" s="4">
        <v>10</v>
      </c>
      <c r="P12" s="4">
        <v>0</v>
      </c>
      <c r="Q12" s="4">
        <v>108.70462609999998</v>
      </c>
      <c r="R12" s="4">
        <v>0</v>
      </c>
      <c r="S12" s="4">
        <v>0.26263611483171928</v>
      </c>
    </row>
    <row r="13" spans="1:19">
      <c r="A13" s="2" t="s">
        <v>247</v>
      </c>
      <c r="B13" s="2" t="s">
        <v>3</v>
      </c>
      <c r="C13" s="2">
        <v>10</v>
      </c>
      <c r="D13" s="3">
        <v>2532.3200000000002</v>
      </c>
      <c r="E13" s="3">
        <v>6948.69</v>
      </c>
      <c r="F13" s="43">
        <v>2.7440015479876156</v>
      </c>
      <c r="G13" s="4">
        <v>0</v>
      </c>
      <c r="H13" s="3">
        <v>0</v>
      </c>
      <c r="I13" s="4">
        <v>18.580625981289312</v>
      </c>
      <c r="J13" s="4">
        <v>136.28819623999999</v>
      </c>
      <c r="K13" s="4">
        <v>10.76</v>
      </c>
      <c r="L13" s="4">
        <v>8.07</v>
      </c>
      <c r="M13" s="4">
        <v>0</v>
      </c>
      <c r="N13" s="5">
        <v>80.629020000000011</v>
      </c>
      <c r="O13" s="4">
        <v>10</v>
      </c>
      <c r="P13" s="4">
        <v>0</v>
      </c>
      <c r="Q13" s="4">
        <v>1362.8819623999998</v>
      </c>
      <c r="R13" s="4">
        <v>0</v>
      </c>
      <c r="S13" s="4">
        <v>0</v>
      </c>
    </row>
    <row r="14" spans="1:19">
      <c r="A14" s="2" t="s">
        <v>236</v>
      </c>
      <c r="B14" s="2" t="s">
        <v>3</v>
      </c>
      <c r="C14" s="2">
        <v>1</v>
      </c>
      <c r="D14" s="3">
        <v>313.41000000000003</v>
      </c>
      <c r="E14" s="3">
        <v>860</v>
      </c>
      <c r="F14" s="43">
        <v>2.7440094444976229</v>
      </c>
      <c r="G14" s="4">
        <v>200.61</v>
      </c>
      <c r="H14" s="3">
        <v>115.9</v>
      </c>
      <c r="I14" s="4">
        <v>18.580625981289309</v>
      </c>
      <c r="J14" s="4">
        <v>16.867569495000001</v>
      </c>
      <c r="K14" s="4">
        <v>10.76</v>
      </c>
      <c r="L14" s="4">
        <v>8.0701000000000001</v>
      </c>
      <c r="M14" s="4">
        <v>0</v>
      </c>
      <c r="N14" s="5">
        <v>0</v>
      </c>
      <c r="O14" s="4">
        <v>10</v>
      </c>
      <c r="P14" s="4">
        <v>0</v>
      </c>
      <c r="Q14" s="4">
        <v>168.67569495000001</v>
      </c>
      <c r="R14" s="4">
        <v>0</v>
      </c>
      <c r="S14" s="4">
        <v>0.6505139892122711</v>
      </c>
    </row>
    <row r="15" spans="1:19">
      <c r="A15" s="2" t="s">
        <v>239</v>
      </c>
      <c r="B15" s="2" t="s">
        <v>3</v>
      </c>
      <c r="C15" s="2">
        <v>1</v>
      </c>
      <c r="D15" s="3">
        <v>201.98</v>
      </c>
      <c r="E15" s="3">
        <v>554.22</v>
      </c>
      <c r="F15" s="43">
        <v>2.7439350430735718</v>
      </c>
      <c r="G15" s="4">
        <v>133.74</v>
      </c>
      <c r="H15" s="3">
        <v>77.27</v>
      </c>
      <c r="I15" s="4">
        <v>18.580625981289312</v>
      </c>
      <c r="J15" s="4">
        <v>10.870462609999999</v>
      </c>
      <c r="K15" s="4">
        <v>10.76</v>
      </c>
      <c r="L15" s="4">
        <v>8.0698000000000008</v>
      </c>
      <c r="M15" s="4">
        <v>0</v>
      </c>
      <c r="N15" s="5">
        <v>0</v>
      </c>
      <c r="O15" s="4">
        <v>10</v>
      </c>
      <c r="P15" s="4">
        <v>0</v>
      </c>
      <c r="Q15" s="4">
        <v>108.70462609999998</v>
      </c>
      <c r="R15" s="4">
        <v>0</v>
      </c>
      <c r="S15" s="4">
        <v>0.65928029900405261</v>
      </c>
    </row>
    <row r="16" spans="1:19">
      <c r="A16" s="2" t="s">
        <v>242</v>
      </c>
      <c r="B16" s="2" t="s">
        <v>3</v>
      </c>
      <c r="C16" s="2">
        <v>1</v>
      </c>
      <c r="D16" s="3">
        <v>313.42</v>
      </c>
      <c r="E16" s="3">
        <v>860.02</v>
      </c>
      <c r="F16" s="43">
        <v>2.7439857060812964</v>
      </c>
      <c r="G16" s="4">
        <v>200.61</v>
      </c>
      <c r="H16" s="3">
        <v>115.9</v>
      </c>
      <c r="I16" s="4">
        <v>18.580625981289312</v>
      </c>
      <c r="J16" s="4">
        <v>16.868107689999999</v>
      </c>
      <c r="K16" s="4">
        <v>10.76</v>
      </c>
      <c r="L16" s="4">
        <v>8.0701000000000001</v>
      </c>
      <c r="M16" s="4">
        <v>0</v>
      </c>
      <c r="N16" s="5">
        <v>0</v>
      </c>
      <c r="O16" s="4">
        <v>10</v>
      </c>
      <c r="P16" s="4">
        <v>0</v>
      </c>
      <c r="Q16" s="4">
        <v>168.68107689999999</v>
      </c>
      <c r="R16" s="4">
        <v>0</v>
      </c>
      <c r="S16" s="4">
        <v>0.65051151645463934</v>
      </c>
    </row>
    <row r="17" spans="1:19">
      <c r="A17" s="2" t="s">
        <v>245</v>
      </c>
      <c r="B17" s="2" t="s">
        <v>3</v>
      </c>
      <c r="C17" s="2">
        <v>1</v>
      </c>
      <c r="D17" s="3">
        <v>201.98</v>
      </c>
      <c r="E17" s="3">
        <v>554.22</v>
      </c>
      <c r="F17" s="43">
        <v>2.7439350430735718</v>
      </c>
      <c r="G17" s="4">
        <v>133.74</v>
      </c>
      <c r="H17" s="3">
        <v>77.27</v>
      </c>
      <c r="I17" s="4">
        <v>18.580625981289312</v>
      </c>
      <c r="J17" s="4">
        <v>10.870462609999999</v>
      </c>
      <c r="K17" s="4">
        <v>10.76</v>
      </c>
      <c r="L17" s="4">
        <v>8.0698000000000008</v>
      </c>
      <c r="M17" s="4">
        <v>0</v>
      </c>
      <c r="N17" s="5">
        <v>0</v>
      </c>
      <c r="O17" s="4">
        <v>10</v>
      </c>
      <c r="P17" s="4">
        <v>0</v>
      </c>
      <c r="Q17" s="4">
        <v>108.70462609999998</v>
      </c>
      <c r="R17" s="4">
        <v>0</v>
      </c>
      <c r="S17" s="4">
        <v>0.65928029900405261</v>
      </c>
    </row>
    <row r="18" spans="1:19">
      <c r="A18" s="2" t="s">
        <v>246</v>
      </c>
      <c r="B18" s="2" t="s">
        <v>3</v>
      </c>
      <c r="C18" s="2">
        <v>1</v>
      </c>
      <c r="D18" s="3">
        <v>2532.3200000000002</v>
      </c>
      <c r="E18" s="3">
        <v>6948.69</v>
      </c>
      <c r="F18" s="43">
        <v>2.7440015479876156</v>
      </c>
      <c r="G18" s="4">
        <v>0</v>
      </c>
      <c r="H18" s="3">
        <v>0</v>
      </c>
      <c r="I18" s="4">
        <v>18.580625981289312</v>
      </c>
      <c r="J18" s="4">
        <v>136.28819623999999</v>
      </c>
      <c r="K18" s="4">
        <v>10.76</v>
      </c>
      <c r="L18" s="4">
        <v>8.07</v>
      </c>
      <c r="M18" s="4">
        <v>0</v>
      </c>
      <c r="N18" s="5">
        <v>80.629020000000011</v>
      </c>
      <c r="O18" s="4">
        <v>10</v>
      </c>
      <c r="P18" s="4">
        <v>0</v>
      </c>
      <c r="Q18" s="4">
        <v>1362.8819623999998</v>
      </c>
      <c r="R18" s="4">
        <v>0</v>
      </c>
      <c r="S18" s="4">
        <v>0.39663457091705157</v>
      </c>
    </row>
    <row r="19" spans="1:19">
      <c r="A19" s="44" t="s">
        <v>251</v>
      </c>
      <c r="B19" s="44" t="s">
        <v>66</v>
      </c>
      <c r="C19" s="2">
        <v>1</v>
      </c>
      <c r="D19" s="3">
        <v>3563.11</v>
      </c>
      <c r="E19" s="3">
        <v>4344.1400000000003</v>
      </c>
      <c r="F19" s="43">
        <v>1.2191989582134708</v>
      </c>
      <c r="G19" s="4">
        <v>297.11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4">
        <v>7.4436985457847077E-2</v>
      </c>
    </row>
    <row r="20" spans="1:19">
      <c r="A20" s="44" t="s">
        <v>250</v>
      </c>
      <c r="B20" s="44" t="s">
        <v>66</v>
      </c>
      <c r="C20" s="2">
        <v>10</v>
      </c>
      <c r="D20" s="3">
        <v>3563.11</v>
      </c>
      <c r="E20" s="3">
        <v>4344.1400000000003</v>
      </c>
      <c r="F20" s="43">
        <v>1.2191989582134708</v>
      </c>
      <c r="G20" s="4">
        <v>297.11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4">
        <v>7.4436985457847077E-2</v>
      </c>
    </row>
    <row r="21" spans="1:19">
      <c r="A21" s="44" t="s">
        <v>249</v>
      </c>
      <c r="B21" s="44" t="s">
        <v>66</v>
      </c>
      <c r="C21" s="2">
        <v>1</v>
      </c>
      <c r="D21" s="3">
        <v>3563.11</v>
      </c>
      <c r="E21" s="3">
        <v>4344.1400000000003</v>
      </c>
      <c r="F21" s="43">
        <v>1.2191989582134708</v>
      </c>
      <c r="G21" s="4">
        <v>297.11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4">
        <v>0.96712629531143224</v>
      </c>
    </row>
    <row r="22" spans="1:19">
      <c r="A22" s="25" t="s">
        <v>159</v>
      </c>
      <c r="B22" s="26"/>
      <c r="C22" s="26"/>
      <c r="D22" s="31">
        <f>SUMPRODUCT($C3:$C18,D3:D18)</f>
        <v>46320.430000000008</v>
      </c>
      <c r="E22" s="31">
        <f>SUMPRODUCT($C3:$C21,E3:E21)</f>
        <v>178145.90000000002</v>
      </c>
      <c r="F22" s="26"/>
      <c r="G22" s="31">
        <f>SUMPRODUCT($C3:$C21,G3:G21)</f>
        <v>11589.720000000001</v>
      </c>
      <c r="H22" s="31">
        <f>SUMPRODUCT($C3:$C18,H3:H18)</f>
        <v>4636.08</v>
      </c>
      <c r="I22" s="26"/>
      <c r="J22" s="31">
        <f>SUMPRODUCT($C3:$C18,J3:J18)</f>
        <v>2397.0599830624997</v>
      </c>
      <c r="N22" s="31">
        <f>SUMPRODUCT($C3:$C18,N3:N18)</f>
        <v>967.54824000000008</v>
      </c>
      <c r="Q22" s="31">
        <f>SUMPRODUCT($C3:$C18,Q3:Q18)</f>
        <v>23970.599830624997</v>
      </c>
    </row>
    <row r="23" spans="1:19">
      <c r="G23" s="23"/>
    </row>
    <row r="24" spans="1:19">
      <c r="A24" s="25" t="s">
        <v>151</v>
      </c>
      <c r="D24" s="23"/>
      <c r="G24" s="23"/>
      <c r="I24" s="1">
        <v>1</v>
      </c>
      <c r="K24" s="1">
        <v>2</v>
      </c>
      <c r="L24" s="1">
        <v>4</v>
      </c>
      <c r="M24" s="1">
        <v>4</v>
      </c>
      <c r="N24" s="1">
        <v>4</v>
      </c>
      <c r="O24" s="1">
        <v>3</v>
      </c>
      <c r="P24" s="1">
        <v>3</v>
      </c>
      <c r="Q24" s="1">
        <v>3</v>
      </c>
      <c r="R24" s="1">
        <v>4</v>
      </c>
      <c r="S24" s="1">
        <v>4</v>
      </c>
    </row>
    <row r="26" spans="1:19">
      <c r="A26" s="25" t="s">
        <v>155</v>
      </c>
    </row>
    <row r="27" spans="1:19">
      <c r="A27" s="27" t="s">
        <v>160</v>
      </c>
    </row>
    <row r="28" spans="1:19">
      <c r="A28" s="27" t="s">
        <v>161</v>
      </c>
    </row>
    <row r="29" spans="1:19">
      <c r="A29" s="27" t="s">
        <v>190</v>
      </c>
    </row>
    <row r="30" spans="1:19">
      <c r="A30" s="27" t="s">
        <v>191</v>
      </c>
    </row>
    <row r="31" spans="1:19">
      <c r="A31" s="27"/>
    </row>
    <row r="32" spans="1:19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  <row r="76" spans="1:1">
      <c r="A76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M12" sqref="M12"/>
    </sheetView>
  </sheetViews>
  <sheetFormatPr defaultRowHeight="10.5"/>
  <sheetData>
    <row r="2" spans="1:16" ht="15.75">
      <c r="A2" s="84" t="s">
        <v>260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90"/>
  <sheetViews>
    <sheetView workbookViewId="0">
      <pane ySplit="1" topLeftCell="A23" activePane="bottomLeft" state="frozen"/>
      <selection pane="bottomLeft" activeCell="A2" sqref="A2"/>
    </sheetView>
  </sheetViews>
  <sheetFormatPr defaultColWidth="10.6640625" defaultRowHeight="12.75"/>
  <cols>
    <col min="1" max="1" width="30.6640625" style="36" customWidth="1"/>
    <col min="2" max="2" width="13.5" style="36" customWidth="1"/>
    <col min="3" max="3" width="14.33203125" style="36" customWidth="1"/>
    <col min="4" max="4" width="20.83203125" style="36" customWidth="1"/>
    <col min="5" max="28" width="5" style="36" customWidth="1"/>
    <col min="29" max="16384" width="10.6640625" style="36"/>
  </cols>
  <sheetData>
    <row r="1" spans="1:31" s="28" customFormat="1" ht="25.5">
      <c r="A1" s="28" t="s">
        <v>74</v>
      </c>
      <c r="B1" s="28" t="s">
        <v>117</v>
      </c>
      <c r="C1" s="28" t="s">
        <v>118</v>
      </c>
      <c r="D1" s="28" t="s">
        <v>119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156</v>
      </c>
      <c r="AD1" s="29" t="s">
        <v>157</v>
      </c>
      <c r="AE1" s="29" t="s">
        <v>158</v>
      </c>
    </row>
    <row r="2" spans="1:31">
      <c r="A2" s="37" t="s">
        <v>95</v>
      </c>
      <c r="B2" s="37" t="s">
        <v>120</v>
      </c>
      <c r="C2" s="37" t="s">
        <v>121</v>
      </c>
      <c r="D2" s="37" t="s">
        <v>142</v>
      </c>
      <c r="E2" s="37">
        <v>0.05</v>
      </c>
      <c r="F2" s="37">
        <v>0.05</v>
      </c>
      <c r="G2" s="37">
        <v>0.05</v>
      </c>
      <c r="H2" s="37">
        <v>0.05</v>
      </c>
      <c r="I2" s="37">
        <v>0.05</v>
      </c>
      <c r="J2" s="37">
        <v>0.1</v>
      </c>
      <c r="K2" s="37">
        <v>0.1</v>
      </c>
      <c r="L2" s="37">
        <v>0.3</v>
      </c>
      <c r="M2" s="37">
        <v>0.9</v>
      </c>
      <c r="N2" s="37">
        <v>0.9</v>
      </c>
      <c r="O2" s="37">
        <v>0.9</v>
      </c>
      <c r="P2" s="37">
        <v>0.9</v>
      </c>
      <c r="Q2" s="37">
        <v>0.9</v>
      </c>
      <c r="R2" s="37">
        <v>0.9</v>
      </c>
      <c r="S2" s="37">
        <v>0.9</v>
      </c>
      <c r="T2" s="37">
        <v>0.9</v>
      </c>
      <c r="U2" s="37">
        <v>0.9</v>
      </c>
      <c r="V2" s="37">
        <v>0.5</v>
      </c>
      <c r="W2" s="37">
        <v>0.3</v>
      </c>
      <c r="X2" s="37">
        <v>0.3</v>
      </c>
      <c r="Y2" s="37">
        <v>0.2</v>
      </c>
      <c r="Z2" s="37">
        <v>0.2</v>
      </c>
      <c r="AA2" s="37">
        <v>0.1</v>
      </c>
      <c r="AB2" s="37">
        <v>0.05</v>
      </c>
      <c r="AC2" s="37">
        <v>10.5</v>
      </c>
      <c r="AD2" s="37">
        <v>56.5</v>
      </c>
      <c r="AE2" s="37">
        <v>2946.07</v>
      </c>
    </row>
    <row r="3" spans="1:31">
      <c r="A3" s="37"/>
      <c r="B3" s="37"/>
      <c r="C3" s="37"/>
      <c r="D3" s="37" t="s">
        <v>140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37">
        <v>1</v>
      </c>
      <c r="Q3" s="37">
        <v>1</v>
      </c>
      <c r="R3" s="37">
        <v>1</v>
      </c>
      <c r="S3" s="37">
        <v>1</v>
      </c>
      <c r="T3" s="37">
        <v>1</v>
      </c>
      <c r="U3" s="37">
        <v>1</v>
      </c>
      <c r="V3" s="37">
        <v>1</v>
      </c>
      <c r="W3" s="37">
        <v>1</v>
      </c>
      <c r="X3" s="37">
        <v>1</v>
      </c>
      <c r="Y3" s="37">
        <v>1</v>
      </c>
      <c r="Z3" s="37">
        <v>1</v>
      </c>
      <c r="AA3" s="37">
        <v>1</v>
      </c>
      <c r="AB3" s="37">
        <v>1</v>
      </c>
      <c r="AC3" s="37">
        <v>24</v>
      </c>
      <c r="AD3" s="37"/>
      <c r="AE3" s="37"/>
    </row>
    <row r="4" spans="1:31">
      <c r="A4" s="37"/>
      <c r="B4" s="37"/>
      <c r="C4" s="37"/>
      <c r="D4" s="37" t="s">
        <v>149</v>
      </c>
      <c r="E4" s="37">
        <v>0.05</v>
      </c>
      <c r="F4" s="37">
        <v>0.05</v>
      </c>
      <c r="G4" s="37">
        <v>0.05</v>
      </c>
      <c r="H4" s="37">
        <v>0.05</v>
      </c>
      <c r="I4" s="37">
        <v>0.05</v>
      </c>
      <c r="J4" s="37">
        <v>0.05</v>
      </c>
      <c r="K4" s="37">
        <v>0.1</v>
      </c>
      <c r="L4" s="37">
        <v>0.1</v>
      </c>
      <c r="M4" s="37">
        <v>0.3</v>
      </c>
      <c r="N4" s="37">
        <v>0.3</v>
      </c>
      <c r="O4" s="37">
        <v>0.3</v>
      </c>
      <c r="P4" s="37">
        <v>0.3</v>
      </c>
      <c r="Q4" s="37">
        <v>0.15</v>
      </c>
      <c r="R4" s="37">
        <v>0.15</v>
      </c>
      <c r="S4" s="37">
        <v>0.15</v>
      </c>
      <c r="T4" s="37">
        <v>0.15</v>
      </c>
      <c r="U4" s="37">
        <v>0.15</v>
      </c>
      <c r="V4" s="37">
        <v>0.05</v>
      </c>
      <c r="W4" s="37">
        <v>0.05</v>
      </c>
      <c r="X4" s="37">
        <v>0.05</v>
      </c>
      <c r="Y4" s="37">
        <v>0.05</v>
      </c>
      <c r="Z4" s="37">
        <v>0.05</v>
      </c>
      <c r="AA4" s="37">
        <v>0.05</v>
      </c>
      <c r="AB4" s="37">
        <v>0.05</v>
      </c>
      <c r="AC4" s="37">
        <v>2.8</v>
      </c>
      <c r="AD4" s="37"/>
      <c r="AE4" s="37"/>
    </row>
    <row r="5" spans="1:31">
      <c r="A5" s="37"/>
      <c r="B5" s="37"/>
      <c r="C5" s="37"/>
      <c r="D5" s="37" t="s">
        <v>141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/>
      <c r="AE5" s="37"/>
    </row>
    <row r="6" spans="1:31">
      <c r="A6" s="37"/>
      <c r="B6" s="37"/>
      <c r="C6" s="37"/>
      <c r="D6" s="37" t="s">
        <v>147</v>
      </c>
      <c r="E6" s="37">
        <v>0.05</v>
      </c>
      <c r="F6" s="37">
        <v>0.05</v>
      </c>
      <c r="G6" s="37">
        <v>0.05</v>
      </c>
      <c r="H6" s="37">
        <v>0.05</v>
      </c>
      <c r="I6" s="37">
        <v>0.05</v>
      </c>
      <c r="J6" s="37">
        <v>0.05</v>
      </c>
      <c r="K6" s="37">
        <v>0.05</v>
      </c>
      <c r="L6" s="37">
        <v>0.05</v>
      </c>
      <c r="M6" s="37">
        <v>0.05</v>
      </c>
      <c r="N6" s="37">
        <v>0.05</v>
      </c>
      <c r="O6" s="37">
        <v>0.05</v>
      </c>
      <c r="P6" s="37">
        <v>0.05</v>
      </c>
      <c r="Q6" s="37">
        <v>0.05</v>
      </c>
      <c r="R6" s="37">
        <v>0.05</v>
      </c>
      <c r="S6" s="37">
        <v>0.05</v>
      </c>
      <c r="T6" s="37">
        <v>0.05</v>
      </c>
      <c r="U6" s="37">
        <v>0.05</v>
      </c>
      <c r="V6" s="37">
        <v>0.05</v>
      </c>
      <c r="W6" s="37">
        <v>0.05</v>
      </c>
      <c r="X6" s="37">
        <v>0.05</v>
      </c>
      <c r="Y6" s="37">
        <v>0.05</v>
      </c>
      <c r="Z6" s="37">
        <v>0.05</v>
      </c>
      <c r="AA6" s="37">
        <v>0.05</v>
      </c>
      <c r="AB6" s="37">
        <v>0.05</v>
      </c>
      <c r="AC6" s="37">
        <v>1.2</v>
      </c>
      <c r="AD6" s="37"/>
      <c r="AE6" s="37"/>
    </row>
    <row r="7" spans="1:31">
      <c r="A7" s="37" t="s">
        <v>97</v>
      </c>
      <c r="B7" s="37" t="s">
        <v>120</v>
      </c>
      <c r="C7" s="37" t="s">
        <v>121</v>
      </c>
      <c r="D7" s="37" t="s">
        <v>142</v>
      </c>
      <c r="E7" s="37">
        <v>0.4</v>
      </c>
      <c r="F7" s="37">
        <v>0.4</v>
      </c>
      <c r="G7" s="37">
        <v>0.4</v>
      </c>
      <c r="H7" s="37">
        <v>0.4</v>
      </c>
      <c r="I7" s="37">
        <v>0.4</v>
      </c>
      <c r="J7" s="37">
        <v>0.4</v>
      </c>
      <c r="K7" s="37">
        <v>0.4</v>
      </c>
      <c r="L7" s="37">
        <v>0.4</v>
      </c>
      <c r="M7" s="37">
        <v>0.9</v>
      </c>
      <c r="N7" s="37">
        <v>0.9</v>
      </c>
      <c r="O7" s="37">
        <v>0.9</v>
      </c>
      <c r="P7" s="37">
        <v>0.9</v>
      </c>
      <c r="Q7" s="37">
        <v>0.8</v>
      </c>
      <c r="R7" s="37">
        <v>0.9</v>
      </c>
      <c r="S7" s="37">
        <v>0.9</v>
      </c>
      <c r="T7" s="37">
        <v>0.9</v>
      </c>
      <c r="U7" s="37">
        <v>0.9</v>
      </c>
      <c r="V7" s="37">
        <v>0.5</v>
      </c>
      <c r="W7" s="37">
        <v>0.4</v>
      </c>
      <c r="X7" s="37">
        <v>0.4</v>
      </c>
      <c r="Y7" s="37">
        <v>0.4</v>
      </c>
      <c r="Z7" s="37">
        <v>0.4</v>
      </c>
      <c r="AA7" s="37">
        <v>0.4</v>
      </c>
      <c r="AB7" s="37">
        <v>0.4</v>
      </c>
      <c r="AC7" s="37">
        <v>14.1</v>
      </c>
      <c r="AD7" s="37">
        <v>86.15</v>
      </c>
      <c r="AE7" s="37">
        <v>4492.1099999999997</v>
      </c>
    </row>
    <row r="8" spans="1:31">
      <c r="A8" s="37"/>
      <c r="B8" s="37"/>
      <c r="C8" s="37"/>
      <c r="D8" s="37" t="s">
        <v>140</v>
      </c>
      <c r="E8" s="37">
        <v>1</v>
      </c>
      <c r="F8" s="37">
        <v>1</v>
      </c>
      <c r="G8" s="37">
        <v>1</v>
      </c>
      <c r="H8" s="37">
        <v>1</v>
      </c>
      <c r="I8" s="37">
        <v>1</v>
      </c>
      <c r="J8" s="37">
        <v>1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37">
        <v>1</v>
      </c>
      <c r="W8" s="37">
        <v>1</v>
      </c>
      <c r="X8" s="37">
        <v>1</v>
      </c>
      <c r="Y8" s="37">
        <v>1</v>
      </c>
      <c r="Z8" s="37">
        <v>1</v>
      </c>
      <c r="AA8" s="37">
        <v>1</v>
      </c>
      <c r="AB8" s="37">
        <v>1</v>
      </c>
      <c r="AC8" s="37">
        <v>24</v>
      </c>
      <c r="AD8" s="37"/>
      <c r="AE8" s="37"/>
    </row>
    <row r="9" spans="1:31">
      <c r="A9" s="37"/>
      <c r="B9" s="37"/>
      <c r="C9" s="37"/>
      <c r="D9" s="37" t="s">
        <v>149</v>
      </c>
      <c r="E9" s="37">
        <v>0.3</v>
      </c>
      <c r="F9" s="37">
        <v>0.3</v>
      </c>
      <c r="G9" s="37">
        <v>0.3</v>
      </c>
      <c r="H9" s="37">
        <v>0.3</v>
      </c>
      <c r="I9" s="37">
        <v>0.3</v>
      </c>
      <c r="J9" s="37">
        <v>0.3</v>
      </c>
      <c r="K9" s="37">
        <v>0.4</v>
      </c>
      <c r="L9" s="37">
        <v>0.4</v>
      </c>
      <c r="M9" s="37">
        <v>0.5</v>
      </c>
      <c r="N9" s="37">
        <v>0.5</v>
      </c>
      <c r="O9" s="37">
        <v>0.5</v>
      </c>
      <c r="P9" s="37">
        <v>0.5</v>
      </c>
      <c r="Q9" s="37">
        <v>0.35</v>
      </c>
      <c r="R9" s="37">
        <v>0.35</v>
      </c>
      <c r="S9" s="37">
        <v>0.35</v>
      </c>
      <c r="T9" s="37">
        <v>0.35</v>
      </c>
      <c r="U9" s="37">
        <v>0.35</v>
      </c>
      <c r="V9" s="37">
        <v>0.3</v>
      </c>
      <c r="W9" s="37">
        <v>0.3</v>
      </c>
      <c r="X9" s="37">
        <v>0.3</v>
      </c>
      <c r="Y9" s="37">
        <v>0.3</v>
      </c>
      <c r="Z9" s="37">
        <v>0.3</v>
      </c>
      <c r="AA9" s="37">
        <v>0.3</v>
      </c>
      <c r="AB9" s="37">
        <v>0.3</v>
      </c>
      <c r="AC9" s="37">
        <v>8.4499999999999993</v>
      </c>
      <c r="AD9" s="37"/>
      <c r="AE9" s="37"/>
    </row>
    <row r="10" spans="1:31">
      <c r="A10" s="37"/>
      <c r="B10" s="37"/>
      <c r="C10" s="37"/>
      <c r="D10" s="37" t="s">
        <v>141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/>
      <c r="AE10" s="37"/>
    </row>
    <row r="11" spans="1:31">
      <c r="A11" s="37"/>
      <c r="B11" s="37"/>
      <c r="C11" s="37"/>
      <c r="D11" s="37" t="s">
        <v>147</v>
      </c>
      <c r="E11" s="37">
        <v>0.3</v>
      </c>
      <c r="F11" s="37">
        <v>0.3</v>
      </c>
      <c r="G11" s="37">
        <v>0.3</v>
      </c>
      <c r="H11" s="37">
        <v>0.3</v>
      </c>
      <c r="I11" s="37">
        <v>0.3</v>
      </c>
      <c r="J11" s="37">
        <v>0.3</v>
      </c>
      <c r="K11" s="37">
        <v>0.3</v>
      </c>
      <c r="L11" s="37">
        <v>0.3</v>
      </c>
      <c r="M11" s="37">
        <v>0.3</v>
      </c>
      <c r="N11" s="37">
        <v>0.3</v>
      </c>
      <c r="O11" s="37">
        <v>0.3</v>
      </c>
      <c r="P11" s="37">
        <v>0.3</v>
      </c>
      <c r="Q11" s="37">
        <v>0.3</v>
      </c>
      <c r="R11" s="37">
        <v>0.3</v>
      </c>
      <c r="S11" s="37">
        <v>0.3</v>
      </c>
      <c r="T11" s="37">
        <v>0.3</v>
      </c>
      <c r="U11" s="37">
        <v>0.3</v>
      </c>
      <c r="V11" s="37">
        <v>0.3</v>
      </c>
      <c r="W11" s="37">
        <v>0.3</v>
      </c>
      <c r="X11" s="37">
        <v>0.3</v>
      </c>
      <c r="Y11" s="37">
        <v>0.3</v>
      </c>
      <c r="Z11" s="37">
        <v>0.3</v>
      </c>
      <c r="AA11" s="37">
        <v>0.3</v>
      </c>
      <c r="AB11" s="37">
        <v>0.3</v>
      </c>
      <c r="AC11" s="37">
        <v>7.2</v>
      </c>
      <c r="AD11" s="37"/>
      <c r="AE11" s="37"/>
    </row>
    <row r="12" spans="1:31">
      <c r="A12" s="37" t="s">
        <v>96</v>
      </c>
      <c r="B12" s="37" t="s">
        <v>120</v>
      </c>
      <c r="C12" s="37" t="s">
        <v>121</v>
      </c>
      <c r="D12" s="37" t="s">
        <v>142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0.1</v>
      </c>
      <c r="L12" s="37">
        <v>0.2</v>
      </c>
      <c r="M12" s="37">
        <v>0.95</v>
      </c>
      <c r="N12" s="37">
        <v>0.95</v>
      </c>
      <c r="O12" s="37">
        <v>0.95</v>
      </c>
      <c r="P12" s="37">
        <v>0.95</v>
      </c>
      <c r="Q12" s="37">
        <v>0.5</v>
      </c>
      <c r="R12" s="37">
        <v>0.95</v>
      </c>
      <c r="S12" s="37">
        <v>0.95</v>
      </c>
      <c r="T12" s="37">
        <v>0.95</v>
      </c>
      <c r="U12" s="37">
        <v>0.95</v>
      </c>
      <c r="V12" s="37">
        <v>0.3</v>
      </c>
      <c r="W12" s="37">
        <v>0.1</v>
      </c>
      <c r="X12" s="37">
        <v>0.1</v>
      </c>
      <c r="Y12" s="37">
        <v>0.05</v>
      </c>
      <c r="Z12" s="37">
        <v>0.05</v>
      </c>
      <c r="AA12" s="37">
        <v>0.05</v>
      </c>
      <c r="AB12" s="37">
        <v>0.05</v>
      </c>
      <c r="AC12" s="37">
        <v>9.1</v>
      </c>
      <c r="AD12" s="37">
        <v>47.4</v>
      </c>
      <c r="AE12" s="37">
        <v>2471.5700000000002</v>
      </c>
    </row>
    <row r="13" spans="1:31">
      <c r="A13" s="37"/>
      <c r="B13" s="37"/>
      <c r="C13" s="37"/>
      <c r="D13" s="37" t="s">
        <v>140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1</v>
      </c>
      <c r="L13" s="37">
        <v>1</v>
      </c>
      <c r="M13" s="37">
        <v>1</v>
      </c>
      <c r="N13" s="37">
        <v>1</v>
      </c>
      <c r="O13" s="37">
        <v>1</v>
      </c>
      <c r="P13" s="37">
        <v>1</v>
      </c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37">
        <v>1</v>
      </c>
      <c r="W13" s="37">
        <v>1</v>
      </c>
      <c r="X13" s="37">
        <v>1</v>
      </c>
      <c r="Y13" s="37">
        <v>1</v>
      </c>
      <c r="Z13" s="37">
        <v>1</v>
      </c>
      <c r="AA13" s="37">
        <v>0.05</v>
      </c>
      <c r="AB13" s="37">
        <v>0.05</v>
      </c>
      <c r="AC13" s="37">
        <v>16.100000000000001</v>
      </c>
      <c r="AD13" s="37"/>
      <c r="AE13" s="37"/>
    </row>
    <row r="14" spans="1:31">
      <c r="A14" s="37"/>
      <c r="B14" s="37"/>
      <c r="C14" s="37"/>
      <c r="D14" s="37" t="s">
        <v>149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0.1</v>
      </c>
      <c r="L14" s="37">
        <v>0.1</v>
      </c>
      <c r="M14" s="37">
        <v>0.3</v>
      </c>
      <c r="N14" s="37">
        <v>0.3</v>
      </c>
      <c r="O14" s="37">
        <v>0.3</v>
      </c>
      <c r="P14" s="37">
        <v>0.3</v>
      </c>
      <c r="Q14" s="37">
        <v>0.1</v>
      </c>
      <c r="R14" s="37">
        <v>0.1</v>
      </c>
      <c r="S14" s="37">
        <v>0.1</v>
      </c>
      <c r="T14" s="37">
        <v>0.1</v>
      </c>
      <c r="U14" s="37">
        <v>0.1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1.9</v>
      </c>
      <c r="AD14" s="37"/>
      <c r="AE14" s="37"/>
    </row>
    <row r="15" spans="1:31">
      <c r="A15" s="37"/>
      <c r="B15" s="37"/>
      <c r="C15" s="37"/>
      <c r="D15" s="37" t="s">
        <v>141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/>
      <c r="AE15" s="37"/>
    </row>
    <row r="16" spans="1:31">
      <c r="A16" s="37"/>
      <c r="B16" s="37"/>
      <c r="C16" s="37"/>
      <c r="D16" s="37" t="s">
        <v>147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/>
      <c r="AE16" s="37"/>
    </row>
    <row r="17" spans="1:31">
      <c r="A17" s="37" t="s">
        <v>193</v>
      </c>
      <c r="B17" s="37" t="s">
        <v>120</v>
      </c>
      <c r="C17" s="37" t="s">
        <v>121</v>
      </c>
      <c r="D17" s="37" t="s">
        <v>138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0.35</v>
      </c>
      <c r="M17" s="37">
        <v>0.69</v>
      </c>
      <c r="N17" s="37">
        <v>0.43</v>
      </c>
      <c r="O17" s="37">
        <v>0.37</v>
      </c>
      <c r="P17" s="37">
        <v>0.43</v>
      </c>
      <c r="Q17" s="37">
        <v>0.57999999999999996</v>
      </c>
      <c r="R17" s="37">
        <v>0.48</v>
      </c>
      <c r="S17" s="37">
        <v>0.37</v>
      </c>
      <c r="T17" s="37">
        <v>0.37</v>
      </c>
      <c r="U17" s="37">
        <v>0.46</v>
      </c>
      <c r="V17" s="37">
        <v>0.62</v>
      </c>
      <c r="W17" s="37">
        <v>0.12</v>
      </c>
      <c r="X17" s="37">
        <v>0.04</v>
      </c>
      <c r="Y17" s="37">
        <v>0.04</v>
      </c>
      <c r="Z17" s="37">
        <v>0</v>
      </c>
      <c r="AA17" s="37">
        <v>0</v>
      </c>
      <c r="AB17" s="37">
        <v>0</v>
      </c>
      <c r="AC17" s="37">
        <v>5.35</v>
      </c>
      <c r="AD17" s="37">
        <v>28.26</v>
      </c>
      <c r="AE17" s="37">
        <v>1473.56</v>
      </c>
    </row>
    <row r="18" spans="1:31">
      <c r="A18" s="37"/>
      <c r="B18" s="37"/>
      <c r="C18" s="37"/>
      <c r="D18" s="37" t="s">
        <v>146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0.16</v>
      </c>
      <c r="M18" s="37">
        <v>0.14000000000000001</v>
      </c>
      <c r="N18" s="37">
        <v>0.21</v>
      </c>
      <c r="O18" s="37">
        <v>0.18</v>
      </c>
      <c r="P18" s="37">
        <v>0.25</v>
      </c>
      <c r="Q18" s="37">
        <v>0.21</v>
      </c>
      <c r="R18" s="37">
        <v>0.13</v>
      </c>
      <c r="S18" s="37">
        <v>0.08</v>
      </c>
      <c r="T18" s="37">
        <v>0.04</v>
      </c>
      <c r="U18" s="37">
        <v>0.05</v>
      </c>
      <c r="V18" s="37">
        <v>0.06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1.51</v>
      </c>
      <c r="AD18" s="37"/>
      <c r="AE18" s="37"/>
    </row>
    <row r="19" spans="1:31">
      <c r="A19" s="37"/>
      <c r="B19" s="37"/>
      <c r="C19" s="37"/>
      <c r="D19" s="37" t="s">
        <v>147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/>
      <c r="AE19" s="37"/>
    </row>
    <row r="20" spans="1:31">
      <c r="A20" s="37" t="s">
        <v>115</v>
      </c>
      <c r="B20" s="37" t="s">
        <v>120</v>
      </c>
      <c r="C20" s="37" t="s">
        <v>121</v>
      </c>
      <c r="D20" s="37" t="s">
        <v>138</v>
      </c>
      <c r="E20" s="37">
        <v>1</v>
      </c>
      <c r="F20" s="37">
        <v>1</v>
      </c>
      <c r="G20" s="37">
        <v>1</v>
      </c>
      <c r="H20" s="37">
        <v>1</v>
      </c>
      <c r="I20" s="37">
        <v>1</v>
      </c>
      <c r="J20" s="37">
        <v>1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1</v>
      </c>
      <c r="AB20" s="37">
        <v>1</v>
      </c>
      <c r="AC20" s="37">
        <v>8</v>
      </c>
      <c r="AD20" s="37">
        <v>76</v>
      </c>
      <c r="AE20" s="37">
        <v>3962.86</v>
      </c>
    </row>
    <row r="21" spans="1:31">
      <c r="A21" s="37"/>
      <c r="B21" s="37"/>
      <c r="C21" s="37"/>
      <c r="D21" s="37" t="s">
        <v>146</v>
      </c>
      <c r="E21" s="37">
        <v>1</v>
      </c>
      <c r="F21" s="37">
        <v>1</v>
      </c>
      <c r="G21" s="37">
        <v>1</v>
      </c>
      <c r="H21" s="37">
        <v>1</v>
      </c>
      <c r="I21" s="37">
        <v>1</v>
      </c>
      <c r="J21" s="37">
        <v>1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1</v>
      </c>
      <c r="X21" s="37">
        <v>1</v>
      </c>
      <c r="Y21" s="37">
        <v>1</v>
      </c>
      <c r="Z21" s="37">
        <v>1</v>
      </c>
      <c r="AA21" s="37">
        <v>1</v>
      </c>
      <c r="AB21" s="37">
        <v>1</v>
      </c>
      <c r="AC21" s="37">
        <v>12</v>
      </c>
      <c r="AD21" s="37"/>
      <c r="AE21" s="37"/>
    </row>
    <row r="22" spans="1:31">
      <c r="A22" s="37"/>
      <c r="B22" s="37"/>
      <c r="C22" s="37"/>
      <c r="D22" s="37" t="s">
        <v>147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37">
        <v>1</v>
      </c>
      <c r="M22" s="37">
        <v>1</v>
      </c>
      <c r="N22" s="37">
        <v>1</v>
      </c>
      <c r="O22" s="37">
        <v>1</v>
      </c>
      <c r="P22" s="37">
        <v>1</v>
      </c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37">
        <v>1</v>
      </c>
      <c r="W22" s="37">
        <v>1</v>
      </c>
      <c r="X22" s="37">
        <v>1</v>
      </c>
      <c r="Y22" s="37">
        <v>1</v>
      </c>
      <c r="Z22" s="37">
        <v>1</v>
      </c>
      <c r="AA22" s="37">
        <v>1</v>
      </c>
      <c r="AB22" s="37">
        <v>1</v>
      </c>
      <c r="AC22" s="37">
        <v>24</v>
      </c>
      <c r="AD22" s="37"/>
      <c r="AE22" s="37"/>
    </row>
    <row r="23" spans="1:31">
      <c r="A23" s="37" t="s">
        <v>148</v>
      </c>
      <c r="B23" s="37" t="s">
        <v>120</v>
      </c>
      <c r="C23" s="37" t="s">
        <v>121</v>
      </c>
      <c r="D23" s="37" t="s">
        <v>138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0.5</v>
      </c>
      <c r="L23" s="37">
        <v>0.5</v>
      </c>
      <c r="M23" s="37">
        <v>0.5</v>
      </c>
      <c r="N23" s="37">
        <v>0.5</v>
      </c>
      <c r="O23" s="37">
        <v>0.5</v>
      </c>
      <c r="P23" s="37">
        <v>0.5</v>
      </c>
      <c r="Q23" s="37">
        <v>0.5</v>
      </c>
      <c r="R23" s="37">
        <v>0.5</v>
      </c>
      <c r="S23" s="37">
        <v>0.5</v>
      </c>
      <c r="T23" s="37">
        <v>0.5</v>
      </c>
      <c r="U23" s="37">
        <v>0.5</v>
      </c>
      <c r="V23" s="37">
        <v>0.5</v>
      </c>
      <c r="W23" s="37">
        <v>0.5</v>
      </c>
      <c r="X23" s="37">
        <v>0.5</v>
      </c>
      <c r="Y23" s="37">
        <v>0.5</v>
      </c>
      <c r="Z23" s="37">
        <v>0.5</v>
      </c>
      <c r="AA23" s="37">
        <v>1</v>
      </c>
      <c r="AB23" s="37">
        <v>1</v>
      </c>
      <c r="AC23" s="37">
        <v>16</v>
      </c>
      <c r="AD23" s="37">
        <v>122</v>
      </c>
      <c r="AE23" s="37">
        <v>6361.43</v>
      </c>
    </row>
    <row r="24" spans="1:31">
      <c r="A24" s="37"/>
      <c r="B24" s="37"/>
      <c r="C24" s="37"/>
      <c r="D24" s="37" t="s">
        <v>146</v>
      </c>
      <c r="E24" s="37">
        <v>1</v>
      </c>
      <c r="F24" s="37">
        <v>1</v>
      </c>
      <c r="G24" s="37">
        <v>1</v>
      </c>
      <c r="H24" s="37">
        <v>1</v>
      </c>
      <c r="I24" s="37">
        <v>1</v>
      </c>
      <c r="J24" s="37">
        <v>1</v>
      </c>
      <c r="K24" s="37">
        <v>0.5</v>
      </c>
      <c r="L24" s="37">
        <v>0.5</v>
      </c>
      <c r="M24" s="37">
        <v>0.5</v>
      </c>
      <c r="N24" s="37">
        <v>0.5</v>
      </c>
      <c r="O24" s="37">
        <v>0.5</v>
      </c>
      <c r="P24" s="37">
        <v>0.5</v>
      </c>
      <c r="Q24" s="37">
        <v>0.5</v>
      </c>
      <c r="R24" s="37">
        <v>0.5</v>
      </c>
      <c r="S24" s="37">
        <v>0.5</v>
      </c>
      <c r="T24" s="37">
        <v>0.5</v>
      </c>
      <c r="U24" s="37">
        <v>0.5</v>
      </c>
      <c r="V24" s="37">
        <v>0.5</v>
      </c>
      <c r="W24" s="37">
        <v>1</v>
      </c>
      <c r="X24" s="37">
        <v>1</v>
      </c>
      <c r="Y24" s="37">
        <v>1</v>
      </c>
      <c r="Z24" s="37">
        <v>1</v>
      </c>
      <c r="AA24" s="37">
        <v>1</v>
      </c>
      <c r="AB24" s="37">
        <v>1</v>
      </c>
      <c r="AC24" s="37">
        <v>18</v>
      </c>
      <c r="AD24" s="37"/>
      <c r="AE24" s="37"/>
    </row>
    <row r="25" spans="1:31">
      <c r="A25" s="37"/>
      <c r="B25" s="37"/>
      <c r="C25" s="37"/>
      <c r="D25" s="37" t="s">
        <v>147</v>
      </c>
      <c r="E25" s="37">
        <v>1</v>
      </c>
      <c r="F25" s="37">
        <v>1</v>
      </c>
      <c r="G25" s="37">
        <v>1</v>
      </c>
      <c r="H25" s="37">
        <v>1</v>
      </c>
      <c r="I25" s="37">
        <v>1</v>
      </c>
      <c r="J25" s="37">
        <v>1</v>
      </c>
      <c r="K25" s="37">
        <v>1</v>
      </c>
      <c r="L25" s="37">
        <v>1</v>
      </c>
      <c r="M25" s="37">
        <v>1</v>
      </c>
      <c r="N25" s="37">
        <v>1</v>
      </c>
      <c r="O25" s="37">
        <v>1</v>
      </c>
      <c r="P25" s="37">
        <v>1</v>
      </c>
      <c r="Q25" s="37">
        <v>1</v>
      </c>
      <c r="R25" s="37">
        <v>1</v>
      </c>
      <c r="S25" s="37">
        <v>1</v>
      </c>
      <c r="T25" s="37">
        <v>1</v>
      </c>
      <c r="U25" s="37">
        <v>1</v>
      </c>
      <c r="V25" s="37">
        <v>1</v>
      </c>
      <c r="W25" s="37">
        <v>1</v>
      </c>
      <c r="X25" s="37">
        <v>1</v>
      </c>
      <c r="Y25" s="37">
        <v>1</v>
      </c>
      <c r="Z25" s="37">
        <v>1</v>
      </c>
      <c r="AA25" s="37">
        <v>1</v>
      </c>
      <c r="AB25" s="37">
        <v>1</v>
      </c>
      <c r="AC25" s="37">
        <v>24</v>
      </c>
      <c r="AD25" s="37"/>
      <c r="AE25" s="37"/>
    </row>
    <row r="26" spans="1:31">
      <c r="A26" s="37" t="s">
        <v>750</v>
      </c>
      <c r="B26" s="37" t="s">
        <v>120</v>
      </c>
      <c r="C26" s="37" t="s">
        <v>121</v>
      </c>
      <c r="D26" s="37" t="s">
        <v>138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0.25</v>
      </c>
      <c r="L26" s="37">
        <v>0.25</v>
      </c>
      <c r="M26" s="37">
        <v>0.25</v>
      </c>
      <c r="N26" s="37">
        <v>0.25</v>
      </c>
      <c r="O26" s="37">
        <v>0.25</v>
      </c>
      <c r="P26" s="37">
        <v>0.25</v>
      </c>
      <c r="Q26" s="37">
        <v>0.25</v>
      </c>
      <c r="R26" s="37">
        <v>0.25</v>
      </c>
      <c r="S26" s="37">
        <v>0.25</v>
      </c>
      <c r="T26" s="37">
        <v>0.25</v>
      </c>
      <c r="U26" s="37">
        <v>0.25</v>
      </c>
      <c r="V26" s="37">
        <v>0.25</v>
      </c>
      <c r="W26" s="37">
        <v>0.25</v>
      </c>
      <c r="X26" s="37">
        <v>0.25</v>
      </c>
      <c r="Y26" s="37">
        <v>0.25</v>
      </c>
      <c r="Z26" s="37">
        <v>0.25</v>
      </c>
      <c r="AA26" s="37">
        <v>1</v>
      </c>
      <c r="AB26" s="37">
        <v>1</v>
      </c>
      <c r="AC26" s="37">
        <v>12</v>
      </c>
      <c r="AD26" s="37">
        <v>99</v>
      </c>
      <c r="AE26" s="37">
        <v>5162.1400000000003</v>
      </c>
    </row>
    <row r="27" spans="1:31">
      <c r="A27" s="37"/>
      <c r="B27" s="37"/>
      <c r="C27" s="37"/>
      <c r="D27" s="37" t="s">
        <v>146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0.25</v>
      </c>
      <c r="L27" s="37">
        <v>0.25</v>
      </c>
      <c r="M27" s="37">
        <v>0.25</v>
      </c>
      <c r="N27" s="37">
        <v>0.25</v>
      </c>
      <c r="O27" s="37">
        <v>0.25</v>
      </c>
      <c r="P27" s="37">
        <v>0.25</v>
      </c>
      <c r="Q27" s="37">
        <v>0.25</v>
      </c>
      <c r="R27" s="37">
        <v>0.25</v>
      </c>
      <c r="S27" s="37">
        <v>0.25</v>
      </c>
      <c r="T27" s="37">
        <v>0.25</v>
      </c>
      <c r="U27" s="37">
        <v>0.25</v>
      </c>
      <c r="V27" s="37">
        <v>0.25</v>
      </c>
      <c r="W27" s="37">
        <v>1</v>
      </c>
      <c r="X27" s="37">
        <v>1</v>
      </c>
      <c r="Y27" s="37">
        <v>1</v>
      </c>
      <c r="Z27" s="37">
        <v>1</v>
      </c>
      <c r="AA27" s="37">
        <v>1</v>
      </c>
      <c r="AB27" s="37">
        <v>1</v>
      </c>
      <c r="AC27" s="37">
        <v>15</v>
      </c>
      <c r="AD27" s="37"/>
      <c r="AE27" s="37"/>
    </row>
    <row r="28" spans="1:31">
      <c r="A28" s="37"/>
      <c r="B28" s="37"/>
      <c r="C28" s="37"/>
      <c r="D28" s="37" t="s">
        <v>147</v>
      </c>
      <c r="E28" s="37">
        <v>1</v>
      </c>
      <c r="F28" s="37">
        <v>1</v>
      </c>
      <c r="G28" s="37">
        <v>1</v>
      </c>
      <c r="H28" s="37">
        <v>1</v>
      </c>
      <c r="I28" s="37">
        <v>1</v>
      </c>
      <c r="J28" s="37">
        <v>1</v>
      </c>
      <c r="K28" s="37">
        <v>1</v>
      </c>
      <c r="L28" s="37">
        <v>1</v>
      </c>
      <c r="M28" s="37">
        <v>1</v>
      </c>
      <c r="N28" s="37">
        <v>1</v>
      </c>
      <c r="O28" s="37">
        <v>1</v>
      </c>
      <c r="P28" s="37">
        <v>1</v>
      </c>
      <c r="Q28" s="37">
        <v>1</v>
      </c>
      <c r="R28" s="37">
        <v>1</v>
      </c>
      <c r="S28" s="37">
        <v>1</v>
      </c>
      <c r="T28" s="37">
        <v>1</v>
      </c>
      <c r="U28" s="37">
        <v>1</v>
      </c>
      <c r="V28" s="37">
        <v>1</v>
      </c>
      <c r="W28" s="37">
        <v>1</v>
      </c>
      <c r="X28" s="37">
        <v>1</v>
      </c>
      <c r="Y28" s="37">
        <v>1</v>
      </c>
      <c r="Z28" s="37">
        <v>1</v>
      </c>
      <c r="AA28" s="37">
        <v>1</v>
      </c>
      <c r="AB28" s="37">
        <v>1</v>
      </c>
      <c r="AC28" s="37">
        <v>24</v>
      </c>
      <c r="AD28" s="37"/>
      <c r="AE28" s="37"/>
    </row>
    <row r="29" spans="1:31">
      <c r="A29" s="37" t="s">
        <v>116</v>
      </c>
      <c r="B29" s="37" t="s">
        <v>120</v>
      </c>
      <c r="C29" s="37" t="s">
        <v>121</v>
      </c>
      <c r="D29" s="37" t="s">
        <v>138</v>
      </c>
      <c r="E29" s="37">
        <v>0.05</v>
      </c>
      <c r="F29" s="37">
        <v>0.05</v>
      </c>
      <c r="G29" s="37">
        <v>0.05</v>
      </c>
      <c r="H29" s="37">
        <v>0.05</v>
      </c>
      <c r="I29" s="37">
        <v>0.05</v>
      </c>
      <c r="J29" s="37">
        <v>0.08</v>
      </c>
      <c r="K29" s="37">
        <v>7.0000000000000007E-2</v>
      </c>
      <c r="L29" s="37">
        <v>0.19</v>
      </c>
      <c r="M29" s="37">
        <v>0.35</v>
      </c>
      <c r="N29" s="37">
        <v>0.38</v>
      </c>
      <c r="O29" s="37">
        <v>0.39</v>
      </c>
      <c r="P29" s="37">
        <v>0.47</v>
      </c>
      <c r="Q29" s="37">
        <v>0.56999999999999995</v>
      </c>
      <c r="R29" s="37">
        <v>0.54</v>
      </c>
      <c r="S29" s="37">
        <v>0.34</v>
      </c>
      <c r="T29" s="37">
        <v>0.33</v>
      </c>
      <c r="U29" s="37">
        <v>0.44</v>
      </c>
      <c r="V29" s="37">
        <v>0.26</v>
      </c>
      <c r="W29" s="37">
        <v>0.21</v>
      </c>
      <c r="X29" s="37">
        <v>0.15</v>
      </c>
      <c r="Y29" s="37">
        <v>0.17</v>
      </c>
      <c r="Z29" s="37">
        <v>0.08</v>
      </c>
      <c r="AA29" s="37">
        <v>0.05</v>
      </c>
      <c r="AB29" s="37">
        <v>0.05</v>
      </c>
      <c r="AC29" s="37">
        <v>5.37</v>
      </c>
      <c r="AD29" s="37">
        <v>30.55</v>
      </c>
      <c r="AE29" s="37">
        <v>1592.96</v>
      </c>
    </row>
    <row r="30" spans="1:31">
      <c r="A30" s="37"/>
      <c r="B30" s="37"/>
      <c r="C30" s="37"/>
      <c r="D30" s="37" t="s">
        <v>146</v>
      </c>
      <c r="E30" s="37">
        <v>0.05</v>
      </c>
      <c r="F30" s="37">
        <v>0.05</v>
      </c>
      <c r="G30" s="37">
        <v>0.05</v>
      </c>
      <c r="H30" s="37">
        <v>0.05</v>
      </c>
      <c r="I30" s="37">
        <v>0.05</v>
      </c>
      <c r="J30" s="37">
        <v>0.08</v>
      </c>
      <c r="K30" s="37">
        <v>7.0000000000000007E-2</v>
      </c>
      <c r="L30" s="37">
        <v>0.11</v>
      </c>
      <c r="M30" s="37">
        <v>0.15</v>
      </c>
      <c r="N30" s="37">
        <v>0.21</v>
      </c>
      <c r="O30" s="37">
        <v>0.19</v>
      </c>
      <c r="P30" s="37">
        <v>0.23</v>
      </c>
      <c r="Q30" s="37">
        <v>0.2</v>
      </c>
      <c r="R30" s="37">
        <v>0.19</v>
      </c>
      <c r="S30" s="37">
        <v>0.15</v>
      </c>
      <c r="T30" s="37">
        <v>0.13</v>
      </c>
      <c r="U30" s="37">
        <v>0.14000000000000001</v>
      </c>
      <c r="V30" s="37">
        <v>7.0000000000000007E-2</v>
      </c>
      <c r="W30" s="37">
        <v>7.0000000000000007E-2</v>
      </c>
      <c r="X30" s="37">
        <v>7.0000000000000007E-2</v>
      </c>
      <c r="Y30" s="37">
        <v>7.0000000000000007E-2</v>
      </c>
      <c r="Z30" s="37">
        <v>0.09</v>
      </c>
      <c r="AA30" s="37">
        <v>0.05</v>
      </c>
      <c r="AB30" s="37">
        <v>0.05</v>
      </c>
      <c r="AC30" s="37">
        <v>2.57</v>
      </c>
      <c r="AD30" s="37"/>
      <c r="AE30" s="37"/>
    </row>
    <row r="31" spans="1:31">
      <c r="A31" s="37"/>
      <c r="B31" s="37"/>
      <c r="C31" s="37"/>
      <c r="D31" s="37" t="s">
        <v>147</v>
      </c>
      <c r="E31" s="37">
        <v>0.04</v>
      </c>
      <c r="F31" s="37">
        <v>0.04</v>
      </c>
      <c r="G31" s="37">
        <v>0.04</v>
      </c>
      <c r="H31" s="37">
        <v>0.04</v>
      </c>
      <c r="I31" s="37">
        <v>0.04</v>
      </c>
      <c r="J31" s="37">
        <v>7.0000000000000007E-2</v>
      </c>
      <c r="K31" s="37">
        <v>0.04</v>
      </c>
      <c r="L31" s="37">
        <v>0.04</v>
      </c>
      <c r="M31" s="37">
        <v>0.04</v>
      </c>
      <c r="N31" s="37">
        <v>0.04</v>
      </c>
      <c r="O31" s="37">
        <v>0.04</v>
      </c>
      <c r="P31" s="37">
        <v>0.06</v>
      </c>
      <c r="Q31" s="37">
        <v>0.06</v>
      </c>
      <c r="R31" s="37">
        <v>0.09</v>
      </c>
      <c r="S31" s="37">
        <v>0.06</v>
      </c>
      <c r="T31" s="37">
        <v>0.04</v>
      </c>
      <c r="U31" s="37">
        <v>0.04</v>
      </c>
      <c r="V31" s="37">
        <v>0.04</v>
      </c>
      <c r="W31" s="37">
        <v>0.04</v>
      </c>
      <c r="X31" s="37">
        <v>0.04</v>
      </c>
      <c r="Y31" s="37">
        <v>0.04</v>
      </c>
      <c r="Z31" s="37">
        <v>7.0000000000000007E-2</v>
      </c>
      <c r="AA31" s="37">
        <v>0.04</v>
      </c>
      <c r="AB31" s="37">
        <v>0.04</v>
      </c>
      <c r="AC31" s="37">
        <v>1.1299999999999999</v>
      </c>
      <c r="AD31" s="37"/>
      <c r="AE31" s="37"/>
    </row>
    <row r="32" spans="1:31">
      <c r="A32" s="37" t="s">
        <v>137</v>
      </c>
      <c r="B32" s="37" t="s">
        <v>125</v>
      </c>
      <c r="C32" s="37" t="s">
        <v>121</v>
      </c>
      <c r="D32" s="37" t="s">
        <v>138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1</v>
      </c>
      <c r="L32" s="37">
        <v>1</v>
      </c>
      <c r="M32" s="37">
        <v>1</v>
      </c>
      <c r="N32" s="37">
        <v>1</v>
      </c>
      <c r="O32" s="37">
        <v>1</v>
      </c>
      <c r="P32" s="37">
        <v>1</v>
      </c>
      <c r="Q32" s="37">
        <v>1</v>
      </c>
      <c r="R32" s="37">
        <v>1</v>
      </c>
      <c r="S32" s="37">
        <v>1</v>
      </c>
      <c r="T32" s="37">
        <v>1</v>
      </c>
      <c r="U32" s="37">
        <v>1</v>
      </c>
      <c r="V32" s="37">
        <v>1</v>
      </c>
      <c r="W32" s="37">
        <v>1</v>
      </c>
      <c r="X32" s="37">
        <v>1</v>
      </c>
      <c r="Y32" s="37">
        <v>1</v>
      </c>
      <c r="Z32" s="37">
        <v>1</v>
      </c>
      <c r="AA32" s="37">
        <v>0</v>
      </c>
      <c r="AB32" s="37">
        <v>0</v>
      </c>
      <c r="AC32" s="37">
        <v>16</v>
      </c>
      <c r="AD32" s="37">
        <v>92</v>
      </c>
      <c r="AE32" s="37">
        <v>4797.1400000000003</v>
      </c>
    </row>
    <row r="33" spans="1:31">
      <c r="A33" s="37"/>
      <c r="B33" s="37"/>
      <c r="C33" s="37"/>
      <c r="D33" s="37" t="s">
        <v>146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  <c r="P33" s="37">
        <v>1</v>
      </c>
      <c r="Q33" s="37">
        <v>1</v>
      </c>
      <c r="R33" s="37">
        <v>1</v>
      </c>
      <c r="S33" s="37">
        <v>1</v>
      </c>
      <c r="T33" s="37">
        <v>1</v>
      </c>
      <c r="U33" s="37">
        <v>1</v>
      </c>
      <c r="V33" s="37">
        <v>1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12</v>
      </c>
      <c r="AD33" s="37"/>
      <c r="AE33" s="37"/>
    </row>
    <row r="34" spans="1:31">
      <c r="A34" s="37"/>
      <c r="B34" s="37"/>
      <c r="C34" s="37"/>
      <c r="D34" s="37" t="s">
        <v>147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/>
      <c r="AE34" s="37"/>
    </row>
    <row r="35" spans="1:31">
      <c r="A35" s="37" t="s">
        <v>124</v>
      </c>
      <c r="B35" s="37" t="s">
        <v>120</v>
      </c>
      <c r="C35" s="37" t="s">
        <v>121</v>
      </c>
      <c r="D35" s="37" t="s">
        <v>122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  <c r="P35" s="37">
        <v>1</v>
      </c>
      <c r="Q35" s="37">
        <v>1</v>
      </c>
      <c r="R35" s="37">
        <v>1</v>
      </c>
      <c r="S35" s="37">
        <v>1</v>
      </c>
      <c r="T35" s="37">
        <v>1</v>
      </c>
      <c r="U35" s="37">
        <v>1</v>
      </c>
      <c r="V35" s="37">
        <v>1</v>
      </c>
      <c r="W35" s="37">
        <v>1</v>
      </c>
      <c r="X35" s="37">
        <v>1</v>
      </c>
      <c r="Y35" s="37">
        <v>1</v>
      </c>
      <c r="Z35" s="37">
        <v>1</v>
      </c>
      <c r="AA35" s="37">
        <v>1</v>
      </c>
      <c r="AB35" s="37">
        <v>1</v>
      </c>
      <c r="AC35" s="37">
        <v>24</v>
      </c>
      <c r="AD35" s="37">
        <v>168</v>
      </c>
      <c r="AE35" s="37">
        <v>8760</v>
      </c>
    </row>
    <row r="36" spans="1:31">
      <c r="A36" s="37" t="s">
        <v>126</v>
      </c>
      <c r="B36" s="37" t="s">
        <v>120</v>
      </c>
      <c r="C36" s="37" t="s">
        <v>121</v>
      </c>
      <c r="D36" s="37" t="s">
        <v>122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  <c r="R36" s="37">
        <v>0</v>
      </c>
      <c r="S36" s="37">
        <v>0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37">
        <v>0</v>
      </c>
      <c r="AD36" s="37">
        <v>0</v>
      </c>
      <c r="AE36" s="37">
        <v>0</v>
      </c>
    </row>
    <row r="37" spans="1:31">
      <c r="A37" s="37" t="s">
        <v>139</v>
      </c>
      <c r="B37" s="37" t="s">
        <v>125</v>
      </c>
      <c r="C37" s="37" t="s">
        <v>121</v>
      </c>
      <c r="D37" s="37" t="s">
        <v>138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  <c r="P37" s="37">
        <v>1</v>
      </c>
      <c r="Q37" s="37">
        <v>1</v>
      </c>
      <c r="R37" s="37">
        <v>1</v>
      </c>
      <c r="S37" s="37">
        <v>1</v>
      </c>
      <c r="T37" s="37">
        <v>1</v>
      </c>
      <c r="U37" s="37">
        <v>1</v>
      </c>
      <c r="V37" s="37">
        <v>1</v>
      </c>
      <c r="W37" s="37">
        <v>1</v>
      </c>
      <c r="X37" s="37">
        <v>1</v>
      </c>
      <c r="Y37" s="37">
        <v>1</v>
      </c>
      <c r="Z37" s="37">
        <v>1</v>
      </c>
      <c r="AA37" s="37">
        <v>0</v>
      </c>
      <c r="AB37" s="37">
        <v>0</v>
      </c>
      <c r="AC37" s="37">
        <v>16</v>
      </c>
      <c r="AD37" s="37">
        <v>92</v>
      </c>
      <c r="AE37" s="37">
        <v>4797.1400000000003</v>
      </c>
    </row>
    <row r="38" spans="1:31">
      <c r="A38" s="37"/>
      <c r="B38" s="37"/>
      <c r="C38" s="37"/>
      <c r="D38" s="37" t="s">
        <v>146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  <c r="P38" s="37">
        <v>1</v>
      </c>
      <c r="Q38" s="37">
        <v>1</v>
      </c>
      <c r="R38" s="37">
        <v>1</v>
      </c>
      <c r="S38" s="37">
        <v>1</v>
      </c>
      <c r="T38" s="37">
        <v>1</v>
      </c>
      <c r="U38" s="37">
        <v>1</v>
      </c>
      <c r="V38" s="37">
        <v>1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12</v>
      </c>
      <c r="AD38" s="37"/>
      <c r="AE38" s="37"/>
    </row>
    <row r="39" spans="1:31">
      <c r="A39" s="37"/>
      <c r="B39" s="37"/>
      <c r="C39" s="37"/>
      <c r="D39" s="37" t="s">
        <v>147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/>
      <c r="AE39" s="37"/>
    </row>
    <row r="40" spans="1:31">
      <c r="A40" s="37" t="s">
        <v>133</v>
      </c>
      <c r="B40" s="37" t="s">
        <v>125</v>
      </c>
      <c r="C40" s="37" t="s">
        <v>121</v>
      </c>
      <c r="D40" s="37" t="s">
        <v>122</v>
      </c>
      <c r="E40" s="37">
        <v>1</v>
      </c>
      <c r="F40" s="37">
        <v>1</v>
      </c>
      <c r="G40" s="37">
        <v>1</v>
      </c>
      <c r="H40" s="37">
        <v>1</v>
      </c>
      <c r="I40" s="37">
        <v>1</v>
      </c>
      <c r="J40" s="37">
        <v>1</v>
      </c>
      <c r="K40" s="37">
        <v>1</v>
      </c>
      <c r="L40" s="37">
        <v>1</v>
      </c>
      <c r="M40" s="37">
        <v>1</v>
      </c>
      <c r="N40" s="37">
        <v>1</v>
      </c>
      <c r="O40" s="37">
        <v>1</v>
      </c>
      <c r="P40" s="37">
        <v>1</v>
      </c>
      <c r="Q40" s="37">
        <v>1</v>
      </c>
      <c r="R40" s="37">
        <v>1</v>
      </c>
      <c r="S40" s="37">
        <v>1</v>
      </c>
      <c r="T40" s="37">
        <v>1</v>
      </c>
      <c r="U40" s="37">
        <v>1</v>
      </c>
      <c r="V40" s="37">
        <v>1</v>
      </c>
      <c r="W40" s="37">
        <v>1</v>
      </c>
      <c r="X40" s="37">
        <v>1</v>
      </c>
      <c r="Y40" s="37">
        <v>1</v>
      </c>
      <c r="Z40" s="37">
        <v>1</v>
      </c>
      <c r="AA40" s="37">
        <v>1</v>
      </c>
      <c r="AB40" s="37">
        <v>1</v>
      </c>
      <c r="AC40" s="37">
        <v>24</v>
      </c>
      <c r="AD40" s="37">
        <v>168</v>
      </c>
      <c r="AE40" s="37">
        <v>8760</v>
      </c>
    </row>
    <row r="41" spans="1:31">
      <c r="A41" s="37" t="s">
        <v>134</v>
      </c>
      <c r="B41" s="37" t="s">
        <v>120</v>
      </c>
      <c r="C41" s="37" t="s">
        <v>121</v>
      </c>
      <c r="D41" s="37" t="s">
        <v>122</v>
      </c>
      <c r="E41" s="37">
        <v>1</v>
      </c>
      <c r="F41" s="37">
        <v>1</v>
      </c>
      <c r="G41" s="37">
        <v>1</v>
      </c>
      <c r="H41" s="37">
        <v>1</v>
      </c>
      <c r="I41" s="37">
        <v>1</v>
      </c>
      <c r="J41" s="37">
        <v>1</v>
      </c>
      <c r="K41" s="37">
        <v>1</v>
      </c>
      <c r="L41" s="37">
        <v>1</v>
      </c>
      <c r="M41" s="37">
        <v>1</v>
      </c>
      <c r="N41" s="37">
        <v>1</v>
      </c>
      <c r="O41" s="37">
        <v>1</v>
      </c>
      <c r="P41" s="37">
        <v>1</v>
      </c>
      <c r="Q41" s="37">
        <v>1</v>
      </c>
      <c r="R41" s="37">
        <v>1</v>
      </c>
      <c r="S41" s="37">
        <v>1</v>
      </c>
      <c r="T41" s="37">
        <v>1</v>
      </c>
      <c r="U41" s="37">
        <v>1</v>
      </c>
      <c r="V41" s="37">
        <v>1</v>
      </c>
      <c r="W41" s="37">
        <v>1</v>
      </c>
      <c r="X41" s="37">
        <v>1</v>
      </c>
      <c r="Y41" s="37">
        <v>1</v>
      </c>
      <c r="Z41" s="37">
        <v>1</v>
      </c>
      <c r="AA41" s="37">
        <v>1</v>
      </c>
      <c r="AB41" s="37">
        <v>1</v>
      </c>
      <c r="AC41" s="37">
        <v>24</v>
      </c>
      <c r="AD41" s="37">
        <v>168</v>
      </c>
      <c r="AE41" s="37">
        <v>8760</v>
      </c>
    </row>
    <row r="42" spans="1:31">
      <c r="A42" s="37" t="s">
        <v>194</v>
      </c>
      <c r="B42" s="37" t="s">
        <v>120</v>
      </c>
      <c r="C42" s="37" t="s">
        <v>121</v>
      </c>
      <c r="D42" s="37" t="s">
        <v>122</v>
      </c>
      <c r="E42" s="37">
        <v>1</v>
      </c>
      <c r="F42" s="37">
        <v>1</v>
      </c>
      <c r="G42" s="37">
        <v>1</v>
      </c>
      <c r="H42" s="37">
        <v>1</v>
      </c>
      <c r="I42" s="37">
        <v>1</v>
      </c>
      <c r="J42" s="37">
        <v>1</v>
      </c>
      <c r="K42" s="37">
        <v>1</v>
      </c>
      <c r="L42" s="37">
        <v>1</v>
      </c>
      <c r="M42" s="37">
        <v>1</v>
      </c>
      <c r="N42" s="37">
        <v>1</v>
      </c>
      <c r="O42" s="37">
        <v>1</v>
      </c>
      <c r="P42" s="37">
        <v>1</v>
      </c>
      <c r="Q42" s="37">
        <v>1</v>
      </c>
      <c r="R42" s="37">
        <v>1</v>
      </c>
      <c r="S42" s="37">
        <v>1</v>
      </c>
      <c r="T42" s="37">
        <v>1</v>
      </c>
      <c r="U42" s="37">
        <v>1</v>
      </c>
      <c r="V42" s="37">
        <v>1</v>
      </c>
      <c r="W42" s="37">
        <v>1</v>
      </c>
      <c r="X42" s="37">
        <v>1</v>
      </c>
      <c r="Y42" s="37">
        <v>1</v>
      </c>
      <c r="Z42" s="37">
        <v>1</v>
      </c>
      <c r="AA42" s="37">
        <v>1</v>
      </c>
      <c r="AB42" s="37">
        <v>1</v>
      </c>
      <c r="AC42" s="37">
        <v>24</v>
      </c>
      <c r="AD42" s="37">
        <v>168</v>
      </c>
      <c r="AE42" s="37">
        <v>8760</v>
      </c>
    </row>
    <row r="43" spans="1:31">
      <c r="A43" s="37" t="s">
        <v>195</v>
      </c>
      <c r="B43" s="37" t="s">
        <v>120</v>
      </c>
      <c r="C43" s="37" t="s">
        <v>121</v>
      </c>
      <c r="D43" s="37" t="s">
        <v>122</v>
      </c>
      <c r="E43" s="37">
        <v>1</v>
      </c>
      <c r="F43" s="37">
        <v>1</v>
      </c>
      <c r="G43" s="37">
        <v>1</v>
      </c>
      <c r="H43" s="37">
        <v>1</v>
      </c>
      <c r="I43" s="37">
        <v>1</v>
      </c>
      <c r="J43" s="37">
        <v>1</v>
      </c>
      <c r="K43" s="37">
        <v>1</v>
      </c>
      <c r="L43" s="37">
        <v>1</v>
      </c>
      <c r="M43" s="37">
        <v>1</v>
      </c>
      <c r="N43" s="37">
        <v>1</v>
      </c>
      <c r="O43" s="37">
        <v>1</v>
      </c>
      <c r="P43" s="37">
        <v>1</v>
      </c>
      <c r="Q43" s="37">
        <v>1</v>
      </c>
      <c r="R43" s="37">
        <v>1</v>
      </c>
      <c r="S43" s="37">
        <v>1</v>
      </c>
      <c r="T43" s="37">
        <v>1</v>
      </c>
      <c r="U43" s="37">
        <v>1</v>
      </c>
      <c r="V43" s="37">
        <v>1</v>
      </c>
      <c r="W43" s="37">
        <v>1</v>
      </c>
      <c r="X43" s="37">
        <v>1</v>
      </c>
      <c r="Y43" s="37">
        <v>1</v>
      </c>
      <c r="Z43" s="37">
        <v>1</v>
      </c>
      <c r="AA43" s="37">
        <v>1</v>
      </c>
      <c r="AB43" s="37">
        <v>1</v>
      </c>
      <c r="AC43" s="37">
        <v>24</v>
      </c>
      <c r="AD43" s="37">
        <v>168</v>
      </c>
      <c r="AE43" s="37">
        <v>8760</v>
      </c>
    </row>
    <row r="44" spans="1:31">
      <c r="A44" s="37" t="s">
        <v>98</v>
      </c>
      <c r="B44" s="37" t="s">
        <v>123</v>
      </c>
      <c r="C44" s="37" t="s">
        <v>121</v>
      </c>
      <c r="D44" s="37" t="s">
        <v>142</v>
      </c>
      <c r="E44" s="37">
        <v>15.6</v>
      </c>
      <c r="F44" s="37">
        <v>15.6</v>
      </c>
      <c r="G44" s="37">
        <v>15.6</v>
      </c>
      <c r="H44" s="37">
        <v>15.6</v>
      </c>
      <c r="I44" s="37">
        <v>15.6</v>
      </c>
      <c r="J44" s="37">
        <v>21</v>
      </c>
      <c r="K44" s="37">
        <v>21</v>
      </c>
      <c r="L44" s="37">
        <v>21</v>
      </c>
      <c r="M44" s="37">
        <v>21</v>
      </c>
      <c r="N44" s="37">
        <v>21</v>
      </c>
      <c r="O44" s="37">
        <v>21</v>
      </c>
      <c r="P44" s="37">
        <v>21</v>
      </c>
      <c r="Q44" s="37">
        <v>21</v>
      </c>
      <c r="R44" s="37">
        <v>21</v>
      </c>
      <c r="S44" s="37">
        <v>21</v>
      </c>
      <c r="T44" s="37">
        <v>21</v>
      </c>
      <c r="U44" s="37">
        <v>21</v>
      </c>
      <c r="V44" s="37">
        <v>21</v>
      </c>
      <c r="W44" s="37">
        <v>21</v>
      </c>
      <c r="X44" s="37">
        <v>15.6</v>
      </c>
      <c r="Y44" s="37">
        <v>15.6</v>
      </c>
      <c r="Z44" s="37">
        <v>15.6</v>
      </c>
      <c r="AA44" s="37">
        <v>15.6</v>
      </c>
      <c r="AB44" s="37">
        <v>15.6</v>
      </c>
      <c r="AC44" s="37">
        <v>450</v>
      </c>
      <c r="AD44" s="37">
        <v>3058.2</v>
      </c>
      <c r="AE44" s="37">
        <v>159463.29</v>
      </c>
    </row>
    <row r="45" spans="1:31">
      <c r="A45" s="37"/>
      <c r="B45" s="37"/>
      <c r="C45" s="37"/>
      <c r="D45" s="37" t="s">
        <v>140</v>
      </c>
      <c r="E45" s="37">
        <v>15.6</v>
      </c>
      <c r="F45" s="37">
        <v>15.6</v>
      </c>
      <c r="G45" s="37">
        <v>15.6</v>
      </c>
      <c r="H45" s="37">
        <v>15.6</v>
      </c>
      <c r="I45" s="37">
        <v>15.6</v>
      </c>
      <c r="J45" s="37">
        <v>15.6</v>
      </c>
      <c r="K45" s="37">
        <v>15.6</v>
      </c>
      <c r="L45" s="37">
        <v>15.6</v>
      </c>
      <c r="M45" s="37">
        <v>15.6</v>
      </c>
      <c r="N45" s="37">
        <v>15.6</v>
      </c>
      <c r="O45" s="37">
        <v>15.6</v>
      </c>
      <c r="P45" s="37">
        <v>15.6</v>
      </c>
      <c r="Q45" s="37">
        <v>15.6</v>
      </c>
      <c r="R45" s="37">
        <v>15.6</v>
      </c>
      <c r="S45" s="37">
        <v>15.6</v>
      </c>
      <c r="T45" s="37">
        <v>15.6</v>
      </c>
      <c r="U45" s="37">
        <v>15.6</v>
      </c>
      <c r="V45" s="37">
        <v>15.6</v>
      </c>
      <c r="W45" s="37">
        <v>15.6</v>
      </c>
      <c r="X45" s="37">
        <v>15.6</v>
      </c>
      <c r="Y45" s="37">
        <v>15.6</v>
      </c>
      <c r="Z45" s="37">
        <v>15.6</v>
      </c>
      <c r="AA45" s="37">
        <v>15.6</v>
      </c>
      <c r="AB45" s="37">
        <v>15.6</v>
      </c>
      <c r="AC45" s="37">
        <v>374.4</v>
      </c>
      <c r="AD45" s="37"/>
      <c r="AE45" s="37"/>
    </row>
    <row r="46" spans="1:31">
      <c r="A46" s="37"/>
      <c r="B46" s="37"/>
      <c r="C46" s="37"/>
      <c r="D46" s="37" t="s">
        <v>149</v>
      </c>
      <c r="E46" s="37">
        <v>15.6</v>
      </c>
      <c r="F46" s="37">
        <v>15.6</v>
      </c>
      <c r="G46" s="37">
        <v>15.6</v>
      </c>
      <c r="H46" s="37">
        <v>15.6</v>
      </c>
      <c r="I46" s="37">
        <v>15.6</v>
      </c>
      <c r="J46" s="37">
        <v>15.6</v>
      </c>
      <c r="K46" s="37">
        <v>21</v>
      </c>
      <c r="L46" s="37">
        <v>21</v>
      </c>
      <c r="M46" s="37">
        <v>21</v>
      </c>
      <c r="N46" s="37">
        <v>21</v>
      </c>
      <c r="O46" s="37">
        <v>21</v>
      </c>
      <c r="P46" s="37">
        <v>21</v>
      </c>
      <c r="Q46" s="37">
        <v>21</v>
      </c>
      <c r="R46" s="37">
        <v>21</v>
      </c>
      <c r="S46" s="37">
        <v>21</v>
      </c>
      <c r="T46" s="37">
        <v>21</v>
      </c>
      <c r="U46" s="37">
        <v>21</v>
      </c>
      <c r="V46" s="37">
        <v>15.6</v>
      </c>
      <c r="W46" s="37">
        <v>15.6</v>
      </c>
      <c r="X46" s="37">
        <v>15.6</v>
      </c>
      <c r="Y46" s="37">
        <v>15.6</v>
      </c>
      <c r="Z46" s="37">
        <v>15.6</v>
      </c>
      <c r="AA46" s="37">
        <v>15.6</v>
      </c>
      <c r="AB46" s="37">
        <v>15.6</v>
      </c>
      <c r="AC46" s="37">
        <v>433.8</v>
      </c>
      <c r="AD46" s="37"/>
      <c r="AE46" s="37"/>
    </row>
    <row r="47" spans="1:31">
      <c r="A47" s="37"/>
      <c r="B47" s="37"/>
      <c r="C47" s="37"/>
      <c r="D47" s="37" t="s">
        <v>141</v>
      </c>
      <c r="E47" s="37">
        <v>21</v>
      </c>
      <c r="F47" s="37">
        <v>21</v>
      </c>
      <c r="G47" s="37">
        <v>21</v>
      </c>
      <c r="H47" s="37">
        <v>21</v>
      </c>
      <c r="I47" s="37">
        <v>21</v>
      </c>
      <c r="J47" s="37">
        <v>21</v>
      </c>
      <c r="K47" s="37">
        <v>21</v>
      </c>
      <c r="L47" s="37">
        <v>21</v>
      </c>
      <c r="M47" s="37">
        <v>21</v>
      </c>
      <c r="N47" s="37">
        <v>21</v>
      </c>
      <c r="O47" s="37">
        <v>21</v>
      </c>
      <c r="P47" s="37">
        <v>21</v>
      </c>
      <c r="Q47" s="37">
        <v>21</v>
      </c>
      <c r="R47" s="37">
        <v>21</v>
      </c>
      <c r="S47" s="37">
        <v>21</v>
      </c>
      <c r="T47" s="37">
        <v>21</v>
      </c>
      <c r="U47" s="37">
        <v>21</v>
      </c>
      <c r="V47" s="37">
        <v>21</v>
      </c>
      <c r="W47" s="37">
        <v>21</v>
      </c>
      <c r="X47" s="37">
        <v>21</v>
      </c>
      <c r="Y47" s="37">
        <v>21</v>
      </c>
      <c r="Z47" s="37">
        <v>21</v>
      </c>
      <c r="AA47" s="37">
        <v>21</v>
      </c>
      <c r="AB47" s="37">
        <v>21</v>
      </c>
      <c r="AC47" s="37">
        <v>504</v>
      </c>
      <c r="AD47" s="37"/>
      <c r="AE47" s="37"/>
    </row>
    <row r="48" spans="1:31">
      <c r="A48" s="37"/>
      <c r="B48" s="37"/>
      <c r="C48" s="37"/>
      <c r="D48" s="37" t="s">
        <v>147</v>
      </c>
      <c r="E48" s="37">
        <v>15.6</v>
      </c>
      <c r="F48" s="37">
        <v>15.6</v>
      </c>
      <c r="G48" s="37">
        <v>15.6</v>
      </c>
      <c r="H48" s="37">
        <v>15.6</v>
      </c>
      <c r="I48" s="37">
        <v>15.6</v>
      </c>
      <c r="J48" s="37">
        <v>15.6</v>
      </c>
      <c r="K48" s="37">
        <v>15.6</v>
      </c>
      <c r="L48" s="37">
        <v>15.6</v>
      </c>
      <c r="M48" s="37">
        <v>15.6</v>
      </c>
      <c r="N48" s="37">
        <v>15.6</v>
      </c>
      <c r="O48" s="37">
        <v>15.6</v>
      </c>
      <c r="P48" s="37">
        <v>15.6</v>
      </c>
      <c r="Q48" s="37">
        <v>15.6</v>
      </c>
      <c r="R48" s="37">
        <v>15.6</v>
      </c>
      <c r="S48" s="37">
        <v>15.6</v>
      </c>
      <c r="T48" s="37">
        <v>15.6</v>
      </c>
      <c r="U48" s="37">
        <v>15.6</v>
      </c>
      <c r="V48" s="37">
        <v>15.6</v>
      </c>
      <c r="W48" s="37">
        <v>15.6</v>
      </c>
      <c r="X48" s="37">
        <v>15.6</v>
      </c>
      <c r="Y48" s="37">
        <v>15.6</v>
      </c>
      <c r="Z48" s="37">
        <v>15.6</v>
      </c>
      <c r="AA48" s="37">
        <v>15.6</v>
      </c>
      <c r="AB48" s="37">
        <v>15.6</v>
      </c>
      <c r="AC48" s="37">
        <v>374.4</v>
      </c>
      <c r="AD48" s="37"/>
      <c r="AE48" s="37"/>
    </row>
    <row r="49" spans="1:31">
      <c r="A49" s="37" t="s">
        <v>99</v>
      </c>
      <c r="B49" s="37" t="s">
        <v>123</v>
      </c>
      <c r="C49" s="37" t="s">
        <v>121</v>
      </c>
      <c r="D49" s="37" t="s">
        <v>138</v>
      </c>
      <c r="E49" s="37">
        <v>30</v>
      </c>
      <c r="F49" s="37">
        <v>30</v>
      </c>
      <c r="G49" s="37">
        <v>30</v>
      </c>
      <c r="H49" s="37">
        <v>30</v>
      </c>
      <c r="I49" s="37">
        <v>30</v>
      </c>
      <c r="J49" s="37">
        <v>30</v>
      </c>
      <c r="K49" s="37">
        <v>24</v>
      </c>
      <c r="L49" s="37">
        <v>24</v>
      </c>
      <c r="M49" s="37">
        <v>24</v>
      </c>
      <c r="N49" s="37">
        <v>24</v>
      </c>
      <c r="O49" s="37">
        <v>24</v>
      </c>
      <c r="P49" s="37">
        <v>24</v>
      </c>
      <c r="Q49" s="37">
        <v>24</v>
      </c>
      <c r="R49" s="37">
        <v>24</v>
      </c>
      <c r="S49" s="37">
        <v>24</v>
      </c>
      <c r="T49" s="37">
        <v>24</v>
      </c>
      <c r="U49" s="37">
        <v>24</v>
      </c>
      <c r="V49" s="37">
        <v>24</v>
      </c>
      <c r="W49" s="37">
        <v>24</v>
      </c>
      <c r="X49" s="37">
        <v>24</v>
      </c>
      <c r="Y49" s="37">
        <v>24</v>
      </c>
      <c r="Z49" s="37">
        <v>24</v>
      </c>
      <c r="AA49" s="37">
        <v>30</v>
      </c>
      <c r="AB49" s="37">
        <v>30</v>
      </c>
      <c r="AC49" s="37">
        <v>624</v>
      </c>
      <c r="AD49" s="37">
        <v>4488</v>
      </c>
      <c r="AE49" s="37">
        <v>234017.14</v>
      </c>
    </row>
    <row r="50" spans="1:31">
      <c r="A50" s="37"/>
      <c r="B50" s="37"/>
      <c r="C50" s="37"/>
      <c r="D50" s="37" t="s">
        <v>149</v>
      </c>
      <c r="E50" s="37">
        <v>30</v>
      </c>
      <c r="F50" s="37">
        <v>30</v>
      </c>
      <c r="G50" s="37">
        <v>30</v>
      </c>
      <c r="H50" s="37">
        <v>30</v>
      </c>
      <c r="I50" s="37">
        <v>30</v>
      </c>
      <c r="J50" s="37">
        <v>30</v>
      </c>
      <c r="K50" s="37">
        <v>24</v>
      </c>
      <c r="L50" s="37">
        <v>24</v>
      </c>
      <c r="M50" s="37">
        <v>24</v>
      </c>
      <c r="N50" s="37">
        <v>24</v>
      </c>
      <c r="O50" s="37">
        <v>24</v>
      </c>
      <c r="P50" s="37">
        <v>24</v>
      </c>
      <c r="Q50" s="37">
        <v>24</v>
      </c>
      <c r="R50" s="37">
        <v>24</v>
      </c>
      <c r="S50" s="37">
        <v>24</v>
      </c>
      <c r="T50" s="37">
        <v>24</v>
      </c>
      <c r="U50" s="37">
        <v>24</v>
      </c>
      <c r="V50" s="37">
        <v>24</v>
      </c>
      <c r="W50" s="37">
        <v>30</v>
      </c>
      <c r="X50" s="37">
        <v>30</v>
      </c>
      <c r="Y50" s="37">
        <v>30</v>
      </c>
      <c r="Z50" s="37">
        <v>30</v>
      </c>
      <c r="AA50" s="37">
        <v>30</v>
      </c>
      <c r="AB50" s="37">
        <v>30</v>
      </c>
      <c r="AC50" s="37">
        <v>648</v>
      </c>
      <c r="AD50" s="37"/>
      <c r="AE50" s="37"/>
    </row>
    <row r="51" spans="1:31">
      <c r="A51" s="37"/>
      <c r="B51" s="37"/>
      <c r="C51" s="37"/>
      <c r="D51" s="37" t="s">
        <v>141</v>
      </c>
      <c r="E51" s="37">
        <v>30</v>
      </c>
      <c r="F51" s="37">
        <v>30</v>
      </c>
      <c r="G51" s="37">
        <v>30</v>
      </c>
      <c r="H51" s="37">
        <v>30</v>
      </c>
      <c r="I51" s="37">
        <v>30</v>
      </c>
      <c r="J51" s="37">
        <v>30</v>
      </c>
      <c r="K51" s="37">
        <v>30</v>
      </c>
      <c r="L51" s="37">
        <v>30</v>
      </c>
      <c r="M51" s="37">
        <v>30</v>
      </c>
      <c r="N51" s="37">
        <v>30</v>
      </c>
      <c r="O51" s="37">
        <v>30</v>
      </c>
      <c r="P51" s="37">
        <v>30</v>
      </c>
      <c r="Q51" s="37">
        <v>30</v>
      </c>
      <c r="R51" s="37">
        <v>30</v>
      </c>
      <c r="S51" s="37">
        <v>30</v>
      </c>
      <c r="T51" s="37">
        <v>30</v>
      </c>
      <c r="U51" s="37">
        <v>30</v>
      </c>
      <c r="V51" s="37">
        <v>30</v>
      </c>
      <c r="W51" s="37">
        <v>30</v>
      </c>
      <c r="X51" s="37">
        <v>30</v>
      </c>
      <c r="Y51" s="37">
        <v>30</v>
      </c>
      <c r="Z51" s="37">
        <v>30</v>
      </c>
      <c r="AA51" s="37">
        <v>30</v>
      </c>
      <c r="AB51" s="37">
        <v>30</v>
      </c>
      <c r="AC51" s="37">
        <v>720</v>
      </c>
      <c r="AD51" s="37"/>
      <c r="AE51" s="37"/>
    </row>
    <row r="52" spans="1:31">
      <c r="A52" s="37"/>
      <c r="B52" s="37"/>
      <c r="C52" s="37"/>
      <c r="D52" s="37" t="s">
        <v>147</v>
      </c>
      <c r="E52" s="37">
        <v>30</v>
      </c>
      <c r="F52" s="37">
        <v>30</v>
      </c>
      <c r="G52" s="37">
        <v>30</v>
      </c>
      <c r="H52" s="37">
        <v>30</v>
      </c>
      <c r="I52" s="37">
        <v>30</v>
      </c>
      <c r="J52" s="37">
        <v>30</v>
      </c>
      <c r="K52" s="37">
        <v>30</v>
      </c>
      <c r="L52" s="37">
        <v>30</v>
      </c>
      <c r="M52" s="37">
        <v>30</v>
      </c>
      <c r="N52" s="37">
        <v>30</v>
      </c>
      <c r="O52" s="37">
        <v>30</v>
      </c>
      <c r="P52" s="37">
        <v>30</v>
      </c>
      <c r="Q52" s="37">
        <v>30</v>
      </c>
      <c r="R52" s="37">
        <v>30</v>
      </c>
      <c r="S52" s="37">
        <v>30</v>
      </c>
      <c r="T52" s="37">
        <v>30</v>
      </c>
      <c r="U52" s="37">
        <v>30</v>
      </c>
      <c r="V52" s="37">
        <v>30</v>
      </c>
      <c r="W52" s="37">
        <v>30</v>
      </c>
      <c r="X52" s="37">
        <v>30</v>
      </c>
      <c r="Y52" s="37">
        <v>30</v>
      </c>
      <c r="Z52" s="37">
        <v>30</v>
      </c>
      <c r="AA52" s="37">
        <v>30</v>
      </c>
      <c r="AB52" s="37">
        <v>30</v>
      </c>
      <c r="AC52" s="37">
        <v>720</v>
      </c>
      <c r="AD52" s="37"/>
      <c r="AE52" s="37"/>
    </row>
    <row r="53" spans="1:31">
      <c r="A53" s="37" t="s">
        <v>196</v>
      </c>
      <c r="B53" s="37" t="s">
        <v>197</v>
      </c>
      <c r="C53" s="37" t="s">
        <v>121</v>
      </c>
      <c r="D53" s="37" t="s">
        <v>138</v>
      </c>
      <c r="E53" s="37">
        <v>50</v>
      </c>
      <c r="F53" s="37">
        <v>50</v>
      </c>
      <c r="G53" s="37">
        <v>50</v>
      </c>
      <c r="H53" s="37">
        <v>50</v>
      </c>
      <c r="I53" s="37">
        <v>50</v>
      </c>
      <c r="J53" s="37">
        <v>50</v>
      </c>
      <c r="K53" s="37">
        <v>50</v>
      </c>
      <c r="L53" s="37">
        <v>50</v>
      </c>
      <c r="M53" s="37">
        <v>50</v>
      </c>
      <c r="N53" s="37">
        <v>50</v>
      </c>
      <c r="O53" s="37">
        <v>50</v>
      </c>
      <c r="P53" s="37">
        <v>50</v>
      </c>
      <c r="Q53" s="37">
        <v>50</v>
      </c>
      <c r="R53" s="37">
        <v>50</v>
      </c>
      <c r="S53" s="37">
        <v>50</v>
      </c>
      <c r="T53" s="37">
        <v>50</v>
      </c>
      <c r="U53" s="37">
        <v>50</v>
      </c>
      <c r="V53" s="37">
        <v>50</v>
      </c>
      <c r="W53" s="37">
        <v>50</v>
      </c>
      <c r="X53" s="37">
        <v>50</v>
      </c>
      <c r="Y53" s="37">
        <v>50</v>
      </c>
      <c r="Z53" s="37">
        <v>50</v>
      </c>
      <c r="AA53" s="37">
        <v>50</v>
      </c>
      <c r="AB53" s="37">
        <v>50</v>
      </c>
      <c r="AC53" s="37">
        <v>1200</v>
      </c>
      <c r="AD53" s="37">
        <v>8400</v>
      </c>
      <c r="AE53" s="37">
        <v>438000</v>
      </c>
    </row>
    <row r="54" spans="1:31">
      <c r="A54" s="37"/>
      <c r="B54" s="37"/>
      <c r="C54" s="37"/>
      <c r="D54" s="37" t="s">
        <v>146</v>
      </c>
      <c r="E54" s="37">
        <v>50</v>
      </c>
      <c r="F54" s="37">
        <v>50</v>
      </c>
      <c r="G54" s="37">
        <v>50</v>
      </c>
      <c r="H54" s="37">
        <v>50</v>
      </c>
      <c r="I54" s="37">
        <v>50</v>
      </c>
      <c r="J54" s="37">
        <v>50</v>
      </c>
      <c r="K54" s="37">
        <v>50</v>
      </c>
      <c r="L54" s="37">
        <v>50</v>
      </c>
      <c r="M54" s="37">
        <v>50</v>
      </c>
      <c r="N54" s="37">
        <v>50</v>
      </c>
      <c r="O54" s="37">
        <v>50</v>
      </c>
      <c r="P54" s="37">
        <v>50</v>
      </c>
      <c r="Q54" s="37">
        <v>50</v>
      </c>
      <c r="R54" s="37">
        <v>50</v>
      </c>
      <c r="S54" s="37">
        <v>50</v>
      </c>
      <c r="T54" s="37">
        <v>50</v>
      </c>
      <c r="U54" s="37">
        <v>50</v>
      </c>
      <c r="V54" s="37">
        <v>50</v>
      </c>
      <c r="W54" s="37">
        <v>50</v>
      </c>
      <c r="X54" s="37">
        <v>50</v>
      </c>
      <c r="Y54" s="37">
        <v>50</v>
      </c>
      <c r="Z54" s="37">
        <v>50</v>
      </c>
      <c r="AA54" s="37">
        <v>50</v>
      </c>
      <c r="AB54" s="37">
        <v>50</v>
      </c>
      <c r="AC54" s="37">
        <v>1200</v>
      </c>
      <c r="AD54" s="37"/>
      <c r="AE54" s="37"/>
    </row>
    <row r="55" spans="1:31">
      <c r="A55" s="37"/>
      <c r="B55" s="37"/>
      <c r="C55" s="37"/>
      <c r="D55" s="37" t="s">
        <v>147</v>
      </c>
      <c r="E55" s="37">
        <v>50</v>
      </c>
      <c r="F55" s="37">
        <v>50</v>
      </c>
      <c r="G55" s="37">
        <v>50</v>
      </c>
      <c r="H55" s="37">
        <v>50</v>
      </c>
      <c r="I55" s="37">
        <v>50</v>
      </c>
      <c r="J55" s="37">
        <v>50</v>
      </c>
      <c r="K55" s="37">
        <v>50</v>
      </c>
      <c r="L55" s="37">
        <v>50</v>
      </c>
      <c r="M55" s="37">
        <v>50</v>
      </c>
      <c r="N55" s="37">
        <v>50</v>
      </c>
      <c r="O55" s="37">
        <v>50</v>
      </c>
      <c r="P55" s="37">
        <v>50</v>
      </c>
      <c r="Q55" s="37">
        <v>50</v>
      </c>
      <c r="R55" s="37">
        <v>50</v>
      </c>
      <c r="S55" s="37">
        <v>50</v>
      </c>
      <c r="T55" s="37">
        <v>50</v>
      </c>
      <c r="U55" s="37">
        <v>50</v>
      </c>
      <c r="V55" s="37">
        <v>50</v>
      </c>
      <c r="W55" s="37">
        <v>50</v>
      </c>
      <c r="X55" s="37">
        <v>50</v>
      </c>
      <c r="Y55" s="37">
        <v>50</v>
      </c>
      <c r="Z55" s="37">
        <v>50</v>
      </c>
      <c r="AA55" s="37">
        <v>50</v>
      </c>
      <c r="AB55" s="37">
        <v>50</v>
      </c>
      <c r="AC55" s="37">
        <v>1200</v>
      </c>
      <c r="AD55" s="37"/>
      <c r="AE55" s="37"/>
    </row>
    <row r="56" spans="1:31">
      <c r="A56" s="37" t="s">
        <v>751</v>
      </c>
      <c r="B56" s="37" t="s">
        <v>197</v>
      </c>
      <c r="C56" s="37" t="s">
        <v>121</v>
      </c>
      <c r="D56" s="37" t="s">
        <v>122</v>
      </c>
      <c r="E56" s="37">
        <v>30</v>
      </c>
      <c r="F56" s="37">
        <v>30</v>
      </c>
      <c r="G56" s="37">
        <v>30</v>
      </c>
      <c r="H56" s="37">
        <v>30</v>
      </c>
      <c r="I56" s="37">
        <v>30</v>
      </c>
      <c r="J56" s="37">
        <v>30</v>
      </c>
      <c r="K56" s="37">
        <v>30</v>
      </c>
      <c r="L56" s="37">
        <v>30</v>
      </c>
      <c r="M56" s="37">
        <v>30</v>
      </c>
      <c r="N56" s="37">
        <v>30</v>
      </c>
      <c r="O56" s="37">
        <v>30</v>
      </c>
      <c r="P56" s="37">
        <v>30</v>
      </c>
      <c r="Q56" s="37">
        <v>30</v>
      </c>
      <c r="R56" s="37">
        <v>30</v>
      </c>
      <c r="S56" s="37">
        <v>30</v>
      </c>
      <c r="T56" s="37">
        <v>30</v>
      </c>
      <c r="U56" s="37">
        <v>30</v>
      </c>
      <c r="V56" s="37">
        <v>30</v>
      </c>
      <c r="W56" s="37">
        <v>30</v>
      </c>
      <c r="X56" s="37">
        <v>30</v>
      </c>
      <c r="Y56" s="37">
        <v>30</v>
      </c>
      <c r="Z56" s="37">
        <v>30</v>
      </c>
      <c r="AA56" s="37">
        <v>30</v>
      </c>
      <c r="AB56" s="37">
        <v>30</v>
      </c>
      <c r="AC56" s="37">
        <v>720</v>
      </c>
      <c r="AD56" s="37">
        <v>5040</v>
      </c>
      <c r="AE56" s="37">
        <v>262800</v>
      </c>
    </row>
    <row r="57" spans="1:31">
      <c r="A57" s="37" t="s">
        <v>752</v>
      </c>
      <c r="B57" s="37" t="s">
        <v>197</v>
      </c>
      <c r="C57" s="37" t="s">
        <v>121</v>
      </c>
      <c r="D57" s="37" t="s">
        <v>122</v>
      </c>
      <c r="E57" s="37">
        <v>60</v>
      </c>
      <c r="F57" s="37">
        <v>60</v>
      </c>
      <c r="G57" s="37">
        <v>60</v>
      </c>
      <c r="H57" s="37">
        <v>60</v>
      </c>
      <c r="I57" s="37">
        <v>60</v>
      </c>
      <c r="J57" s="37">
        <v>60</v>
      </c>
      <c r="K57" s="37">
        <v>60</v>
      </c>
      <c r="L57" s="37">
        <v>60</v>
      </c>
      <c r="M57" s="37">
        <v>60</v>
      </c>
      <c r="N57" s="37">
        <v>60</v>
      </c>
      <c r="O57" s="37">
        <v>60</v>
      </c>
      <c r="P57" s="37">
        <v>60</v>
      </c>
      <c r="Q57" s="37">
        <v>60</v>
      </c>
      <c r="R57" s="37">
        <v>60</v>
      </c>
      <c r="S57" s="37">
        <v>60</v>
      </c>
      <c r="T57" s="37">
        <v>60</v>
      </c>
      <c r="U57" s="37">
        <v>60</v>
      </c>
      <c r="V57" s="37">
        <v>60</v>
      </c>
      <c r="W57" s="37">
        <v>60</v>
      </c>
      <c r="X57" s="37">
        <v>60</v>
      </c>
      <c r="Y57" s="37">
        <v>60</v>
      </c>
      <c r="Z57" s="37">
        <v>60</v>
      </c>
      <c r="AA57" s="37">
        <v>60</v>
      </c>
      <c r="AB57" s="37">
        <v>60</v>
      </c>
      <c r="AC57" s="37">
        <v>1440</v>
      </c>
      <c r="AD57" s="37">
        <v>10080</v>
      </c>
      <c r="AE57" s="37">
        <v>525600</v>
      </c>
    </row>
    <row r="58" spans="1:31">
      <c r="A58" s="37" t="s">
        <v>144</v>
      </c>
      <c r="B58" s="37" t="s">
        <v>120</v>
      </c>
      <c r="C58" s="37" t="s">
        <v>121</v>
      </c>
      <c r="D58" s="37" t="s">
        <v>138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1</v>
      </c>
      <c r="M58" s="37">
        <v>1</v>
      </c>
      <c r="N58" s="37">
        <v>1</v>
      </c>
      <c r="O58" s="37">
        <v>1</v>
      </c>
      <c r="P58" s="37">
        <v>1</v>
      </c>
      <c r="Q58" s="37">
        <v>1</v>
      </c>
      <c r="R58" s="37">
        <v>1</v>
      </c>
      <c r="S58" s="37">
        <v>1</v>
      </c>
      <c r="T58" s="37">
        <v>1</v>
      </c>
      <c r="U58" s="37">
        <v>1</v>
      </c>
      <c r="V58" s="37">
        <v>1</v>
      </c>
      <c r="W58" s="37">
        <v>1</v>
      </c>
      <c r="X58" s="37">
        <v>1</v>
      </c>
      <c r="Y58" s="37">
        <v>1</v>
      </c>
      <c r="Z58" s="37">
        <v>1</v>
      </c>
      <c r="AA58" s="37">
        <v>0</v>
      </c>
      <c r="AB58" s="37">
        <v>0</v>
      </c>
      <c r="AC58" s="37">
        <v>15</v>
      </c>
      <c r="AD58" s="37">
        <v>86</v>
      </c>
      <c r="AE58" s="37">
        <v>4484.29</v>
      </c>
    </row>
    <row r="59" spans="1:31">
      <c r="A59" s="37"/>
      <c r="B59" s="37"/>
      <c r="C59" s="37"/>
      <c r="D59" s="37" t="s">
        <v>146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1</v>
      </c>
      <c r="M59" s="37">
        <v>1</v>
      </c>
      <c r="N59" s="37">
        <v>1</v>
      </c>
      <c r="O59" s="37">
        <v>1</v>
      </c>
      <c r="P59" s="37">
        <v>1</v>
      </c>
      <c r="Q59" s="37">
        <v>1</v>
      </c>
      <c r="R59" s="37">
        <v>1</v>
      </c>
      <c r="S59" s="37">
        <v>1</v>
      </c>
      <c r="T59" s="37">
        <v>1</v>
      </c>
      <c r="U59" s="37">
        <v>1</v>
      </c>
      <c r="V59" s="37">
        <v>1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11</v>
      </c>
      <c r="AD59" s="37"/>
      <c r="AE59" s="37"/>
    </row>
    <row r="60" spans="1:31">
      <c r="A60" s="37"/>
      <c r="B60" s="37"/>
      <c r="C60" s="37"/>
      <c r="D60" s="37" t="s">
        <v>147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/>
      <c r="AE60" s="37"/>
    </row>
    <row r="61" spans="1:31">
      <c r="A61" s="37" t="s">
        <v>143</v>
      </c>
      <c r="B61" s="37" t="s">
        <v>120</v>
      </c>
      <c r="C61" s="37" t="s">
        <v>121</v>
      </c>
      <c r="D61" s="37" t="s">
        <v>122</v>
      </c>
      <c r="E61" s="37">
        <v>1</v>
      </c>
      <c r="F61" s="37">
        <v>1</v>
      </c>
      <c r="G61" s="37">
        <v>1</v>
      </c>
      <c r="H61" s="37">
        <v>1</v>
      </c>
      <c r="I61" s="37">
        <v>1</v>
      </c>
      <c r="J61" s="37">
        <v>1</v>
      </c>
      <c r="K61" s="37">
        <v>1</v>
      </c>
      <c r="L61" s="37">
        <v>1</v>
      </c>
      <c r="M61" s="37">
        <v>1</v>
      </c>
      <c r="N61" s="37">
        <v>1</v>
      </c>
      <c r="O61" s="37">
        <v>1</v>
      </c>
      <c r="P61" s="37">
        <v>1</v>
      </c>
      <c r="Q61" s="37">
        <v>1</v>
      </c>
      <c r="R61" s="37">
        <v>1</v>
      </c>
      <c r="S61" s="37">
        <v>1</v>
      </c>
      <c r="T61" s="37">
        <v>1</v>
      </c>
      <c r="U61" s="37">
        <v>1</v>
      </c>
      <c r="V61" s="37">
        <v>1</v>
      </c>
      <c r="W61" s="37">
        <v>1</v>
      </c>
      <c r="X61" s="37">
        <v>1</v>
      </c>
      <c r="Y61" s="37">
        <v>1</v>
      </c>
      <c r="Z61" s="37">
        <v>1</v>
      </c>
      <c r="AA61" s="37">
        <v>1</v>
      </c>
      <c r="AB61" s="37">
        <v>1</v>
      </c>
      <c r="AC61" s="37">
        <v>24</v>
      </c>
      <c r="AD61" s="37">
        <v>168</v>
      </c>
      <c r="AE61" s="37">
        <v>8760</v>
      </c>
    </row>
    <row r="62" spans="1:31">
      <c r="A62" s="37" t="s">
        <v>135</v>
      </c>
      <c r="B62" s="37" t="s">
        <v>136</v>
      </c>
      <c r="C62" s="37" t="s">
        <v>121</v>
      </c>
      <c r="D62" s="37" t="s">
        <v>122</v>
      </c>
      <c r="E62" s="37">
        <v>4</v>
      </c>
      <c r="F62" s="37">
        <v>4</v>
      </c>
      <c r="G62" s="37">
        <v>4</v>
      </c>
      <c r="H62" s="37">
        <v>4</v>
      </c>
      <c r="I62" s="37">
        <v>4</v>
      </c>
      <c r="J62" s="37">
        <v>4</v>
      </c>
      <c r="K62" s="37">
        <v>4</v>
      </c>
      <c r="L62" s="37">
        <v>4</v>
      </c>
      <c r="M62" s="37">
        <v>4</v>
      </c>
      <c r="N62" s="37">
        <v>4</v>
      </c>
      <c r="O62" s="37">
        <v>4</v>
      </c>
      <c r="P62" s="37">
        <v>4</v>
      </c>
      <c r="Q62" s="37">
        <v>4</v>
      </c>
      <c r="R62" s="37">
        <v>4</v>
      </c>
      <c r="S62" s="37">
        <v>4</v>
      </c>
      <c r="T62" s="37">
        <v>4</v>
      </c>
      <c r="U62" s="37">
        <v>4</v>
      </c>
      <c r="V62" s="37">
        <v>4</v>
      </c>
      <c r="W62" s="37">
        <v>4</v>
      </c>
      <c r="X62" s="37">
        <v>4</v>
      </c>
      <c r="Y62" s="37">
        <v>4</v>
      </c>
      <c r="Z62" s="37">
        <v>4</v>
      </c>
      <c r="AA62" s="37">
        <v>4</v>
      </c>
      <c r="AB62" s="37">
        <v>4</v>
      </c>
      <c r="AC62" s="37">
        <v>96</v>
      </c>
      <c r="AD62" s="37">
        <v>672</v>
      </c>
      <c r="AE62" s="37">
        <v>35040</v>
      </c>
    </row>
    <row r="63" spans="1:31">
      <c r="A63" s="37" t="s">
        <v>198</v>
      </c>
      <c r="B63" s="37" t="s">
        <v>123</v>
      </c>
      <c r="C63" s="37" t="s">
        <v>199</v>
      </c>
      <c r="D63" s="37" t="s">
        <v>122</v>
      </c>
      <c r="E63" s="37">
        <v>13</v>
      </c>
      <c r="F63" s="37">
        <v>13</v>
      </c>
      <c r="G63" s="37">
        <v>13</v>
      </c>
      <c r="H63" s="37">
        <v>13</v>
      </c>
      <c r="I63" s="37">
        <v>13</v>
      </c>
      <c r="J63" s="37">
        <v>13</v>
      </c>
      <c r="K63" s="37">
        <v>13</v>
      </c>
      <c r="L63" s="37">
        <v>13</v>
      </c>
      <c r="M63" s="37">
        <v>13</v>
      </c>
      <c r="N63" s="37">
        <v>13</v>
      </c>
      <c r="O63" s="37">
        <v>13</v>
      </c>
      <c r="P63" s="37">
        <v>13</v>
      </c>
      <c r="Q63" s="37">
        <v>13</v>
      </c>
      <c r="R63" s="37">
        <v>13</v>
      </c>
      <c r="S63" s="37">
        <v>13</v>
      </c>
      <c r="T63" s="37">
        <v>13</v>
      </c>
      <c r="U63" s="37">
        <v>13</v>
      </c>
      <c r="V63" s="37">
        <v>13</v>
      </c>
      <c r="W63" s="37">
        <v>13</v>
      </c>
      <c r="X63" s="37">
        <v>13</v>
      </c>
      <c r="Y63" s="37">
        <v>13</v>
      </c>
      <c r="Z63" s="37">
        <v>13</v>
      </c>
      <c r="AA63" s="37">
        <v>13</v>
      </c>
      <c r="AB63" s="37">
        <v>13</v>
      </c>
      <c r="AC63" s="37">
        <v>312</v>
      </c>
      <c r="AD63" s="37">
        <v>2184</v>
      </c>
      <c r="AE63" s="37">
        <v>113880</v>
      </c>
    </row>
    <row r="64" spans="1:31">
      <c r="A64" s="37"/>
      <c r="B64" s="37"/>
      <c r="C64" s="37" t="s">
        <v>200</v>
      </c>
      <c r="D64" s="37" t="s">
        <v>122</v>
      </c>
      <c r="E64" s="37">
        <v>13</v>
      </c>
      <c r="F64" s="37">
        <v>13</v>
      </c>
      <c r="G64" s="37">
        <v>13</v>
      </c>
      <c r="H64" s="37">
        <v>13</v>
      </c>
      <c r="I64" s="37">
        <v>13</v>
      </c>
      <c r="J64" s="37">
        <v>13</v>
      </c>
      <c r="K64" s="37">
        <v>13</v>
      </c>
      <c r="L64" s="37">
        <v>13</v>
      </c>
      <c r="M64" s="37">
        <v>13</v>
      </c>
      <c r="N64" s="37">
        <v>13</v>
      </c>
      <c r="O64" s="37">
        <v>13</v>
      </c>
      <c r="P64" s="37">
        <v>13</v>
      </c>
      <c r="Q64" s="37">
        <v>13</v>
      </c>
      <c r="R64" s="37">
        <v>13</v>
      </c>
      <c r="S64" s="37">
        <v>13</v>
      </c>
      <c r="T64" s="37">
        <v>13</v>
      </c>
      <c r="U64" s="37">
        <v>13</v>
      </c>
      <c r="V64" s="37">
        <v>13</v>
      </c>
      <c r="W64" s="37">
        <v>13</v>
      </c>
      <c r="X64" s="37">
        <v>13</v>
      </c>
      <c r="Y64" s="37">
        <v>13</v>
      </c>
      <c r="Z64" s="37">
        <v>13</v>
      </c>
      <c r="AA64" s="37">
        <v>13</v>
      </c>
      <c r="AB64" s="37">
        <v>13</v>
      </c>
      <c r="AC64" s="37">
        <v>312</v>
      </c>
      <c r="AD64" s="37">
        <v>2184</v>
      </c>
      <c r="AE64" s="37"/>
    </row>
    <row r="65" spans="1:31">
      <c r="A65" s="37"/>
      <c r="B65" s="37"/>
      <c r="C65" s="37" t="s">
        <v>121</v>
      </c>
      <c r="D65" s="37" t="s">
        <v>122</v>
      </c>
      <c r="E65" s="37">
        <v>13</v>
      </c>
      <c r="F65" s="37">
        <v>13</v>
      </c>
      <c r="G65" s="37">
        <v>13</v>
      </c>
      <c r="H65" s="37">
        <v>13</v>
      </c>
      <c r="I65" s="37">
        <v>13</v>
      </c>
      <c r="J65" s="37">
        <v>13</v>
      </c>
      <c r="K65" s="37">
        <v>13</v>
      </c>
      <c r="L65" s="37">
        <v>13</v>
      </c>
      <c r="M65" s="37">
        <v>13</v>
      </c>
      <c r="N65" s="37">
        <v>13</v>
      </c>
      <c r="O65" s="37">
        <v>13</v>
      </c>
      <c r="P65" s="37">
        <v>13</v>
      </c>
      <c r="Q65" s="37">
        <v>13</v>
      </c>
      <c r="R65" s="37">
        <v>13</v>
      </c>
      <c r="S65" s="37">
        <v>13</v>
      </c>
      <c r="T65" s="37">
        <v>13</v>
      </c>
      <c r="U65" s="37">
        <v>13</v>
      </c>
      <c r="V65" s="37">
        <v>13</v>
      </c>
      <c r="W65" s="37">
        <v>13</v>
      </c>
      <c r="X65" s="37">
        <v>13</v>
      </c>
      <c r="Y65" s="37">
        <v>13</v>
      </c>
      <c r="Z65" s="37">
        <v>13</v>
      </c>
      <c r="AA65" s="37">
        <v>13</v>
      </c>
      <c r="AB65" s="37">
        <v>13</v>
      </c>
      <c r="AC65" s="37">
        <v>312</v>
      </c>
      <c r="AD65" s="37">
        <v>2184</v>
      </c>
      <c r="AE65" s="37"/>
    </row>
    <row r="66" spans="1:31">
      <c r="A66" s="37" t="s">
        <v>201</v>
      </c>
      <c r="B66" s="37" t="s">
        <v>123</v>
      </c>
      <c r="C66" s="37" t="s">
        <v>121</v>
      </c>
      <c r="D66" s="37" t="s">
        <v>122</v>
      </c>
      <c r="E66" s="37">
        <v>6.7</v>
      </c>
      <c r="F66" s="37">
        <v>6.7</v>
      </c>
      <c r="G66" s="37">
        <v>6.7</v>
      </c>
      <c r="H66" s="37">
        <v>6.7</v>
      </c>
      <c r="I66" s="37">
        <v>6.7</v>
      </c>
      <c r="J66" s="37">
        <v>6.7</v>
      </c>
      <c r="K66" s="37">
        <v>6.7</v>
      </c>
      <c r="L66" s="37">
        <v>6.7</v>
      </c>
      <c r="M66" s="37">
        <v>6.7</v>
      </c>
      <c r="N66" s="37">
        <v>6.7</v>
      </c>
      <c r="O66" s="37">
        <v>6.7</v>
      </c>
      <c r="P66" s="37">
        <v>6.7</v>
      </c>
      <c r="Q66" s="37">
        <v>6.7</v>
      </c>
      <c r="R66" s="37">
        <v>6.7</v>
      </c>
      <c r="S66" s="37">
        <v>6.7</v>
      </c>
      <c r="T66" s="37">
        <v>6.7</v>
      </c>
      <c r="U66" s="37">
        <v>6.7</v>
      </c>
      <c r="V66" s="37">
        <v>6.7</v>
      </c>
      <c r="W66" s="37">
        <v>6.7</v>
      </c>
      <c r="X66" s="37">
        <v>6.7</v>
      </c>
      <c r="Y66" s="37">
        <v>6.7</v>
      </c>
      <c r="Z66" s="37">
        <v>6.7</v>
      </c>
      <c r="AA66" s="37">
        <v>6.7</v>
      </c>
      <c r="AB66" s="37">
        <v>6.7</v>
      </c>
      <c r="AC66" s="37">
        <v>160.80000000000001</v>
      </c>
      <c r="AD66" s="37">
        <v>1125.5999999999999</v>
      </c>
      <c r="AE66" s="37">
        <v>58692</v>
      </c>
    </row>
    <row r="67" spans="1:31">
      <c r="A67" s="37" t="s">
        <v>202</v>
      </c>
      <c r="B67" s="37" t="s">
        <v>123</v>
      </c>
      <c r="C67" s="37" t="s">
        <v>121</v>
      </c>
      <c r="D67" s="37" t="s">
        <v>122</v>
      </c>
      <c r="E67" s="37">
        <v>60</v>
      </c>
      <c r="F67" s="37">
        <v>60</v>
      </c>
      <c r="G67" s="37">
        <v>60</v>
      </c>
      <c r="H67" s="37">
        <v>60</v>
      </c>
      <c r="I67" s="37">
        <v>60</v>
      </c>
      <c r="J67" s="37">
        <v>60</v>
      </c>
      <c r="K67" s="37">
        <v>60</v>
      </c>
      <c r="L67" s="37">
        <v>60</v>
      </c>
      <c r="M67" s="37">
        <v>60</v>
      </c>
      <c r="N67" s="37">
        <v>60</v>
      </c>
      <c r="O67" s="37">
        <v>60</v>
      </c>
      <c r="P67" s="37">
        <v>60</v>
      </c>
      <c r="Q67" s="37">
        <v>60</v>
      </c>
      <c r="R67" s="37">
        <v>60</v>
      </c>
      <c r="S67" s="37">
        <v>60</v>
      </c>
      <c r="T67" s="37">
        <v>60</v>
      </c>
      <c r="U67" s="37">
        <v>60</v>
      </c>
      <c r="V67" s="37">
        <v>60</v>
      </c>
      <c r="W67" s="37">
        <v>60</v>
      </c>
      <c r="X67" s="37">
        <v>60</v>
      </c>
      <c r="Y67" s="37">
        <v>60</v>
      </c>
      <c r="Z67" s="37">
        <v>60</v>
      </c>
      <c r="AA67" s="37">
        <v>60</v>
      </c>
      <c r="AB67" s="37">
        <v>60</v>
      </c>
      <c r="AC67" s="37">
        <v>1440</v>
      </c>
      <c r="AD67" s="37">
        <v>10080</v>
      </c>
      <c r="AE67" s="37">
        <v>525600</v>
      </c>
    </row>
    <row r="68" spans="1:31">
      <c r="A68" s="37" t="s">
        <v>203</v>
      </c>
      <c r="B68" s="37" t="s">
        <v>123</v>
      </c>
      <c r="C68" s="37" t="s">
        <v>121</v>
      </c>
      <c r="D68" s="37" t="s">
        <v>122</v>
      </c>
      <c r="E68" s="37">
        <v>16</v>
      </c>
      <c r="F68" s="37">
        <v>16</v>
      </c>
      <c r="G68" s="37">
        <v>16</v>
      </c>
      <c r="H68" s="37">
        <v>16</v>
      </c>
      <c r="I68" s="37">
        <v>16</v>
      </c>
      <c r="J68" s="37">
        <v>16</v>
      </c>
      <c r="K68" s="37">
        <v>16</v>
      </c>
      <c r="L68" s="37">
        <v>16</v>
      </c>
      <c r="M68" s="37">
        <v>16</v>
      </c>
      <c r="N68" s="37">
        <v>16</v>
      </c>
      <c r="O68" s="37">
        <v>16</v>
      </c>
      <c r="P68" s="37">
        <v>16</v>
      </c>
      <c r="Q68" s="37">
        <v>16</v>
      </c>
      <c r="R68" s="37">
        <v>16</v>
      </c>
      <c r="S68" s="37">
        <v>16</v>
      </c>
      <c r="T68" s="37">
        <v>16</v>
      </c>
      <c r="U68" s="37">
        <v>16</v>
      </c>
      <c r="V68" s="37">
        <v>16</v>
      </c>
      <c r="W68" s="37">
        <v>16</v>
      </c>
      <c r="X68" s="37">
        <v>16</v>
      </c>
      <c r="Y68" s="37">
        <v>16</v>
      </c>
      <c r="Z68" s="37">
        <v>16</v>
      </c>
      <c r="AA68" s="37">
        <v>16</v>
      </c>
      <c r="AB68" s="37">
        <v>16</v>
      </c>
      <c r="AC68" s="37">
        <v>384</v>
      </c>
      <c r="AD68" s="37">
        <v>2688</v>
      </c>
      <c r="AE68" s="37">
        <v>140160</v>
      </c>
    </row>
    <row r="69" spans="1:31">
      <c r="A69" s="37" t="s">
        <v>145</v>
      </c>
      <c r="B69" s="37" t="s">
        <v>129</v>
      </c>
      <c r="C69" s="37" t="s">
        <v>121</v>
      </c>
      <c r="D69" s="37" t="s">
        <v>122</v>
      </c>
      <c r="E69" s="37">
        <v>120</v>
      </c>
      <c r="F69" s="37">
        <v>120</v>
      </c>
      <c r="G69" s="37">
        <v>120</v>
      </c>
      <c r="H69" s="37">
        <v>120</v>
      </c>
      <c r="I69" s="37">
        <v>120</v>
      </c>
      <c r="J69" s="37">
        <v>120</v>
      </c>
      <c r="K69" s="37">
        <v>120</v>
      </c>
      <c r="L69" s="37">
        <v>120</v>
      </c>
      <c r="M69" s="37">
        <v>120</v>
      </c>
      <c r="N69" s="37">
        <v>120</v>
      </c>
      <c r="O69" s="37">
        <v>120</v>
      </c>
      <c r="P69" s="37">
        <v>120</v>
      </c>
      <c r="Q69" s="37">
        <v>120</v>
      </c>
      <c r="R69" s="37">
        <v>120</v>
      </c>
      <c r="S69" s="37">
        <v>120</v>
      </c>
      <c r="T69" s="37">
        <v>120</v>
      </c>
      <c r="U69" s="37">
        <v>120</v>
      </c>
      <c r="V69" s="37">
        <v>120</v>
      </c>
      <c r="W69" s="37">
        <v>120</v>
      </c>
      <c r="X69" s="37">
        <v>120</v>
      </c>
      <c r="Y69" s="37">
        <v>120</v>
      </c>
      <c r="Z69" s="37">
        <v>120</v>
      </c>
      <c r="AA69" s="37">
        <v>120</v>
      </c>
      <c r="AB69" s="37">
        <v>120</v>
      </c>
      <c r="AC69" s="37">
        <v>2880</v>
      </c>
      <c r="AD69" s="37">
        <v>20160</v>
      </c>
      <c r="AE69" s="37">
        <v>1051200</v>
      </c>
    </row>
    <row r="70" spans="1:31">
      <c r="A70" s="37" t="s">
        <v>127</v>
      </c>
      <c r="B70" s="37" t="s">
        <v>120</v>
      </c>
      <c r="C70" s="37" t="s">
        <v>121</v>
      </c>
      <c r="D70" s="37" t="s">
        <v>122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</row>
    <row r="71" spans="1:31">
      <c r="A71" s="37" t="s">
        <v>128</v>
      </c>
      <c r="B71" s="37" t="s">
        <v>129</v>
      </c>
      <c r="C71" s="37" t="s">
        <v>121</v>
      </c>
      <c r="D71" s="37" t="s">
        <v>122</v>
      </c>
      <c r="E71" s="37">
        <v>0.2</v>
      </c>
      <c r="F71" s="37">
        <v>0.2</v>
      </c>
      <c r="G71" s="37">
        <v>0.2</v>
      </c>
      <c r="H71" s="37">
        <v>0.2</v>
      </c>
      <c r="I71" s="37">
        <v>0.2</v>
      </c>
      <c r="J71" s="37">
        <v>0.2</v>
      </c>
      <c r="K71" s="37">
        <v>0.2</v>
      </c>
      <c r="L71" s="37">
        <v>0.2</v>
      </c>
      <c r="M71" s="37">
        <v>0.2</v>
      </c>
      <c r="N71" s="37">
        <v>0.2</v>
      </c>
      <c r="O71" s="37">
        <v>0.2</v>
      </c>
      <c r="P71" s="37">
        <v>0.2</v>
      </c>
      <c r="Q71" s="37">
        <v>0.2</v>
      </c>
      <c r="R71" s="37">
        <v>0.2</v>
      </c>
      <c r="S71" s="37">
        <v>0.2</v>
      </c>
      <c r="T71" s="37">
        <v>0.2</v>
      </c>
      <c r="U71" s="37">
        <v>0.2</v>
      </c>
      <c r="V71" s="37">
        <v>0.2</v>
      </c>
      <c r="W71" s="37">
        <v>0.2</v>
      </c>
      <c r="X71" s="37">
        <v>0.2</v>
      </c>
      <c r="Y71" s="37">
        <v>0.2</v>
      </c>
      <c r="Z71" s="37">
        <v>0.2</v>
      </c>
      <c r="AA71" s="37">
        <v>0.2</v>
      </c>
      <c r="AB71" s="37">
        <v>0.2</v>
      </c>
      <c r="AC71" s="37">
        <v>4.8</v>
      </c>
      <c r="AD71" s="37">
        <v>33.6</v>
      </c>
      <c r="AE71" s="37">
        <v>1752</v>
      </c>
    </row>
    <row r="72" spans="1:31">
      <c r="A72" s="37" t="s">
        <v>130</v>
      </c>
      <c r="B72" s="37" t="s">
        <v>129</v>
      </c>
      <c r="C72" s="37" t="s">
        <v>131</v>
      </c>
      <c r="D72" s="37" t="s">
        <v>122</v>
      </c>
      <c r="E72" s="37">
        <v>1</v>
      </c>
      <c r="F72" s="37">
        <v>1</v>
      </c>
      <c r="G72" s="37">
        <v>1</v>
      </c>
      <c r="H72" s="37">
        <v>1</v>
      </c>
      <c r="I72" s="37">
        <v>1</v>
      </c>
      <c r="J72" s="37">
        <v>1</v>
      </c>
      <c r="K72" s="37">
        <v>1</v>
      </c>
      <c r="L72" s="37">
        <v>1</v>
      </c>
      <c r="M72" s="37">
        <v>1</v>
      </c>
      <c r="N72" s="37">
        <v>1</v>
      </c>
      <c r="O72" s="37">
        <v>1</v>
      </c>
      <c r="P72" s="37">
        <v>1</v>
      </c>
      <c r="Q72" s="37">
        <v>1</v>
      </c>
      <c r="R72" s="37">
        <v>1</v>
      </c>
      <c r="S72" s="37">
        <v>1</v>
      </c>
      <c r="T72" s="37">
        <v>1</v>
      </c>
      <c r="U72" s="37">
        <v>1</v>
      </c>
      <c r="V72" s="37">
        <v>1</v>
      </c>
      <c r="W72" s="37">
        <v>1</v>
      </c>
      <c r="X72" s="37">
        <v>1</v>
      </c>
      <c r="Y72" s="37">
        <v>1</v>
      </c>
      <c r="Z72" s="37">
        <v>1</v>
      </c>
      <c r="AA72" s="37">
        <v>1</v>
      </c>
      <c r="AB72" s="37">
        <v>1</v>
      </c>
      <c r="AC72" s="37">
        <v>24</v>
      </c>
      <c r="AD72" s="37">
        <v>168</v>
      </c>
      <c r="AE72" s="37">
        <v>6924</v>
      </c>
    </row>
    <row r="73" spans="1:31">
      <c r="C73" s="36" t="s">
        <v>132</v>
      </c>
      <c r="D73" s="36" t="s">
        <v>122</v>
      </c>
      <c r="E73" s="36">
        <v>0.5</v>
      </c>
      <c r="F73" s="36">
        <v>0.5</v>
      </c>
      <c r="G73" s="36">
        <v>0.5</v>
      </c>
      <c r="H73" s="36">
        <v>0.5</v>
      </c>
      <c r="I73" s="36">
        <v>0.5</v>
      </c>
      <c r="J73" s="36">
        <v>0.5</v>
      </c>
      <c r="K73" s="36">
        <v>0.5</v>
      </c>
      <c r="L73" s="36">
        <v>0.5</v>
      </c>
      <c r="M73" s="36">
        <v>0.5</v>
      </c>
      <c r="N73" s="36">
        <v>0.5</v>
      </c>
      <c r="O73" s="36">
        <v>0.5</v>
      </c>
      <c r="P73" s="36">
        <v>0.5</v>
      </c>
      <c r="Q73" s="36">
        <v>0.5</v>
      </c>
      <c r="R73" s="36">
        <v>0.5</v>
      </c>
      <c r="S73" s="36">
        <v>0.5</v>
      </c>
      <c r="T73" s="36">
        <v>0.5</v>
      </c>
      <c r="U73" s="36">
        <v>0.5</v>
      </c>
      <c r="V73" s="36">
        <v>0.5</v>
      </c>
      <c r="W73" s="36">
        <v>0.5</v>
      </c>
      <c r="X73" s="36">
        <v>0.5</v>
      </c>
      <c r="Y73" s="36">
        <v>0.5</v>
      </c>
      <c r="Z73" s="36">
        <v>0.5</v>
      </c>
      <c r="AA73" s="36">
        <v>0.5</v>
      </c>
      <c r="AB73" s="36">
        <v>0.5</v>
      </c>
      <c r="AC73" s="36">
        <v>12</v>
      </c>
      <c r="AD73" s="36">
        <v>84</v>
      </c>
    </row>
    <row r="74" spans="1:31">
      <c r="C74" s="36" t="s">
        <v>121</v>
      </c>
      <c r="D74" s="36" t="s">
        <v>122</v>
      </c>
      <c r="E74" s="36">
        <v>1</v>
      </c>
      <c r="F74" s="36">
        <v>1</v>
      </c>
      <c r="G74" s="36">
        <v>1</v>
      </c>
      <c r="H74" s="36">
        <v>1</v>
      </c>
      <c r="I74" s="36">
        <v>1</v>
      </c>
      <c r="J74" s="36">
        <v>1</v>
      </c>
      <c r="K74" s="36">
        <v>1</v>
      </c>
      <c r="L74" s="36">
        <v>1</v>
      </c>
      <c r="M74" s="36">
        <v>1</v>
      </c>
      <c r="N74" s="36">
        <v>1</v>
      </c>
      <c r="O74" s="36">
        <v>1</v>
      </c>
      <c r="P74" s="36">
        <v>1</v>
      </c>
      <c r="Q74" s="36">
        <v>1</v>
      </c>
      <c r="R74" s="36">
        <v>1</v>
      </c>
      <c r="S74" s="36">
        <v>1</v>
      </c>
      <c r="T74" s="36">
        <v>1</v>
      </c>
      <c r="U74" s="36">
        <v>1</v>
      </c>
      <c r="V74" s="36">
        <v>1</v>
      </c>
      <c r="W74" s="36">
        <v>1</v>
      </c>
      <c r="X74" s="36">
        <v>1</v>
      </c>
      <c r="Y74" s="36">
        <v>1</v>
      </c>
      <c r="Z74" s="36">
        <v>1</v>
      </c>
      <c r="AA74" s="36">
        <v>1</v>
      </c>
      <c r="AB74" s="36">
        <v>1</v>
      </c>
      <c r="AC74" s="36">
        <v>24</v>
      </c>
      <c r="AD74" s="36">
        <v>168</v>
      </c>
    </row>
    <row r="75" spans="1:31">
      <c r="A75" s="30" t="s">
        <v>204</v>
      </c>
      <c r="B75" s="36" t="s">
        <v>129</v>
      </c>
      <c r="C75" s="36" t="s">
        <v>121</v>
      </c>
      <c r="D75" s="36" t="s">
        <v>122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</row>
    <row r="76" spans="1:31">
      <c r="A76" s="36" t="s">
        <v>753</v>
      </c>
      <c r="B76" s="36" t="s">
        <v>120</v>
      </c>
      <c r="C76" s="36" t="s">
        <v>121</v>
      </c>
      <c r="D76" s="36" t="s">
        <v>122</v>
      </c>
      <c r="E76" s="38">
        <v>0.05</v>
      </c>
      <c r="F76" s="38">
        <v>0.05</v>
      </c>
      <c r="G76" s="38">
        <v>0.05</v>
      </c>
      <c r="H76" s="38">
        <v>0.05</v>
      </c>
      <c r="I76" s="38">
        <v>0.05</v>
      </c>
      <c r="J76" s="38">
        <v>0.05</v>
      </c>
      <c r="K76" s="38">
        <v>0.05</v>
      </c>
      <c r="L76" s="38">
        <v>0.05</v>
      </c>
      <c r="M76" s="38">
        <v>0.05</v>
      </c>
      <c r="N76" s="38">
        <v>0.05</v>
      </c>
      <c r="O76" s="38">
        <v>0.05</v>
      </c>
      <c r="P76" s="38">
        <v>0.05</v>
      </c>
      <c r="Q76" s="38">
        <v>0.05</v>
      </c>
      <c r="R76" s="38">
        <v>0.05</v>
      </c>
      <c r="S76" s="38">
        <v>0.05</v>
      </c>
      <c r="T76" s="38">
        <v>0.05</v>
      </c>
      <c r="U76" s="38">
        <v>0.05</v>
      </c>
      <c r="V76" s="38">
        <v>0.05</v>
      </c>
      <c r="W76" s="38">
        <v>0.05</v>
      </c>
      <c r="X76" s="38">
        <v>0.05</v>
      </c>
      <c r="Y76" s="38">
        <v>0.05</v>
      </c>
      <c r="Z76" s="38">
        <v>0.05</v>
      </c>
      <c r="AA76" s="38">
        <v>0.05</v>
      </c>
      <c r="AB76" s="38">
        <v>0.05</v>
      </c>
      <c r="AC76" s="36">
        <v>1.2</v>
      </c>
      <c r="AD76" s="36">
        <v>8.4</v>
      </c>
      <c r="AE76" s="36">
        <v>438</v>
      </c>
    </row>
    <row r="77" spans="1:31">
      <c r="A77" s="36" t="s">
        <v>754</v>
      </c>
      <c r="B77" s="36" t="s">
        <v>120</v>
      </c>
      <c r="C77" s="36" t="s">
        <v>121</v>
      </c>
      <c r="D77" s="36" t="s">
        <v>122</v>
      </c>
      <c r="E77" s="38">
        <v>0.2</v>
      </c>
      <c r="F77" s="38">
        <v>0.2</v>
      </c>
      <c r="G77" s="38">
        <v>0.2</v>
      </c>
      <c r="H77" s="38">
        <v>0.2</v>
      </c>
      <c r="I77" s="38">
        <v>0.2</v>
      </c>
      <c r="J77" s="38">
        <v>0.2</v>
      </c>
      <c r="K77" s="38">
        <v>0.2</v>
      </c>
      <c r="L77" s="38">
        <v>0.2</v>
      </c>
      <c r="M77" s="38">
        <v>0.2</v>
      </c>
      <c r="N77" s="38">
        <v>0.2</v>
      </c>
      <c r="O77" s="38">
        <v>0.2</v>
      </c>
      <c r="P77" s="38">
        <v>0.2</v>
      </c>
      <c r="Q77" s="38">
        <v>0.2</v>
      </c>
      <c r="R77" s="38">
        <v>0.2</v>
      </c>
      <c r="S77" s="38">
        <v>0.2</v>
      </c>
      <c r="T77" s="38">
        <v>0.2</v>
      </c>
      <c r="U77" s="38">
        <v>0.2</v>
      </c>
      <c r="V77" s="38">
        <v>0.2</v>
      </c>
      <c r="W77" s="38">
        <v>0.2</v>
      </c>
      <c r="X77" s="38">
        <v>0.2</v>
      </c>
      <c r="Y77" s="38">
        <v>0.2</v>
      </c>
      <c r="Z77" s="38">
        <v>0.2</v>
      </c>
      <c r="AA77" s="38">
        <v>0.2</v>
      </c>
      <c r="AB77" s="38">
        <v>0.2</v>
      </c>
      <c r="AC77" s="36">
        <v>4.8</v>
      </c>
      <c r="AD77" s="36">
        <v>33.6</v>
      </c>
      <c r="AE77" s="36">
        <v>1752</v>
      </c>
    </row>
    <row r="78" spans="1:31">
      <c r="A78" s="36" t="s">
        <v>755</v>
      </c>
      <c r="B78" s="36" t="s">
        <v>123</v>
      </c>
      <c r="C78" s="36" t="s">
        <v>121</v>
      </c>
      <c r="D78" s="36" t="s">
        <v>122</v>
      </c>
      <c r="E78" s="38">
        <v>48.8</v>
      </c>
      <c r="F78" s="38">
        <v>48.8</v>
      </c>
      <c r="G78" s="38">
        <v>48.8</v>
      </c>
      <c r="H78" s="38">
        <v>48.8</v>
      </c>
      <c r="I78" s="38">
        <v>48.8</v>
      </c>
      <c r="J78" s="38">
        <v>48.8</v>
      </c>
      <c r="K78" s="38">
        <v>48.8</v>
      </c>
      <c r="L78" s="38">
        <v>48.8</v>
      </c>
      <c r="M78" s="38">
        <v>48.8</v>
      </c>
      <c r="N78" s="38">
        <v>48.8</v>
      </c>
      <c r="O78" s="38">
        <v>48.8</v>
      </c>
      <c r="P78" s="38">
        <v>48.8</v>
      </c>
      <c r="Q78" s="38">
        <v>48.8</v>
      </c>
      <c r="R78" s="38">
        <v>48.8</v>
      </c>
      <c r="S78" s="38">
        <v>48.8</v>
      </c>
      <c r="T78" s="38">
        <v>48.8</v>
      </c>
      <c r="U78" s="38">
        <v>48.8</v>
      </c>
      <c r="V78" s="38">
        <v>48.8</v>
      </c>
      <c r="W78" s="38">
        <v>48.8</v>
      </c>
      <c r="X78" s="38">
        <v>48.8</v>
      </c>
      <c r="Y78" s="38">
        <v>48.8</v>
      </c>
      <c r="Z78" s="38">
        <v>48.8</v>
      </c>
      <c r="AA78" s="38">
        <v>48.8</v>
      </c>
      <c r="AB78" s="38">
        <v>48.8</v>
      </c>
      <c r="AC78" s="36">
        <v>1171.2</v>
      </c>
      <c r="AD78" s="36">
        <v>8198.4</v>
      </c>
      <c r="AE78" s="36">
        <v>427488</v>
      </c>
    </row>
    <row r="79" spans="1:31">
      <c r="A79" s="36" t="s">
        <v>756</v>
      </c>
      <c r="B79" s="36" t="s">
        <v>123</v>
      </c>
      <c r="C79" s="36" t="s">
        <v>121</v>
      </c>
      <c r="D79" s="36" t="s">
        <v>122</v>
      </c>
      <c r="E79" s="38">
        <v>55</v>
      </c>
      <c r="F79" s="38">
        <v>55</v>
      </c>
      <c r="G79" s="38">
        <v>55</v>
      </c>
      <c r="H79" s="38">
        <v>55</v>
      </c>
      <c r="I79" s="38">
        <v>55</v>
      </c>
      <c r="J79" s="38">
        <v>55</v>
      </c>
      <c r="K79" s="38">
        <v>55</v>
      </c>
      <c r="L79" s="38">
        <v>55</v>
      </c>
      <c r="M79" s="38">
        <v>55</v>
      </c>
      <c r="N79" s="38">
        <v>55</v>
      </c>
      <c r="O79" s="38">
        <v>55</v>
      </c>
      <c r="P79" s="38">
        <v>55</v>
      </c>
      <c r="Q79" s="38">
        <v>55</v>
      </c>
      <c r="R79" s="38">
        <v>55</v>
      </c>
      <c r="S79" s="38">
        <v>55</v>
      </c>
      <c r="T79" s="38">
        <v>55</v>
      </c>
      <c r="U79" s="38">
        <v>55</v>
      </c>
      <c r="V79" s="38">
        <v>55</v>
      </c>
      <c r="W79" s="38">
        <v>55</v>
      </c>
      <c r="X79" s="38">
        <v>55</v>
      </c>
      <c r="Y79" s="38">
        <v>55</v>
      </c>
      <c r="Z79" s="38">
        <v>55</v>
      </c>
      <c r="AA79" s="38">
        <v>55</v>
      </c>
      <c r="AB79" s="38">
        <v>55</v>
      </c>
      <c r="AC79" s="36">
        <v>1320</v>
      </c>
      <c r="AD79" s="36">
        <v>9240</v>
      </c>
      <c r="AE79" s="36">
        <v>481800</v>
      </c>
    </row>
    <row r="80" spans="1:31">
      <c r="A80" s="36" t="s">
        <v>757</v>
      </c>
      <c r="B80" s="36" t="s">
        <v>120</v>
      </c>
      <c r="C80" s="36" t="s">
        <v>121</v>
      </c>
      <c r="D80" s="36" t="s">
        <v>122</v>
      </c>
      <c r="E80" s="38">
        <v>0.05</v>
      </c>
      <c r="F80" s="38">
        <v>0.05</v>
      </c>
      <c r="G80" s="38">
        <v>0.05</v>
      </c>
      <c r="H80" s="38">
        <v>0.05</v>
      </c>
      <c r="I80" s="38">
        <v>0.05</v>
      </c>
      <c r="J80" s="38">
        <v>0.05</v>
      </c>
      <c r="K80" s="38">
        <v>0.05</v>
      </c>
      <c r="L80" s="38">
        <v>0.05</v>
      </c>
      <c r="M80" s="38">
        <v>0.05</v>
      </c>
      <c r="N80" s="38">
        <v>0.05</v>
      </c>
      <c r="O80" s="38">
        <v>0.05</v>
      </c>
      <c r="P80" s="38">
        <v>0.05</v>
      </c>
      <c r="Q80" s="38">
        <v>0.05</v>
      </c>
      <c r="R80" s="38">
        <v>0.05</v>
      </c>
      <c r="S80" s="38">
        <v>0.05</v>
      </c>
      <c r="T80" s="38">
        <v>0.05</v>
      </c>
      <c r="U80" s="38">
        <v>0.05</v>
      </c>
      <c r="V80" s="38">
        <v>0.05</v>
      </c>
      <c r="W80" s="38">
        <v>0.05</v>
      </c>
      <c r="X80" s="38">
        <v>0.05</v>
      </c>
      <c r="Y80" s="38">
        <v>0.05</v>
      </c>
      <c r="Z80" s="38">
        <v>0.05</v>
      </c>
      <c r="AA80" s="38">
        <v>0.05</v>
      </c>
      <c r="AB80" s="38">
        <v>0.05</v>
      </c>
      <c r="AC80" s="36">
        <v>1.2</v>
      </c>
      <c r="AD80" s="36">
        <v>8.4</v>
      </c>
      <c r="AE80" s="36">
        <v>438</v>
      </c>
    </row>
    <row r="81" spans="1:31">
      <c r="A81" s="36" t="s">
        <v>758</v>
      </c>
      <c r="B81" s="36" t="s">
        <v>120</v>
      </c>
      <c r="C81" s="36" t="s">
        <v>121</v>
      </c>
      <c r="D81" s="36" t="s">
        <v>122</v>
      </c>
      <c r="E81" s="38">
        <v>0.2</v>
      </c>
      <c r="F81" s="38">
        <v>0.2</v>
      </c>
      <c r="G81" s="38">
        <v>0.2</v>
      </c>
      <c r="H81" s="38">
        <v>0.2</v>
      </c>
      <c r="I81" s="38">
        <v>0.2</v>
      </c>
      <c r="J81" s="38">
        <v>0.2</v>
      </c>
      <c r="K81" s="38">
        <v>0.2</v>
      </c>
      <c r="L81" s="38">
        <v>0.2</v>
      </c>
      <c r="M81" s="38">
        <v>0.2</v>
      </c>
      <c r="N81" s="38">
        <v>0.2</v>
      </c>
      <c r="O81" s="38">
        <v>0.2</v>
      </c>
      <c r="P81" s="38">
        <v>0.2</v>
      </c>
      <c r="Q81" s="38">
        <v>0.2</v>
      </c>
      <c r="R81" s="38">
        <v>0.2</v>
      </c>
      <c r="S81" s="38">
        <v>0.2</v>
      </c>
      <c r="T81" s="38">
        <v>0.2</v>
      </c>
      <c r="U81" s="38">
        <v>0.2</v>
      </c>
      <c r="V81" s="38">
        <v>0.2</v>
      </c>
      <c r="W81" s="38">
        <v>0.2</v>
      </c>
      <c r="X81" s="38">
        <v>0.2</v>
      </c>
      <c r="Y81" s="38">
        <v>0.2</v>
      </c>
      <c r="Z81" s="38">
        <v>0.2</v>
      </c>
      <c r="AA81" s="38">
        <v>0.2</v>
      </c>
      <c r="AB81" s="38">
        <v>0.2</v>
      </c>
      <c r="AC81" s="36">
        <v>4.8</v>
      </c>
      <c r="AD81" s="36">
        <v>33.6</v>
      </c>
      <c r="AE81" s="36">
        <v>1752</v>
      </c>
    </row>
    <row r="82" spans="1:31">
      <c r="A82" s="36" t="s">
        <v>759</v>
      </c>
      <c r="B82" s="36" t="s">
        <v>123</v>
      </c>
      <c r="C82" s="36" t="s">
        <v>121</v>
      </c>
      <c r="D82" s="36" t="s">
        <v>122</v>
      </c>
      <c r="E82" s="38">
        <v>48.8</v>
      </c>
      <c r="F82" s="38">
        <v>48.8</v>
      </c>
      <c r="G82" s="38">
        <v>48.8</v>
      </c>
      <c r="H82" s="38">
        <v>48.8</v>
      </c>
      <c r="I82" s="38">
        <v>48.8</v>
      </c>
      <c r="J82" s="38">
        <v>48.8</v>
      </c>
      <c r="K82" s="38">
        <v>48.8</v>
      </c>
      <c r="L82" s="38">
        <v>48.8</v>
      </c>
      <c r="M82" s="38">
        <v>48.8</v>
      </c>
      <c r="N82" s="38">
        <v>48.8</v>
      </c>
      <c r="O82" s="38">
        <v>48.8</v>
      </c>
      <c r="P82" s="38">
        <v>48.8</v>
      </c>
      <c r="Q82" s="38">
        <v>48.8</v>
      </c>
      <c r="R82" s="38">
        <v>48.8</v>
      </c>
      <c r="S82" s="38">
        <v>48.8</v>
      </c>
      <c r="T82" s="38">
        <v>48.8</v>
      </c>
      <c r="U82" s="38">
        <v>48.8</v>
      </c>
      <c r="V82" s="38">
        <v>48.8</v>
      </c>
      <c r="W82" s="38">
        <v>48.8</v>
      </c>
      <c r="X82" s="38">
        <v>48.8</v>
      </c>
      <c r="Y82" s="38">
        <v>48.8</v>
      </c>
      <c r="Z82" s="38">
        <v>48.8</v>
      </c>
      <c r="AA82" s="38">
        <v>48.8</v>
      </c>
      <c r="AB82" s="38">
        <v>48.8</v>
      </c>
      <c r="AC82" s="36">
        <v>1171.2</v>
      </c>
      <c r="AD82" s="36">
        <v>8198.4</v>
      </c>
      <c r="AE82" s="36">
        <v>427488</v>
      </c>
    </row>
    <row r="83" spans="1:31">
      <c r="A83" s="36" t="s">
        <v>760</v>
      </c>
      <c r="B83" s="36" t="s">
        <v>123</v>
      </c>
      <c r="C83" s="36" t="s">
        <v>121</v>
      </c>
      <c r="D83" s="36" t="s">
        <v>122</v>
      </c>
      <c r="E83" s="38">
        <v>55</v>
      </c>
      <c r="F83" s="38">
        <v>55</v>
      </c>
      <c r="G83" s="38">
        <v>55</v>
      </c>
      <c r="H83" s="38">
        <v>55</v>
      </c>
      <c r="I83" s="38">
        <v>55</v>
      </c>
      <c r="J83" s="38">
        <v>55</v>
      </c>
      <c r="K83" s="38">
        <v>55</v>
      </c>
      <c r="L83" s="38">
        <v>55</v>
      </c>
      <c r="M83" s="38">
        <v>55</v>
      </c>
      <c r="N83" s="38">
        <v>55</v>
      </c>
      <c r="O83" s="38">
        <v>55</v>
      </c>
      <c r="P83" s="38">
        <v>55</v>
      </c>
      <c r="Q83" s="38">
        <v>55</v>
      </c>
      <c r="R83" s="38">
        <v>55</v>
      </c>
      <c r="S83" s="38">
        <v>55</v>
      </c>
      <c r="T83" s="38">
        <v>55</v>
      </c>
      <c r="U83" s="38">
        <v>55</v>
      </c>
      <c r="V83" s="38">
        <v>55</v>
      </c>
      <c r="W83" s="38">
        <v>55</v>
      </c>
      <c r="X83" s="38">
        <v>55</v>
      </c>
      <c r="Y83" s="38">
        <v>55</v>
      </c>
      <c r="Z83" s="38">
        <v>55</v>
      </c>
      <c r="AA83" s="38">
        <v>55</v>
      </c>
      <c r="AB83" s="38">
        <v>55</v>
      </c>
      <c r="AC83" s="36">
        <v>1320</v>
      </c>
      <c r="AD83" s="36">
        <v>9240</v>
      </c>
      <c r="AE83" s="36">
        <v>481800</v>
      </c>
    </row>
    <row r="84" spans="1:31">
      <c r="A84" s="36" t="s">
        <v>761</v>
      </c>
      <c r="B84" s="36" t="s">
        <v>120</v>
      </c>
      <c r="C84" s="36" t="s">
        <v>121</v>
      </c>
      <c r="D84" s="36" t="s">
        <v>122</v>
      </c>
      <c r="E84" s="36">
        <v>0.05</v>
      </c>
      <c r="F84" s="36">
        <v>0.05</v>
      </c>
      <c r="G84" s="36">
        <v>0.05</v>
      </c>
      <c r="H84" s="36">
        <v>0.05</v>
      </c>
      <c r="I84" s="36">
        <v>0.05</v>
      </c>
      <c r="J84" s="36">
        <v>0.05</v>
      </c>
      <c r="K84" s="36">
        <v>0.05</v>
      </c>
      <c r="L84" s="36">
        <v>0.05</v>
      </c>
      <c r="M84" s="36">
        <v>0.05</v>
      </c>
      <c r="N84" s="36">
        <v>0.05</v>
      </c>
      <c r="O84" s="36">
        <v>0.05</v>
      </c>
      <c r="P84" s="36">
        <v>0.05</v>
      </c>
      <c r="Q84" s="36">
        <v>0.05</v>
      </c>
      <c r="R84" s="36">
        <v>0.05</v>
      </c>
      <c r="S84" s="36">
        <v>0.05</v>
      </c>
      <c r="T84" s="36">
        <v>0.05</v>
      </c>
      <c r="U84" s="36">
        <v>0.05</v>
      </c>
      <c r="V84" s="36">
        <v>0.05</v>
      </c>
      <c r="W84" s="36">
        <v>0.05</v>
      </c>
      <c r="X84" s="36">
        <v>0.05</v>
      </c>
      <c r="Y84" s="36">
        <v>0.05</v>
      </c>
      <c r="Z84" s="36">
        <v>0.05</v>
      </c>
      <c r="AA84" s="36">
        <v>0.05</v>
      </c>
      <c r="AB84" s="36">
        <v>0.05</v>
      </c>
      <c r="AC84" s="36">
        <v>1.2</v>
      </c>
      <c r="AD84" s="36">
        <v>8.4</v>
      </c>
      <c r="AE84" s="36">
        <v>438</v>
      </c>
    </row>
    <row r="85" spans="1:31">
      <c r="A85" s="36" t="s">
        <v>762</v>
      </c>
      <c r="B85" s="36" t="s">
        <v>120</v>
      </c>
      <c r="C85" s="36" t="s">
        <v>121</v>
      </c>
      <c r="D85" s="36" t="s">
        <v>122</v>
      </c>
      <c r="E85" s="36">
        <v>0.2</v>
      </c>
      <c r="F85" s="36">
        <v>0.2</v>
      </c>
      <c r="G85" s="36">
        <v>0.2</v>
      </c>
      <c r="H85" s="36">
        <v>0.2</v>
      </c>
      <c r="I85" s="36">
        <v>0.2</v>
      </c>
      <c r="J85" s="36">
        <v>0.2</v>
      </c>
      <c r="K85" s="36">
        <v>0.2</v>
      </c>
      <c r="L85" s="36">
        <v>0.2</v>
      </c>
      <c r="M85" s="36">
        <v>0.2</v>
      </c>
      <c r="N85" s="36">
        <v>0.2</v>
      </c>
      <c r="O85" s="36">
        <v>0.2</v>
      </c>
      <c r="P85" s="36">
        <v>0.2</v>
      </c>
      <c r="Q85" s="36">
        <v>0.2</v>
      </c>
      <c r="R85" s="36">
        <v>0.2</v>
      </c>
      <c r="S85" s="36">
        <v>0.2</v>
      </c>
      <c r="T85" s="36">
        <v>0.2</v>
      </c>
      <c r="U85" s="36">
        <v>0.2</v>
      </c>
      <c r="V85" s="36">
        <v>0.2</v>
      </c>
      <c r="W85" s="36">
        <v>0.2</v>
      </c>
      <c r="X85" s="36">
        <v>0.2</v>
      </c>
      <c r="Y85" s="36">
        <v>0.2</v>
      </c>
      <c r="Z85" s="36">
        <v>0.2</v>
      </c>
      <c r="AA85" s="36">
        <v>0.2</v>
      </c>
      <c r="AB85" s="36">
        <v>0.2</v>
      </c>
      <c r="AC85" s="36">
        <v>4.8</v>
      </c>
      <c r="AD85" s="36">
        <v>33.6</v>
      </c>
      <c r="AE85" s="36">
        <v>1752</v>
      </c>
    </row>
    <row r="86" spans="1:31">
      <c r="A86" s="36" t="s">
        <v>763</v>
      </c>
      <c r="B86" s="36" t="s">
        <v>123</v>
      </c>
      <c r="C86" s="36" t="s">
        <v>121</v>
      </c>
      <c r="D86" s="36" t="s">
        <v>122</v>
      </c>
      <c r="E86" s="36">
        <v>48.8</v>
      </c>
      <c r="F86" s="36">
        <v>48.8</v>
      </c>
      <c r="G86" s="36">
        <v>48.8</v>
      </c>
      <c r="H86" s="36">
        <v>48.8</v>
      </c>
      <c r="I86" s="36">
        <v>48.8</v>
      </c>
      <c r="J86" s="36">
        <v>48.8</v>
      </c>
      <c r="K86" s="36">
        <v>48.8</v>
      </c>
      <c r="L86" s="36">
        <v>48.8</v>
      </c>
      <c r="M86" s="36">
        <v>48.8</v>
      </c>
      <c r="N86" s="36">
        <v>48.8</v>
      </c>
      <c r="O86" s="36">
        <v>48.8</v>
      </c>
      <c r="P86" s="36">
        <v>48.8</v>
      </c>
      <c r="Q86" s="36">
        <v>48.8</v>
      </c>
      <c r="R86" s="36">
        <v>48.8</v>
      </c>
      <c r="S86" s="36">
        <v>48.8</v>
      </c>
      <c r="T86" s="36">
        <v>48.8</v>
      </c>
      <c r="U86" s="36">
        <v>48.8</v>
      </c>
      <c r="V86" s="36">
        <v>48.8</v>
      </c>
      <c r="W86" s="36">
        <v>48.8</v>
      </c>
      <c r="X86" s="36">
        <v>48.8</v>
      </c>
      <c r="Y86" s="36">
        <v>48.8</v>
      </c>
      <c r="Z86" s="36">
        <v>48.8</v>
      </c>
      <c r="AA86" s="36">
        <v>48.8</v>
      </c>
      <c r="AB86" s="36">
        <v>48.8</v>
      </c>
      <c r="AC86" s="36">
        <v>1171.2</v>
      </c>
      <c r="AD86" s="36">
        <v>8198.4</v>
      </c>
      <c r="AE86" s="36">
        <v>427488</v>
      </c>
    </row>
    <row r="87" spans="1:31">
      <c r="A87" s="36" t="s">
        <v>764</v>
      </c>
      <c r="B87" s="36" t="s">
        <v>123</v>
      </c>
      <c r="C87" s="36" t="s">
        <v>121</v>
      </c>
      <c r="D87" s="36" t="s">
        <v>122</v>
      </c>
      <c r="E87" s="36">
        <v>55</v>
      </c>
      <c r="F87" s="36">
        <v>55</v>
      </c>
      <c r="G87" s="36">
        <v>55</v>
      </c>
      <c r="H87" s="36">
        <v>55</v>
      </c>
      <c r="I87" s="36">
        <v>55</v>
      </c>
      <c r="J87" s="36">
        <v>55</v>
      </c>
      <c r="K87" s="36">
        <v>55</v>
      </c>
      <c r="L87" s="36">
        <v>55</v>
      </c>
      <c r="M87" s="36">
        <v>55</v>
      </c>
      <c r="N87" s="36">
        <v>55</v>
      </c>
      <c r="O87" s="36">
        <v>55</v>
      </c>
      <c r="P87" s="36">
        <v>55</v>
      </c>
      <c r="Q87" s="36">
        <v>55</v>
      </c>
      <c r="R87" s="36">
        <v>55</v>
      </c>
      <c r="S87" s="36">
        <v>55</v>
      </c>
      <c r="T87" s="36">
        <v>55</v>
      </c>
      <c r="U87" s="36">
        <v>55</v>
      </c>
      <c r="V87" s="36">
        <v>55</v>
      </c>
      <c r="W87" s="36">
        <v>55</v>
      </c>
      <c r="X87" s="36">
        <v>55</v>
      </c>
      <c r="Y87" s="36">
        <v>55</v>
      </c>
      <c r="Z87" s="36">
        <v>55</v>
      </c>
      <c r="AA87" s="36">
        <v>55</v>
      </c>
      <c r="AB87" s="36">
        <v>55</v>
      </c>
      <c r="AC87" s="36">
        <v>1320</v>
      </c>
      <c r="AD87" s="36">
        <v>9240</v>
      </c>
      <c r="AE87" s="36">
        <v>481800</v>
      </c>
    </row>
    <row r="88" spans="1:31">
      <c r="A88" s="36" t="s">
        <v>765</v>
      </c>
      <c r="B88" s="36" t="s">
        <v>123</v>
      </c>
      <c r="C88" s="36" t="s">
        <v>121</v>
      </c>
      <c r="D88" s="36" t="s">
        <v>122</v>
      </c>
      <c r="E88" s="36">
        <v>60</v>
      </c>
      <c r="F88" s="36">
        <v>60</v>
      </c>
      <c r="G88" s="36">
        <v>60</v>
      </c>
      <c r="H88" s="36">
        <v>60</v>
      </c>
      <c r="I88" s="36">
        <v>60</v>
      </c>
      <c r="J88" s="36">
        <v>60</v>
      </c>
      <c r="K88" s="36">
        <v>60</v>
      </c>
      <c r="L88" s="36">
        <v>60</v>
      </c>
      <c r="M88" s="36">
        <v>60</v>
      </c>
      <c r="N88" s="36">
        <v>60</v>
      </c>
      <c r="O88" s="36">
        <v>60</v>
      </c>
      <c r="P88" s="36">
        <v>60</v>
      </c>
      <c r="Q88" s="36">
        <v>60</v>
      </c>
      <c r="R88" s="36">
        <v>60</v>
      </c>
      <c r="S88" s="36">
        <v>60</v>
      </c>
      <c r="T88" s="36">
        <v>60</v>
      </c>
      <c r="U88" s="36">
        <v>60</v>
      </c>
      <c r="V88" s="36">
        <v>60</v>
      </c>
      <c r="W88" s="36">
        <v>60</v>
      </c>
      <c r="X88" s="36">
        <v>60</v>
      </c>
      <c r="Y88" s="36">
        <v>60</v>
      </c>
      <c r="Z88" s="36">
        <v>60</v>
      </c>
      <c r="AA88" s="36">
        <v>60</v>
      </c>
      <c r="AB88" s="36">
        <v>60</v>
      </c>
      <c r="AC88" s="36">
        <v>1440</v>
      </c>
      <c r="AD88" s="36">
        <v>10080</v>
      </c>
      <c r="AE88" s="36">
        <v>525600</v>
      </c>
    </row>
    <row r="89" spans="1:31">
      <c r="A89" s="36" t="s">
        <v>766</v>
      </c>
      <c r="B89" s="36" t="s">
        <v>123</v>
      </c>
      <c r="C89" s="36" t="s">
        <v>121</v>
      </c>
      <c r="D89" s="36" t="s">
        <v>122</v>
      </c>
      <c r="E89" s="36">
        <v>60</v>
      </c>
      <c r="F89" s="36">
        <v>60</v>
      </c>
      <c r="G89" s="36">
        <v>60</v>
      </c>
      <c r="H89" s="36">
        <v>60</v>
      </c>
      <c r="I89" s="36">
        <v>60</v>
      </c>
      <c r="J89" s="36">
        <v>60</v>
      </c>
      <c r="K89" s="36">
        <v>60</v>
      </c>
      <c r="L89" s="36">
        <v>60</v>
      </c>
      <c r="M89" s="36">
        <v>60</v>
      </c>
      <c r="N89" s="36">
        <v>60</v>
      </c>
      <c r="O89" s="36">
        <v>60</v>
      </c>
      <c r="P89" s="36">
        <v>60</v>
      </c>
      <c r="Q89" s="36">
        <v>60</v>
      </c>
      <c r="R89" s="36">
        <v>60</v>
      </c>
      <c r="S89" s="36">
        <v>60</v>
      </c>
      <c r="T89" s="36">
        <v>60</v>
      </c>
      <c r="U89" s="36">
        <v>60</v>
      </c>
      <c r="V89" s="36">
        <v>60</v>
      </c>
      <c r="W89" s="36">
        <v>60</v>
      </c>
      <c r="X89" s="36">
        <v>60</v>
      </c>
      <c r="Y89" s="36">
        <v>60</v>
      </c>
      <c r="Z89" s="36">
        <v>60</v>
      </c>
      <c r="AA89" s="36">
        <v>60</v>
      </c>
      <c r="AB89" s="36">
        <v>60</v>
      </c>
      <c r="AC89" s="36">
        <v>1440</v>
      </c>
      <c r="AD89" s="36">
        <v>10080</v>
      </c>
      <c r="AE89" s="36">
        <v>525600</v>
      </c>
    </row>
    <row r="90" spans="1:31">
      <c r="A90" s="36" t="s">
        <v>767</v>
      </c>
      <c r="B90" s="36" t="s">
        <v>123</v>
      </c>
      <c r="C90" s="36" t="s">
        <v>121</v>
      </c>
      <c r="D90" s="36" t="s">
        <v>122</v>
      </c>
      <c r="E90" s="36">
        <v>22</v>
      </c>
      <c r="F90" s="36">
        <v>22</v>
      </c>
      <c r="G90" s="36">
        <v>22</v>
      </c>
      <c r="H90" s="36">
        <v>22</v>
      </c>
      <c r="I90" s="36">
        <v>22</v>
      </c>
      <c r="J90" s="36">
        <v>22</v>
      </c>
      <c r="K90" s="36">
        <v>22</v>
      </c>
      <c r="L90" s="36">
        <v>22</v>
      </c>
      <c r="M90" s="36">
        <v>22</v>
      </c>
      <c r="N90" s="36">
        <v>22</v>
      </c>
      <c r="O90" s="36">
        <v>22</v>
      </c>
      <c r="P90" s="36">
        <v>22</v>
      </c>
      <c r="Q90" s="36">
        <v>22</v>
      </c>
      <c r="R90" s="36">
        <v>22</v>
      </c>
      <c r="S90" s="36">
        <v>22</v>
      </c>
      <c r="T90" s="36">
        <v>22</v>
      </c>
      <c r="U90" s="36">
        <v>22</v>
      </c>
      <c r="V90" s="36">
        <v>22</v>
      </c>
      <c r="W90" s="36">
        <v>22</v>
      </c>
      <c r="X90" s="36">
        <v>22</v>
      </c>
      <c r="Y90" s="36">
        <v>22</v>
      </c>
      <c r="Z90" s="36">
        <v>22</v>
      </c>
      <c r="AA90" s="36">
        <v>22</v>
      </c>
      <c r="AB90" s="36">
        <v>22</v>
      </c>
      <c r="AC90" s="36">
        <v>528</v>
      </c>
      <c r="AD90" s="36">
        <v>3696</v>
      </c>
      <c r="AE90" s="36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50"/>
  <sheetViews>
    <sheetView workbookViewId="0">
      <pane xSplit="2" ySplit="2" topLeftCell="C207" activePane="bottomRight" state="frozen"/>
      <selection pane="topRight" activeCell="C1" sqref="C1"/>
      <selection pane="bottomLeft" activeCell="A2" sqref="A2"/>
      <selection pane="bottomRight" activeCell="D231" sqref="D231"/>
    </sheetView>
  </sheetViews>
  <sheetFormatPr defaultRowHeight="11.25"/>
  <cols>
    <col min="1" max="1" width="2.5" style="63" customWidth="1"/>
    <col min="2" max="2" width="30.5" style="62" customWidth="1"/>
    <col min="3" max="18" width="17" style="56" customWidth="1"/>
    <col min="19" max="16384" width="9.33203125" style="56"/>
  </cols>
  <sheetData>
    <row r="1" spans="1:18" ht="20.25">
      <c r="A1" s="54" t="s">
        <v>152</v>
      </c>
      <c r="B1" s="50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18" s="58" customFormat="1">
      <c r="A2" s="83"/>
      <c r="B2" s="83"/>
      <c r="C2" s="57" t="s">
        <v>100</v>
      </c>
      <c r="D2" s="57" t="s">
        <v>101</v>
      </c>
      <c r="E2" s="57" t="s">
        <v>102</v>
      </c>
      <c r="F2" s="57" t="s">
        <v>103</v>
      </c>
      <c r="G2" s="57" t="s">
        <v>104</v>
      </c>
      <c r="H2" s="57" t="s">
        <v>105</v>
      </c>
      <c r="I2" s="57" t="s">
        <v>106</v>
      </c>
      <c r="J2" s="57" t="s">
        <v>107</v>
      </c>
      <c r="K2" s="57" t="s">
        <v>108</v>
      </c>
      <c r="L2" s="57" t="s">
        <v>109</v>
      </c>
      <c r="M2" s="57" t="s">
        <v>522</v>
      </c>
      <c r="N2" s="57" t="s">
        <v>110</v>
      </c>
      <c r="O2" s="57" t="s">
        <v>111</v>
      </c>
      <c r="P2" s="57" t="s">
        <v>112</v>
      </c>
      <c r="Q2" s="57" t="s">
        <v>113</v>
      </c>
      <c r="R2" s="57" t="s">
        <v>114</v>
      </c>
    </row>
    <row r="3" spans="1:18">
      <c r="A3" s="49" t="s">
        <v>7</v>
      </c>
      <c r="B3" s="50"/>
      <c r="C3" s="58"/>
    </row>
    <row r="4" spans="1:18">
      <c r="A4" s="51"/>
      <c r="B4" s="52" t="s">
        <v>9</v>
      </c>
      <c r="C4" s="59" t="s">
        <v>10</v>
      </c>
      <c r="D4" s="60" t="s">
        <v>11</v>
      </c>
      <c r="E4" s="60" t="s">
        <v>12</v>
      </c>
      <c r="F4" s="60" t="s">
        <v>13</v>
      </c>
      <c r="G4" s="60" t="s">
        <v>14</v>
      </c>
      <c r="H4" s="60" t="s">
        <v>14</v>
      </c>
      <c r="I4" s="60" t="s">
        <v>15</v>
      </c>
      <c r="J4" s="60" t="s">
        <v>16</v>
      </c>
      <c r="K4" s="60" t="s">
        <v>17</v>
      </c>
      <c r="L4" s="60" t="s">
        <v>18</v>
      </c>
      <c r="M4" s="60" t="s">
        <v>19</v>
      </c>
      <c r="N4" s="60" t="s">
        <v>20</v>
      </c>
      <c r="O4" s="60" t="s">
        <v>21</v>
      </c>
      <c r="P4" s="60" t="s">
        <v>22</v>
      </c>
      <c r="Q4" s="60" t="s">
        <v>23</v>
      </c>
      <c r="R4" s="60" t="s">
        <v>24</v>
      </c>
    </row>
    <row r="5" spans="1:18">
      <c r="A5" s="51"/>
      <c r="B5" s="52" t="s">
        <v>25</v>
      </c>
      <c r="C5" s="59" t="s">
        <v>26</v>
      </c>
      <c r="D5" s="60" t="s">
        <v>26</v>
      </c>
      <c r="E5" s="60" t="s">
        <v>26</v>
      </c>
      <c r="F5" s="60" t="s">
        <v>26</v>
      </c>
      <c r="G5" s="60" t="s">
        <v>26</v>
      </c>
      <c r="H5" s="60" t="s">
        <v>26</v>
      </c>
      <c r="I5" s="60" t="s">
        <v>26</v>
      </c>
      <c r="J5" s="60" t="s">
        <v>26</v>
      </c>
      <c r="K5" s="60" t="s">
        <v>26</v>
      </c>
      <c r="L5" s="60" t="s">
        <v>26</v>
      </c>
      <c r="M5" s="60" t="s">
        <v>26</v>
      </c>
      <c r="N5" s="60" t="s">
        <v>26</v>
      </c>
      <c r="O5" s="60" t="s">
        <v>26</v>
      </c>
      <c r="P5" s="60" t="s">
        <v>26</v>
      </c>
      <c r="Q5" s="60" t="s">
        <v>26</v>
      </c>
      <c r="R5" s="60" t="s">
        <v>26</v>
      </c>
    </row>
    <row r="6" spans="1:18">
      <c r="A6" s="51"/>
      <c r="B6" s="52" t="s">
        <v>28</v>
      </c>
      <c r="C6" s="59">
        <v>4.7</v>
      </c>
      <c r="D6" s="60">
        <v>40.9</v>
      </c>
      <c r="E6" s="60">
        <v>9.1999999999999993</v>
      </c>
      <c r="F6" s="60">
        <v>45.9</v>
      </c>
      <c r="G6" s="60">
        <v>52.3</v>
      </c>
      <c r="H6" s="60">
        <v>5.8</v>
      </c>
      <c r="I6" s="60">
        <v>2.4</v>
      </c>
      <c r="J6" s="60">
        <v>104</v>
      </c>
      <c r="K6" s="60">
        <v>2.6</v>
      </c>
      <c r="L6" s="60">
        <v>13.1</v>
      </c>
      <c r="M6" s="60">
        <v>92.3</v>
      </c>
      <c r="N6" s="60">
        <v>20.8</v>
      </c>
      <c r="O6" s="60">
        <v>26.2</v>
      </c>
      <c r="P6" s="60">
        <v>3.1</v>
      </c>
      <c r="Q6" s="60">
        <v>3.6</v>
      </c>
      <c r="R6" s="60">
        <v>0.18</v>
      </c>
    </row>
    <row r="7" spans="1:18">
      <c r="A7" s="49" t="s">
        <v>39</v>
      </c>
      <c r="B7" s="50"/>
      <c r="C7" s="58"/>
    </row>
    <row r="8" spans="1:18">
      <c r="A8" s="51"/>
      <c r="B8" s="49" t="s">
        <v>40</v>
      </c>
      <c r="C8" s="58"/>
    </row>
    <row r="9" spans="1:18">
      <c r="A9" s="51"/>
      <c r="B9" s="52" t="s">
        <v>41</v>
      </c>
      <c r="C9" s="59" t="str">
        <f>BuildingSummary!$C27</f>
        <v>Mass wall</v>
      </c>
      <c r="D9" s="59" t="str">
        <f>BuildingSummary!$C27</f>
        <v>Mass wall</v>
      </c>
      <c r="E9" s="59" t="str">
        <f>BuildingSummary!$C27</f>
        <v>Mass wall</v>
      </c>
      <c r="F9" s="59" t="str">
        <f>BuildingSummary!$C27</f>
        <v>Mass wall</v>
      </c>
      <c r="G9" s="59" t="str">
        <f>BuildingSummary!$C27</f>
        <v>Mass wall</v>
      </c>
      <c r="H9" s="59" t="str">
        <f>BuildingSummary!$C27</f>
        <v>Mass wall</v>
      </c>
      <c r="I9" s="59" t="str">
        <f>BuildingSummary!$C27</f>
        <v>Mass wall</v>
      </c>
      <c r="J9" s="59" t="str">
        <f>BuildingSummary!$C27</f>
        <v>Mass wall</v>
      </c>
      <c r="K9" s="59" t="str">
        <f>BuildingSummary!$C27</f>
        <v>Mass wall</v>
      </c>
      <c r="L9" s="59" t="str">
        <f>BuildingSummary!$C27</f>
        <v>Mass wall</v>
      </c>
      <c r="M9" s="59" t="str">
        <f>BuildingSummary!$C27</f>
        <v>Mass wall</v>
      </c>
      <c r="N9" s="59" t="str">
        <f>BuildingSummary!$C27</f>
        <v>Mass wall</v>
      </c>
      <c r="O9" s="59" t="str">
        <f>BuildingSummary!$C27</f>
        <v>Mass wall</v>
      </c>
      <c r="P9" s="59" t="str">
        <f>BuildingSummary!$C27</f>
        <v>Mass wall</v>
      </c>
      <c r="Q9" s="59" t="str">
        <f>BuildingSummary!$C27</f>
        <v>Mass wall</v>
      </c>
      <c r="R9" s="59" t="str">
        <f>BuildingSummary!$C27</f>
        <v>Mass wall</v>
      </c>
    </row>
    <row r="10" spans="1:18">
      <c r="A10" s="51"/>
      <c r="B10" s="52" t="s">
        <v>268</v>
      </c>
      <c r="C10" s="59">
        <f>1/Miami!$D$60</f>
        <v>0.38314176245210729</v>
      </c>
      <c r="D10" s="59">
        <f>1/Houston!$D$60</f>
        <v>0.38314176245210729</v>
      </c>
      <c r="E10" s="59">
        <f>1/Phoenix!$D$60</f>
        <v>0.38314176245210729</v>
      </c>
      <c r="F10" s="59">
        <f>1/Atlanta!$D$60</f>
        <v>1.1682242990654206</v>
      </c>
      <c r="G10" s="59">
        <f>1/LosAngeles!$D$60</f>
        <v>1.1682242990654206</v>
      </c>
      <c r="H10" s="59">
        <f>1/LasVegas!$D$60</f>
        <v>1.1682242990654206</v>
      </c>
      <c r="I10" s="59">
        <f>1/SanFrancisco!$D$60</f>
        <v>1.1682242990654206</v>
      </c>
      <c r="J10" s="59">
        <f>1/Baltimore!$D$60</f>
        <v>1.1682242990654206</v>
      </c>
      <c r="K10" s="59">
        <f>1/Albuquerque!$D$60</f>
        <v>1.1682242990654206</v>
      </c>
      <c r="L10" s="59">
        <f>1/Seattle!$D$60</f>
        <v>1.1682242990654206</v>
      </c>
      <c r="M10" s="59">
        <f>1/Chicago!$D$60</f>
        <v>1.4326647564469914</v>
      </c>
      <c r="N10" s="59">
        <f>1/Boulder!$D$60</f>
        <v>1.4326647564469914</v>
      </c>
      <c r="O10" s="59">
        <f>1/Minneapolis!$D$60</f>
        <v>1.6920473773265652</v>
      </c>
      <c r="P10" s="59">
        <f>1/Helena!$D$60</f>
        <v>1.6920473773265652</v>
      </c>
      <c r="Q10" s="59">
        <f>1/Duluth!$D$60</f>
        <v>1.953125</v>
      </c>
      <c r="R10" s="59">
        <f>1/Fairbanks!$D$60</f>
        <v>2.2026431718061672</v>
      </c>
    </row>
    <row r="11" spans="1:18">
      <c r="A11" s="51"/>
      <c r="B11" s="49" t="s">
        <v>43</v>
      </c>
      <c r="C11" s="58"/>
    </row>
    <row r="12" spans="1:18">
      <c r="A12" s="51"/>
      <c r="B12" s="53" t="s">
        <v>41</v>
      </c>
      <c r="C12" s="59" t="s">
        <v>481</v>
      </c>
      <c r="D12" s="59" t="s">
        <v>481</v>
      </c>
      <c r="E12" s="59" t="s">
        <v>481</v>
      </c>
      <c r="F12" s="59" t="s">
        <v>481</v>
      </c>
      <c r="G12" s="59" t="s">
        <v>481</v>
      </c>
      <c r="H12" s="59" t="s">
        <v>481</v>
      </c>
      <c r="I12" s="59" t="s">
        <v>481</v>
      </c>
      <c r="J12" s="59" t="s">
        <v>481</v>
      </c>
      <c r="K12" s="59" t="s">
        <v>481</v>
      </c>
      <c r="L12" s="59" t="s">
        <v>481</v>
      </c>
      <c r="M12" s="59" t="s">
        <v>481</v>
      </c>
      <c r="N12" s="59" t="s">
        <v>481</v>
      </c>
      <c r="O12" s="59" t="s">
        <v>481</v>
      </c>
      <c r="P12" s="59" t="s">
        <v>481</v>
      </c>
      <c r="Q12" s="59" t="s">
        <v>481</v>
      </c>
      <c r="R12" s="59" t="s">
        <v>481</v>
      </c>
    </row>
    <row r="13" spans="1:18">
      <c r="A13" s="51"/>
      <c r="B13" s="52" t="s">
        <v>268</v>
      </c>
      <c r="C13" s="59">
        <f>1/Miami!$D$60</f>
        <v>0.38314176245210729</v>
      </c>
      <c r="D13" s="59">
        <f>1/Houston!$D$60</f>
        <v>0.38314176245210729</v>
      </c>
      <c r="E13" s="59">
        <f>1/Phoenix!$D$60</f>
        <v>0.38314176245210729</v>
      </c>
      <c r="F13" s="59">
        <f>1/Atlanta!$D$60</f>
        <v>1.1682242990654206</v>
      </c>
      <c r="G13" s="59">
        <f>1/LosAngeles!$D$60</f>
        <v>1.1682242990654206</v>
      </c>
      <c r="H13" s="59">
        <f>1/LasVegas!$D$60</f>
        <v>1.1682242990654206</v>
      </c>
      <c r="I13" s="59">
        <f>1/SanFrancisco!$D$60</f>
        <v>1.1682242990654206</v>
      </c>
      <c r="J13" s="59">
        <f>1/Baltimore!$D$60</f>
        <v>1.1682242990654206</v>
      </c>
      <c r="K13" s="59">
        <f>1/Albuquerque!$D$60</f>
        <v>1.1682242990654206</v>
      </c>
      <c r="L13" s="59">
        <f>1/Seattle!$D$60</f>
        <v>1.1682242990654206</v>
      </c>
      <c r="M13" s="59">
        <f>1/Chicago!$D$60</f>
        <v>1.4326647564469914</v>
      </c>
      <c r="N13" s="59">
        <f>1/Boulder!$D$60</f>
        <v>1.4326647564469914</v>
      </c>
      <c r="O13" s="59">
        <f>1/Minneapolis!$D$60</f>
        <v>1.6920473773265652</v>
      </c>
      <c r="P13" s="59">
        <f>1/Helena!$D$60</f>
        <v>1.6920473773265652</v>
      </c>
      <c r="Q13" s="59">
        <f>1/Duluth!$D$60</f>
        <v>1.953125</v>
      </c>
      <c r="R13" s="59">
        <f>1/Fairbanks!$D$60</f>
        <v>2.2026431718061672</v>
      </c>
    </row>
    <row r="14" spans="1:18">
      <c r="A14" s="51"/>
      <c r="B14" s="49" t="s">
        <v>45</v>
      </c>
      <c r="C14" s="58"/>
    </row>
    <row r="15" spans="1:18">
      <c r="A15" s="51"/>
      <c r="B15" s="52" t="s">
        <v>269</v>
      </c>
      <c r="C15" s="59">
        <f>Miami!$E$87</f>
        <v>6.49</v>
      </c>
      <c r="D15" s="59">
        <f>Houston!$E$87</f>
        <v>6.49</v>
      </c>
      <c r="E15" s="59">
        <f>Phoenix!$E$87</f>
        <v>6.49</v>
      </c>
      <c r="F15" s="59">
        <f>Atlanta!$E$87</f>
        <v>3.18</v>
      </c>
      <c r="G15" s="59">
        <f>LosAngeles!$E$87</f>
        <v>3.18</v>
      </c>
      <c r="H15" s="59">
        <f>LasVegas!$E$87</f>
        <v>3.18</v>
      </c>
      <c r="I15" s="59">
        <f>SanFrancisco!$E$87</f>
        <v>6.49</v>
      </c>
      <c r="J15" s="59">
        <f>Baltimore!$E$87</f>
        <v>3.18</v>
      </c>
      <c r="K15" s="59">
        <f>Albuquerque!$E$87</f>
        <v>3.18</v>
      </c>
      <c r="L15" s="59">
        <f>Seattle!$E$87</f>
        <v>3.18</v>
      </c>
      <c r="M15" s="59">
        <f>Chicago!$E$87</f>
        <v>3.18</v>
      </c>
      <c r="N15" s="59">
        <f>Boulder!$E$87</f>
        <v>3.18</v>
      </c>
      <c r="O15" s="59">
        <f>Minneapolis!$E$87</f>
        <v>3.18</v>
      </c>
      <c r="P15" s="59">
        <f>Helena!$E$87</f>
        <v>3.18</v>
      </c>
      <c r="Q15" s="59">
        <f>Duluth!$E$87</f>
        <v>3.18</v>
      </c>
      <c r="R15" s="59">
        <f>Fairbanks!$E$87</f>
        <v>2.58</v>
      </c>
    </row>
    <row r="16" spans="1:18">
      <c r="A16" s="51"/>
      <c r="B16" s="52" t="s">
        <v>46</v>
      </c>
      <c r="C16" s="59">
        <f>Miami!$F$87</f>
        <v>0.441</v>
      </c>
      <c r="D16" s="59">
        <f>Houston!$F$87</f>
        <v>0.61</v>
      </c>
      <c r="E16" s="59">
        <f>Phoenix!$F$87</f>
        <v>0.61</v>
      </c>
      <c r="F16" s="59">
        <f>Atlanta!$F$87</f>
        <v>0.40200000000000002</v>
      </c>
      <c r="G16" s="59">
        <f>LosAngeles!$F$87</f>
        <v>0.40200000000000002</v>
      </c>
      <c r="H16" s="59">
        <f>LasVegas!$F$87</f>
        <v>0.40200000000000002</v>
      </c>
      <c r="I16" s="59">
        <f>SanFrancisco!$F$87</f>
        <v>0.61</v>
      </c>
      <c r="J16" s="59">
        <f>Baltimore!$F$87</f>
        <v>0.501</v>
      </c>
      <c r="K16" s="59">
        <f>Albuquerque!$F$87</f>
        <v>0.501</v>
      </c>
      <c r="L16" s="59">
        <f>Seattle!$F$87</f>
        <v>0.501</v>
      </c>
      <c r="M16" s="59">
        <f>Chicago!$F$87</f>
        <v>0.501</v>
      </c>
      <c r="N16" s="59">
        <f>Boulder!$F$87</f>
        <v>0.501</v>
      </c>
      <c r="O16" s="59">
        <f>Minneapolis!$F$87</f>
        <v>0.501</v>
      </c>
      <c r="P16" s="59">
        <f>Helena!$F$87</f>
        <v>0.501</v>
      </c>
      <c r="Q16" s="59">
        <f>Duluth!$F$87</f>
        <v>0.65100000000000002</v>
      </c>
      <c r="R16" s="59">
        <f>Fairbanks!$F$87</f>
        <v>0.65400000000000003</v>
      </c>
    </row>
    <row r="17" spans="1:19">
      <c r="A17" s="51"/>
      <c r="B17" s="52" t="s">
        <v>47</v>
      </c>
      <c r="C17" s="59">
        <f>Miami!$G$87</f>
        <v>0.44</v>
      </c>
      <c r="D17" s="59">
        <f>Houston!$G$87</f>
        <v>0.61</v>
      </c>
      <c r="E17" s="59">
        <f>Phoenix!$G$87</f>
        <v>0.61</v>
      </c>
      <c r="F17" s="59">
        <f>Atlanta!$G$87</f>
        <v>0.622</v>
      </c>
      <c r="G17" s="59">
        <f>LosAngeles!$G$87</f>
        <v>0.622</v>
      </c>
      <c r="H17" s="59">
        <f>LasVegas!$G$87</f>
        <v>0.622</v>
      </c>
      <c r="I17" s="59">
        <f>SanFrancisco!$G$87</f>
        <v>0.61</v>
      </c>
      <c r="J17" s="59">
        <f>Baltimore!$G$87</f>
        <v>0.622</v>
      </c>
      <c r="K17" s="59">
        <f>Albuquerque!$G$87</f>
        <v>0.622</v>
      </c>
      <c r="L17" s="59">
        <f>Seattle!$G$87</f>
        <v>0.622</v>
      </c>
      <c r="M17" s="59">
        <f>Chicago!$G$87</f>
        <v>0.622</v>
      </c>
      <c r="N17" s="59">
        <f>Boulder!$G$87</f>
        <v>0.622</v>
      </c>
      <c r="O17" s="59">
        <f>Minneapolis!$G$87</f>
        <v>0.622</v>
      </c>
      <c r="P17" s="59">
        <f>Helena!$G$87</f>
        <v>0.622</v>
      </c>
      <c r="Q17" s="59">
        <f>Duluth!$G$87</f>
        <v>0.64</v>
      </c>
      <c r="R17" s="59">
        <f>Fairbanks!$G$87</f>
        <v>0.64</v>
      </c>
    </row>
    <row r="18" spans="1:19">
      <c r="A18" s="51"/>
      <c r="B18" s="49" t="s">
        <v>48</v>
      </c>
      <c r="C18" s="58"/>
    </row>
    <row r="19" spans="1:19">
      <c r="A19" s="51"/>
      <c r="B19" s="52" t="s">
        <v>269</v>
      </c>
      <c r="C19" s="59" t="s">
        <v>267</v>
      </c>
      <c r="D19" s="59" t="s">
        <v>267</v>
      </c>
      <c r="E19" s="59" t="s">
        <v>267</v>
      </c>
      <c r="F19" s="59" t="s">
        <v>267</v>
      </c>
      <c r="G19" s="59" t="s">
        <v>267</v>
      </c>
      <c r="H19" s="59" t="s">
        <v>267</v>
      </c>
      <c r="I19" s="59" t="s">
        <v>267</v>
      </c>
      <c r="J19" s="59" t="s">
        <v>267</v>
      </c>
      <c r="K19" s="59" t="s">
        <v>267</v>
      </c>
      <c r="L19" s="59" t="s">
        <v>267</v>
      </c>
      <c r="M19" s="59" t="s">
        <v>267</v>
      </c>
      <c r="N19" s="59" t="s">
        <v>267</v>
      </c>
      <c r="O19" s="59" t="s">
        <v>267</v>
      </c>
      <c r="P19" s="59" t="s">
        <v>267</v>
      </c>
      <c r="Q19" s="59" t="s">
        <v>267</v>
      </c>
      <c r="R19" s="59" t="s">
        <v>267</v>
      </c>
    </row>
    <row r="20" spans="1:19">
      <c r="A20" s="51"/>
      <c r="B20" s="52" t="s">
        <v>46</v>
      </c>
      <c r="C20" s="59" t="s">
        <v>267</v>
      </c>
      <c r="D20" s="59" t="s">
        <v>267</v>
      </c>
      <c r="E20" s="59" t="s">
        <v>267</v>
      </c>
      <c r="F20" s="59" t="s">
        <v>267</v>
      </c>
      <c r="G20" s="59" t="s">
        <v>267</v>
      </c>
      <c r="H20" s="59" t="s">
        <v>267</v>
      </c>
      <c r="I20" s="59" t="s">
        <v>267</v>
      </c>
      <c r="J20" s="59" t="s">
        <v>267</v>
      </c>
      <c r="K20" s="59" t="s">
        <v>267</v>
      </c>
      <c r="L20" s="59" t="s">
        <v>267</v>
      </c>
      <c r="M20" s="59" t="s">
        <v>267</v>
      </c>
      <c r="N20" s="59" t="s">
        <v>267</v>
      </c>
      <c r="O20" s="59" t="s">
        <v>267</v>
      </c>
      <c r="P20" s="59" t="s">
        <v>267</v>
      </c>
      <c r="Q20" s="59" t="s">
        <v>267</v>
      </c>
      <c r="R20" s="59" t="s">
        <v>267</v>
      </c>
    </row>
    <row r="21" spans="1:19">
      <c r="A21" s="51"/>
      <c r="B21" s="52" t="s">
        <v>47</v>
      </c>
      <c r="C21" s="59" t="s">
        <v>267</v>
      </c>
      <c r="D21" s="59" t="s">
        <v>267</v>
      </c>
      <c r="E21" s="59" t="s">
        <v>267</v>
      </c>
      <c r="F21" s="59" t="s">
        <v>267</v>
      </c>
      <c r="G21" s="59" t="s">
        <v>267</v>
      </c>
      <c r="H21" s="59" t="s">
        <v>267</v>
      </c>
      <c r="I21" s="59" t="s">
        <v>267</v>
      </c>
      <c r="J21" s="59" t="s">
        <v>267</v>
      </c>
      <c r="K21" s="59" t="s">
        <v>267</v>
      </c>
      <c r="L21" s="59" t="s">
        <v>267</v>
      </c>
      <c r="M21" s="59" t="s">
        <v>267</v>
      </c>
      <c r="N21" s="59" t="s">
        <v>267</v>
      </c>
      <c r="O21" s="59" t="s">
        <v>267</v>
      </c>
      <c r="P21" s="59" t="s">
        <v>267</v>
      </c>
      <c r="Q21" s="59" t="s">
        <v>267</v>
      </c>
      <c r="R21" s="59" t="s">
        <v>267</v>
      </c>
    </row>
    <row r="22" spans="1:19">
      <c r="A22" s="51"/>
      <c r="B22" s="49" t="s">
        <v>49</v>
      </c>
      <c r="C22" s="58"/>
    </row>
    <row r="23" spans="1:19">
      <c r="A23" s="51"/>
      <c r="B23" s="52" t="s">
        <v>50</v>
      </c>
      <c r="C23" s="59" t="str">
        <f>BuildingSummary!$C47</f>
        <v>Basement</v>
      </c>
      <c r="D23" s="59" t="str">
        <f>BuildingSummary!$C47</f>
        <v>Basement</v>
      </c>
      <c r="E23" s="59" t="str">
        <f>BuildingSummary!$C47</f>
        <v>Basement</v>
      </c>
      <c r="F23" s="59" t="str">
        <f>BuildingSummary!$C47</f>
        <v>Basement</v>
      </c>
      <c r="G23" s="59" t="str">
        <f>BuildingSummary!$C47</f>
        <v>Basement</v>
      </c>
      <c r="H23" s="59" t="str">
        <f>BuildingSummary!$C47</f>
        <v>Basement</v>
      </c>
      <c r="I23" s="59" t="str">
        <f>BuildingSummary!$C47</f>
        <v>Basement</v>
      </c>
      <c r="J23" s="59" t="str">
        <f>BuildingSummary!$C47</f>
        <v>Basement</v>
      </c>
      <c r="K23" s="59" t="str">
        <f>BuildingSummary!$C47</f>
        <v>Basement</v>
      </c>
      <c r="L23" s="59" t="str">
        <f>BuildingSummary!$C47</f>
        <v>Basement</v>
      </c>
      <c r="M23" s="59" t="str">
        <f>BuildingSummary!$C47</f>
        <v>Basement</v>
      </c>
      <c r="N23" s="59" t="str">
        <f>BuildingSummary!$C47</f>
        <v>Basement</v>
      </c>
      <c r="O23" s="59" t="str">
        <f>BuildingSummary!$C47</f>
        <v>Basement</v>
      </c>
      <c r="P23" s="59" t="str">
        <f>BuildingSummary!$C47</f>
        <v>Basement</v>
      </c>
      <c r="Q23" s="59" t="str">
        <f>BuildingSummary!$C47</f>
        <v>Basement</v>
      </c>
      <c r="R23" s="59" t="str">
        <f>BuildingSummary!$C47</f>
        <v>Basement</v>
      </c>
    </row>
    <row r="24" spans="1:19">
      <c r="A24" s="51"/>
      <c r="B24" s="52" t="s">
        <v>51</v>
      </c>
      <c r="C24" s="59" t="str">
        <f>BuildingSummary!$C48</f>
        <v>4 in slab w/carpet</v>
      </c>
      <c r="D24" s="59" t="str">
        <f>BuildingSummary!$C48</f>
        <v>4 in slab w/carpet</v>
      </c>
      <c r="E24" s="59" t="str">
        <f>BuildingSummary!$C48</f>
        <v>4 in slab w/carpet</v>
      </c>
      <c r="F24" s="59" t="str">
        <f>BuildingSummary!$C48</f>
        <v>4 in slab w/carpet</v>
      </c>
      <c r="G24" s="59" t="str">
        <f>BuildingSummary!$C48</f>
        <v>4 in slab w/carpet</v>
      </c>
      <c r="H24" s="59" t="str">
        <f>BuildingSummary!$C48</f>
        <v>4 in slab w/carpet</v>
      </c>
      <c r="I24" s="59" t="str">
        <f>BuildingSummary!$C48</f>
        <v>4 in slab w/carpet</v>
      </c>
      <c r="J24" s="59" t="str">
        <f>BuildingSummary!$C48</f>
        <v>4 in slab w/carpet</v>
      </c>
      <c r="K24" s="59" t="str">
        <f>BuildingSummary!$C48</f>
        <v>4 in slab w/carpet</v>
      </c>
      <c r="L24" s="59" t="str">
        <f>BuildingSummary!$C48</f>
        <v>4 in slab w/carpet</v>
      </c>
      <c r="M24" s="59" t="str">
        <f>BuildingSummary!$C48</f>
        <v>4 in slab w/carpet</v>
      </c>
      <c r="N24" s="59" t="str">
        <f>BuildingSummary!$C48</f>
        <v>4 in slab w/carpet</v>
      </c>
      <c r="O24" s="59" t="str">
        <f>BuildingSummary!$C48</f>
        <v>4 in slab w/carpet</v>
      </c>
      <c r="P24" s="59" t="str">
        <f>BuildingSummary!$C48</f>
        <v>4 in slab w/carpet</v>
      </c>
      <c r="Q24" s="59" t="str">
        <f>BuildingSummary!$C48</f>
        <v>4 in slab w/carpet</v>
      </c>
      <c r="R24" s="59" t="str">
        <f>BuildingSummary!$C48</f>
        <v>4 in slab w/carpet</v>
      </c>
    </row>
    <row r="25" spans="1:19">
      <c r="A25" s="51"/>
      <c r="B25" s="52" t="s">
        <v>268</v>
      </c>
      <c r="C25" s="59">
        <f>1/Miami!$D$55</f>
        <v>0.44365572315882873</v>
      </c>
      <c r="D25" s="59">
        <f>1/Houston!$D$55</f>
        <v>0.44365572315882873</v>
      </c>
      <c r="E25" s="59">
        <f>1/Phoenix!$D$55</f>
        <v>0.44365572315882873</v>
      </c>
      <c r="F25" s="59">
        <f>1/Atlanta!$D$55</f>
        <v>0.44365572315882873</v>
      </c>
      <c r="G25" s="59">
        <f>1/LosAngeles!$D$55</f>
        <v>0.44365572315882873</v>
      </c>
      <c r="H25" s="59">
        <f>1/LasVegas!$D$55</f>
        <v>0.44365572315882873</v>
      </c>
      <c r="I25" s="59">
        <f>1/SanFrancisco!$D$55</f>
        <v>0.44365572315882873</v>
      </c>
      <c r="J25" s="59">
        <f>1/Baltimore!$D$55</f>
        <v>0.44365572315882873</v>
      </c>
      <c r="K25" s="59">
        <f>1/Albuquerque!$D$55</f>
        <v>0.44365572315882873</v>
      </c>
      <c r="L25" s="59">
        <f>1/Seattle!$D$55</f>
        <v>0.44365572315882873</v>
      </c>
      <c r="M25" s="59">
        <f>1/Chicago!$D$55</f>
        <v>0.44365572315882873</v>
      </c>
      <c r="N25" s="59">
        <f>1/Boulder!$D$55</f>
        <v>0.44365572315882873</v>
      </c>
      <c r="O25" s="59">
        <f>1/Minneapolis!$D$55</f>
        <v>0.44365572315882873</v>
      </c>
      <c r="P25" s="59">
        <f>1/Helena!$D$55</f>
        <v>0.44365572315882873</v>
      </c>
      <c r="Q25" s="59">
        <f>1/Duluth!$D$55</f>
        <v>0.44365572315882873</v>
      </c>
      <c r="R25" s="59">
        <f>1/Fairbanks!$D$55</f>
        <v>0.44365572315882873</v>
      </c>
      <c r="S25" s="59"/>
    </row>
    <row r="26" spans="1:19">
      <c r="A26" s="49" t="s">
        <v>57</v>
      </c>
      <c r="B26" s="50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9">
      <c r="A27" s="51"/>
      <c r="B27" s="49" t="s">
        <v>62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</row>
    <row r="28" spans="1:19">
      <c r="A28" s="51"/>
      <c r="B28" s="52" t="s">
        <v>270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</row>
    <row r="29" spans="1:19">
      <c r="A29" s="51"/>
      <c r="B29" s="52" t="str">
        <f>Miami!A104</f>
        <v>COOLSYS1 CHILLER</v>
      </c>
      <c r="C29" s="59">
        <f>10^(-3)*Miami!$C$104</f>
        <v>4280.1017000000002</v>
      </c>
      <c r="D29" s="59">
        <f>10^(-3)*Houston!$C$104</f>
        <v>4252.38681</v>
      </c>
      <c r="E29" s="59">
        <f>10^(-3)*Phoenix!$C$104</f>
        <v>4264.5410700000002</v>
      </c>
      <c r="F29" s="59">
        <f>10^(-3)*Atlanta!$C$104</f>
        <v>3978.84719</v>
      </c>
      <c r="G29" s="59">
        <f>10^(-3)*LosAngeles!$C$104</f>
        <v>3296.7473</v>
      </c>
      <c r="H29" s="59">
        <f>10^(-3)*LasVegas!$C$104</f>
        <v>6975.1590100000003</v>
      </c>
      <c r="I29" s="59">
        <f>10^(-3)*SanFrancisco!$C$104</f>
        <v>3159.9195199999999</v>
      </c>
      <c r="J29" s="59">
        <f>10^(-3)*Baltimore!$C$104</f>
        <v>4305.9416100000008</v>
      </c>
      <c r="K29" s="59">
        <f>10^(-3)*Albuquerque!$C$104</f>
        <v>6531.0027700000001</v>
      </c>
      <c r="L29" s="59">
        <f>10^(-3)*Seattle!$C$104</f>
        <v>3511.7169100000001</v>
      </c>
      <c r="M29" s="59">
        <f>10^(-3)*Chicago!$C$104</f>
        <v>4249.8227699999998</v>
      </c>
      <c r="N29" s="59">
        <f>10^(-3)*Boulder!$C$104</f>
        <v>3346.1063900000004</v>
      </c>
      <c r="O29" s="59">
        <f>10^(-3)*Minneapolis!$C$104</f>
        <v>4162.5622000000003</v>
      </c>
      <c r="P29" s="59">
        <f>10^(-3)*Helena!$C$104</f>
        <v>6129.0937599999997</v>
      </c>
      <c r="Q29" s="59">
        <f>10^(-3)*Duluth!$C$104</f>
        <v>3924.40589</v>
      </c>
      <c r="R29" s="59">
        <f>10^(-3)*Fairbanks!$C$104</f>
        <v>3695.4516699999999</v>
      </c>
    </row>
    <row r="30" spans="1:19">
      <c r="A30" s="51"/>
      <c r="B30" s="52" t="s">
        <v>271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</row>
    <row r="31" spans="1:19">
      <c r="A31" s="51"/>
      <c r="B31" s="52" t="str">
        <f>Miami!A105</f>
        <v>HEATSYS1 BOILER</v>
      </c>
      <c r="C31" s="59">
        <f>10^(-3)*Miami!$C$105</f>
        <v>4477.3937400000004</v>
      </c>
      <c r="D31" s="59">
        <f>10^(-3)*Houston!$C$105</f>
        <v>4884.1924200000003</v>
      </c>
      <c r="E31" s="59">
        <f>10^(-3)*Phoenix!$C$105</f>
        <v>5251.6615700000002</v>
      </c>
      <c r="F31" s="59">
        <f>10^(-3)*Atlanta!$C$105</f>
        <v>4755.7204000000002</v>
      </c>
      <c r="G31" s="59">
        <f>10^(-3)*LosAngeles!$C$105</f>
        <v>4264.2559299999994</v>
      </c>
      <c r="H31" s="59">
        <f>10^(-3)*LasVegas!$C$105</f>
        <v>4908.8737099999998</v>
      </c>
      <c r="I31" s="59">
        <f>10^(-3)*SanFrancisco!$C$105</f>
        <v>4322.0532400000002</v>
      </c>
      <c r="J31" s="59">
        <f>10^(-3)*Baltimore!$C$105</f>
        <v>5306.8816399999996</v>
      </c>
      <c r="K31" s="59">
        <f>10^(-3)*Albuquerque!$C$105</f>
        <v>4860.5213600000006</v>
      </c>
      <c r="L31" s="59">
        <f>10^(-3)*Seattle!$C$105</f>
        <v>4839.7664199999999</v>
      </c>
      <c r="M31" s="59">
        <f>10^(-3)*Chicago!$C$105</f>
        <v>5493.8784100000003</v>
      </c>
      <c r="N31" s="59">
        <f>10^(-3)*Boulder!$C$105</f>
        <v>5011.5790400000005</v>
      </c>
      <c r="O31" s="59">
        <f>10^(-3)*Minneapolis!$C$105</f>
        <v>5636.8310700000002</v>
      </c>
      <c r="P31" s="59">
        <f>10^(-3)*Helena!$C$105</f>
        <v>5334.6893099999998</v>
      </c>
      <c r="Q31" s="59">
        <f>10^(-3)*Duluth!$C$105</f>
        <v>5708.4793099999997</v>
      </c>
      <c r="R31" s="59">
        <f>10^(-3)*Fairbanks!$C$105</f>
        <v>6391.9251399999994</v>
      </c>
    </row>
    <row r="32" spans="1:19">
      <c r="A32" s="51"/>
      <c r="B32" s="49" t="s">
        <v>63</v>
      </c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</row>
    <row r="33" spans="1:18">
      <c r="A33" s="51"/>
      <c r="B33" s="52" t="s">
        <v>64</v>
      </c>
      <c r="C33" s="74">
        <f>Miami!$D$104</f>
        <v>5.5</v>
      </c>
      <c r="D33" s="74">
        <f>Houston!$D$104</f>
        <v>5.5</v>
      </c>
      <c r="E33" s="74">
        <f>Phoenix!$D$104</f>
        <v>5.5</v>
      </c>
      <c r="F33" s="74">
        <f>Atlanta!$D$104</f>
        <v>5.5</v>
      </c>
      <c r="G33" s="74">
        <f>LosAngeles!$D$104</f>
        <v>5.5</v>
      </c>
      <c r="H33" s="74">
        <f>LasVegas!$D$104</f>
        <v>5.5</v>
      </c>
      <c r="I33" s="74">
        <f>SanFrancisco!$D$104</f>
        <v>5.5</v>
      </c>
      <c r="J33" s="74">
        <f>Baltimore!$D$104</f>
        <v>5.5</v>
      </c>
      <c r="K33" s="74">
        <f>Albuquerque!$D$104</f>
        <v>5.5</v>
      </c>
      <c r="L33" s="74">
        <f>Seattle!$D$104</f>
        <v>5.5</v>
      </c>
      <c r="M33" s="74">
        <f>Chicago!$D$104</f>
        <v>5.5</v>
      </c>
      <c r="N33" s="74">
        <f>Boulder!$D$104</f>
        <v>5.5</v>
      </c>
      <c r="O33" s="74">
        <f>Minneapolis!$D$104</f>
        <v>5.5</v>
      </c>
      <c r="P33" s="74">
        <f>Helena!$D$104</f>
        <v>5.5</v>
      </c>
      <c r="Q33" s="74">
        <f>Duluth!$D$104</f>
        <v>5.5</v>
      </c>
      <c r="R33" s="74">
        <f>Fairbanks!$D$104</f>
        <v>5.5</v>
      </c>
    </row>
    <row r="34" spans="1:18">
      <c r="A34" s="51"/>
      <c r="B34" s="52" t="s">
        <v>65</v>
      </c>
      <c r="C34" s="77">
        <f>Miami!$D$105</f>
        <v>0.79</v>
      </c>
      <c r="D34" s="77">
        <f>Houston!$D$105</f>
        <v>0.79</v>
      </c>
      <c r="E34" s="77">
        <f>Phoenix!$D$105</f>
        <v>0.79</v>
      </c>
      <c r="F34" s="77">
        <f>Atlanta!$D$105</f>
        <v>0.79</v>
      </c>
      <c r="G34" s="77">
        <f>LosAngeles!$D$105</f>
        <v>0.79</v>
      </c>
      <c r="H34" s="77">
        <f>LasVegas!$D$105</f>
        <v>0.79</v>
      </c>
      <c r="I34" s="77">
        <f>SanFrancisco!$D$105</f>
        <v>0.79</v>
      </c>
      <c r="J34" s="77">
        <f>Baltimore!$D$105</f>
        <v>0.79</v>
      </c>
      <c r="K34" s="77">
        <f>Albuquerque!$D$105</f>
        <v>0.79</v>
      </c>
      <c r="L34" s="77">
        <f>Seattle!$D$105</f>
        <v>0.79</v>
      </c>
      <c r="M34" s="77">
        <f>Chicago!$D$105</f>
        <v>0.79</v>
      </c>
      <c r="N34" s="77">
        <f>Boulder!$D$105</f>
        <v>0.79</v>
      </c>
      <c r="O34" s="77">
        <f>Minneapolis!$D$105</f>
        <v>0.79</v>
      </c>
      <c r="P34" s="77">
        <f>Helena!$D$105</f>
        <v>0.79</v>
      </c>
      <c r="Q34" s="77">
        <f>Duluth!$D$105</f>
        <v>0.79</v>
      </c>
      <c r="R34" s="77">
        <f>Fairbanks!$D$105</f>
        <v>0.79</v>
      </c>
    </row>
    <row r="35" spans="1:18">
      <c r="A35" s="51"/>
      <c r="B35" s="49" t="s">
        <v>746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>
      <c r="A36" s="51"/>
      <c r="B36" s="52" t="str">
        <f>Miami!A137</f>
        <v>VAV_5_FAN</v>
      </c>
      <c r="C36" s="59" t="s">
        <v>747</v>
      </c>
      <c r="D36" s="59" t="s">
        <v>747</v>
      </c>
      <c r="E36" s="59" t="s">
        <v>748</v>
      </c>
      <c r="F36" s="59" t="s">
        <v>747</v>
      </c>
      <c r="G36" s="59" t="s">
        <v>748</v>
      </c>
      <c r="H36" s="59" t="s">
        <v>748</v>
      </c>
      <c r="I36" s="59" t="s">
        <v>748</v>
      </c>
      <c r="J36" s="59" t="s">
        <v>747</v>
      </c>
      <c r="K36" s="59" t="s">
        <v>748</v>
      </c>
      <c r="L36" s="59" t="s">
        <v>748</v>
      </c>
      <c r="M36" s="59" t="s">
        <v>748</v>
      </c>
      <c r="N36" s="59" t="s">
        <v>748</v>
      </c>
      <c r="O36" s="59" t="s">
        <v>748</v>
      </c>
      <c r="P36" s="59" t="s">
        <v>748</v>
      </c>
      <c r="Q36" s="59" t="s">
        <v>748</v>
      </c>
      <c r="R36" s="59" t="s">
        <v>748</v>
      </c>
    </row>
    <row r="37" spans="1:18">
      <c r="A37" s="51"/>
      <c r="B37" s="52" t="str">
        <f>Miami!A138</f>
        <v>VAV_1_FAN</v>
      </c>
      <c r="C37" s="59" t="s">
        <v>747</v>
      </c>
      <c r="D37" s="59" t="s">
        <v>747</v>
      </c>
      <c r="E37" s="59" t="s">
        <v>748</v>
      </c>
      <c r="F37" s="59" t="s">
        <v>747</v>
      </c>
      <c r="G37" s="59" t="s">
        <v>748</v>
      </c>
      <c r="H37" s="59" t="s">
        <v>748</v>
      </c>
      <c r="I37" s="59" t="s">
        <v>748</v>
      </c>
      <c r="J37" s="59" t="s">
        <v>747</v>
      </c>
      <c r="K37" s="59" t="s">
        <v>748</v>
      </c>
      <c r="L37" s="59" t="s">
        <v>748</v>
      </c>
      <c r="M37" s="59" t="s">
        <v>748</v>
      </c>
      <c r="N37" s="59" t="s">
        <v>748</v>
      </c>
      <c r="O37" s="59" t="s">
        <v>748</v>
      </c>
      <c r="P37" s="59" t="s">
        <v>748</v>
      </c>
      <c r="Q37" s="59" t="s">
        <v>748</v>
      </c>
      <c r="R37" s="59" t="s">
        <v>748</v>
      </c>
    </row>
    <row r="38" spans="1:18">
      <c r="A38" s="51"/>
      <c r="B38" s="52" t="str">
        <f>Miami!A139</f>
        <v>VAV_2_FAN</v>
      </c>
      <c r="C38" s="59" t="s">
        <v>747</v>
      </c>
      <c r="D38" s="59" t="s">
        <v>747</v>
      </c>
      <c r="E38" s="59" t="s">
        <v>748</v>
      </c>
      <c r="F38" s="59" t="s">
        <v>747</v>
      </c>
      <c r="G38" s="59" t="s">
        <v>748</v>
      </c>
      <c r="H38" s="59" t="s">
        <v>748</v>
      </c>
      <c r="I38" s="59" t="s">
        <v>748</v>
      </c>
      <c r="J38" s="59" t="s">
        <v>747</v>
      </c>
      <c r="K38" s="59" t="s">
        <v>748</v>
      </c>
      <c r="L38" s="59" t="s">
        <v>748</v>
      </c>
      <c r="M38" s="59" t="s">
        <v>748</v>
      </c>
      <c r="N38" s="59" t="s">
        <v>748</v>
      </c>
      <c r="O38" s="59" t="s">
        <v>748</v>
      </c>
      <c r="P38" s="59" t="s">
        <v>748</v>
      </c>
      <c r="Q38" s="59" t="s">
        <v>748</v>
      </c>
      <c r="R38" s="59" t="s">
        <v>748</v>
      </c>
    </row>
    <row r="39" spans="1:18">
      <c r="A39" s="51"/>
      <c r="B39" s="52" t="str">
        <f>Miami!A140</f>
        <v>VAV_3_FAN</v>
      </c>
      <c r="C39" s="59" t="s">
        <v>747</v>
      </c>
      <c r="D39" s="59" t="s">
        <v>747</v>
      </c>
      <c r="E39" s="59" t="s">
        <v>748</v>
      </c>
      <c r="F39" s="59" t="s">
        <v>747</v>
      </c>
      <c r="G39" s="59" t="s">
        <v>748</v>
      </c>
      <c r="H39" s="59" t="s">
        <v>748</v>
      </c>
      <c r="I39" s="59" t="s">
        <v>748</v>
      </c>
      <c r="J39" s="59" t="s">
        <v>747</v>
      </c>
      <c r="K39" s="59" t="s">
        <v>748</v>
      </c>
      <c r="L39" s="59" t="s">
        <v>748</v>
      </c>
      <c r="M39" s="59" t="s">
        <v>748</v>
      </c>
      <c r="N39" s="59" t="s">
        <v>748</v>
      </c>
      <c r="O39" s="59" t="s">
        <v>748</v>
      </c>
      <c r="P39" s="59" t="s">
        <v>748</v>
      </c>
      <c r="Q39" s="59" t="s">
        <v>748</v>
      </c>
      <c r="R39" s="59" t="s">
        <v>748</v>
      </c>
    </row>
    <row r="40" spans="1:18">
      <c r="A40" s="51"/>
      <c r="B40" s="49" t="s">
        <v>272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</row>
    <row r="41" spans="1:18">
      <c r="A41" s="51"/>
      <c r="B41" s="52" t="str">
        <f>Miami!A137</f>
        <v>VAV_5_FAN</v>
      </c>
      <c r="C41" s="59">
        <f>Miami!$E$137</f>
        <v>7.57</v>
      </c>
      <c r="D41" s="59">
        <f>Houston!$E$137</f>
        <v>7.39</v>
      </c>
      <c r="E41" s="59">
        <f>Phoenix!$E$137</f>
        <v>5.89</v>
      </c>
      <c r="F41" s="59">
        <f>Atlanta!$E$137</f>
        <v>7.24</v>
      </c>
      <c r="G41" s="59">
        <f>LosAngeles!$E$137</f>
        <v>6.96</v>
      </c>
      <c r="H41" s="59">
        <f>LasVegas!$E$137</f>
        <v>5.56</v>
      </c>
      <c r="I41" s="59">
        <f>SanFrancisco!$E$137</f>
        <v>4.41</v>
      </c>
      <c r="J41" s="59">
        <f>Baltimore!$E$137</f>
        <v>6.99</v>
      </c>
      <c r="K41" s="59">
        <f>Albuquerque!$E$137</f>
        <v>6.82</v>
      </c>
      <c r="L41" s="59">
        <f>Seattle!$E$137</f>
        <v>5.23</v>
      </c>
      <c r="M41" s="59">
        <f>Chicago!$E$137</f>
        <v>6.79</v>
      </c>
      <c r="N41" s="59">
        <f>Boulder!$E$137</f>
        <v>6.57</v>
      </c>
      <c r="O41" s="59">
        <f>Minneapolis!$E$137</f>
        <v>6.72</v>
      </c>
      <c r="P41" s="59">
        <f>Helena!$E$137</f>
        <v>6.07</v>
      </c>
      <c r="Q41" s="59">
        <f>Duluth!$E$137</f>
        <v>5.24</v>
      </c>
      <c r="R41" s="59">
        <f>Fairbanks!$E$137</f>
        <v>4.17</v>
      </c>
    </row>
    <row r="42" spans="1:18">
      <c r="A42" s="51"/>
      <c r="B42" s="52" t="str">
        <f>Miami!A138</f>
        <v>VAV_1_FAN</v>
      </c>
      <c r="C42" s="59">
        <f>Miami!$E$138</f>
        <v>16.649999999999999</v>
      </c>
      <c r="D42" s="59">
        <f>Houston!$E$138</f>
        <v>17.399999999999999</v>
      </c>
      <c r="E42" s="59">
        <f>Phoenix!$E$138</f>
        <v>19.62</v>
      </c>
      <c r="F42" s="59">
        <f>Atlanta!$E$138</f>
        <v>17.3</v>
      </c>
      <c r="G42" s="59">
        <f>LosAngeles!$E$138</f>
        <v>16.27</v>
      </c>
      <c r="H42" s="59">
        <f>LasVegas!$E$138</f>
        <v>18.86</v>
      </c>
      <c r="I42" s="59">
        <f>SanFrancisco!$E$138</f>
        <v>15.99</v>
      </c>
      <c r="J42" s="59">
        <f>Baltimore!$E$138</f>
        <v>18.36</v>
      </c>
      <c r="K42" s="59">
        <f>Albuquerque!$E$138</f>
        <v>21.22</v>
      </c>
      <c r="L42" s="59">
        <f>Seattle!$E$138</f>
        <v>17.64</v>
      </c>
      <c r="M42" s="59">
        <f>Chicago!$E$138</f>
        <v>18.53</v>
      </c>
      <c r="N42" s="59">
        <f>Boulder!$E$138</f>
        <v>20.82</v>
      </c>
      <c r="O42" s="59">
        <f>Minneapolis!$E$138</f>
        <v>18.670000000000002</v>
      </c>
      <c r="P42" s="59">
        <f>Helena!$E$138</f>
        <v>19.940000000000001</v>
      </c>
      <c r="Q42" s="59">
        <f>Duluth!$E$138</f>
        <v>19.190000000000001</v>
      </c>
      <c r="R42" s="59">
        <f>Fairbanks!$E$138</f>
        <v>19.329999999999998</v>
      </c>
    </row>
    <row r="43" spans="1:18">
      <c r="A43" s="51"/>
      <c r="B43" s="52" t="str">
        <f>Miami!A139</f>
        <v>VAV_2_FAN</v>
      </c>
      <c r="C43" s="59">
        <f>Miami!$E$139</f>
        <v>183</v>
      </c>
      <c r="D43" s="59">
        <f>Houston!$E$139</f>
        <v>191.06</v>
      </c>
      <c r="E43" s="59">
        <f>Phoenix!$E$139</f>
        <v>226.64</v>
      </c>
      <c r="F43" s="59">
        <f>Atlanta!$E$139</f>
        <v>185.24</v>
      </c>
      <c r="G43" s="59">
        <f>LosAngeles!$E$139</f>
        <v>174.27</v>
      </c>
      <c r="H43" s="59">
        <f>LasVegas!$E$139</f>
        <v>212.89</v>
      </c>
      <c r="I43" s="59">
        <f>SanFrancisco!$E$139</f>
        <v>174.98</v>
      </c>
      <c r="J43" s="59">
        <f>Baltimore!$E$139</f>
        <v>200.67</v>
      </c>
      <c r="K43" s="59">
        <f>Albuquerque!$E$139</f>
        <v>229.06</v>
      </c>
      <c r="L43" s="59">
        <f>Seattle!$E$139</f>
        <v>191.25</v>
      </c>
      <c r="M43" s="59">
        <f>Chicago!$E$139</f>
        <v>200.95</v>
      </c>
      <c r="N43" s="59">
        <f>Boulder!$E$139</f>
        <v>226.17</v>
      </c>
      <c r="O43" s="59">
        <f>Minneapolis!$E$139</f>
        <v>202.87</v>
      </c>
      <c r="P43" s="59">
        <f>Helena!$E$139</f>
        <v>217.41</v>
      </c>
      <c r="Q43" s="59">
        <f>Duluth!$E$139</f>
        <v>210</v>
      </c>
      <c r="R43" s="59">
        <f>Fairbanks!$E$139</f>
        <v>217.12</v>
      </c>
    </row>
    <row r="44" spans="1:18">
      <c r="A44" s="51"/>
      <c r="B44" s="52" t="str">
        <f>Miami!A140</f>
        <v>VAV_3_FAN</v>
      </c>
      <c r="C44" s="59">
        <f>Miami!$E$140</f>
        <v>26.92</v>
      </c>
      <c r="D44" s="59">
        <f>Houston!$E$140</f>
        <v>28.02</v>
      </c>
      <c r="E44" s="59">
        <f>Phoenix!$E$140</f>
        <v>32.65</v>
      </c>
      <c r="F44" s="59">
        <f>Atlanta!$E$140</f>
        <v>27.85</v>
      </c>
      <c r="G44" s="59">
        <f>LosAngeles!$E$140</f>
        <v>25.15</v>
      </c>
      <c r="H44" s="59">
        <f>LasVegas!$E$140</f>
        <v>31.45</v>
      </c>
      <c r="I44" s="59">
        <f>SanFrancisco!$E$140</f>
        <v>24.46</v>
      </c>
      <c r="J44" s="59">
        <f>Baltimore!$E$140</f>
        <v>28.44</v>
      </c>
      <c r="K44" s="59">
        <f>Albuquerque!$E$140</f>
        <v>33.83</v>
      </c>
      <c r="L44" s="59">
        <f>Seattle!$E$140</f>
        <v>26.64</v>
      </c>
      <c r="M44" s="59">
        <f>Chicago!$E$140</f>
        <v>28.46</v>
      </c>
      <c r="N44" s="59">
        <f>Boulder!$E$140</f>
        <v>32.56</v>
      </c>
      <c r="O44" s="59">
        <f>Minneapolis!$E$140</f>
        <v>28.46</v>
      </c>
      <c r="P44" s="59">
        <f>Helena!$E$140</f>
        <v>30.93</v>
      </c>
      <c r="Q44" s="59">
        <f>Duluth!$E$140</f>
        <v>28.79</v>
      </c>
      <c r="R44" s="59">
        <f>Fairbanks!$E$140</f>
        <v>27.83</v>
      </c>
    </row>
    <row r="45" spans="1:18">
      <c r="A45" s="49" t="s">
        <v>75</v>
      </c>
      <c r="B45" s="50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>
      <c r="A46" s="51"/>
      <c r="B46" s="49" t="s">
        <v>76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</row>
    <row r="47" spans="1:18">
      <c r="A47" s="51"/>
      <c r="B47" s="52" t="s">
        <v>273</v>
      </c>
      <c r="C47" s="75">
        <f>Miami!$B$188/(Miami!$B$28*10^6/3600)</f>
        <v>8.5531713199323151E-2</v>
      </c>
      <c r="D47" s="75">
        <f>Houston!$B$188/(Houston!$B$28*10^6/3600)</f>
        <v>0.10925192304386665</v>
      </c>
      <c r="E47" s="75">
        <f>Phoenix!$B$188/(Phoenix!$B$28*10^6/3600)</f>
        <v>7.9729784036807361E-2</v>
      </c>
      <c r="F47" s="75">
        <f>Atlanta!$B$188/(Atlanta!$B$28*10^6/3600)</f>
        <v>9.7757962068287921E-2</v>
      </c>
      <c r="G47" s="75">
        <f>LosAngeles!$B$188/(LosAngeles!$B$28*10^6/3600)</f>
        <v>5.909615739659449E-2</v>
      </c>
      <c r="H47" s="75">
        <f>LasVegas!$B$188/(LasVegas!$B$28*10^6/3600)</f>
        <v>9.9125977235435647E-2</v>
      </c>
      <c r="I47" s="75">
        <f>SanFrancisco!$B$188/(SanFrancisco!$B$28*10^6/3600)</f>
        <v>0.15527620252538574</v>
      </c>
      <c r="J47" s="75">
        <f>Baltimore!$B$188/(Baltimore!$B$28*10^6/3600)</f>
        <v>7.0978359815405442E-2</v>
      </c>
      <c r="K47" s="75">
        <f>Albuquerque!$B$188/(Albuquerque!$B$28*10^6/3600)</f>
        <v>3.6966849590550147E-2</v>
      </c>
      <c r="L47" s="75">
        <f>Seattle!$B$188/(Seattle!$B$28*10^6/3600)</f>
        <v>7.4208426353603127E-2</v>
      </c>
      <c r="M47" s="75">
        <f>Chicago!$B$188/(Chicago!$B$28*10^6/3600)</f>
        <v>8.5931585741980149E-2</v>
      </c>
      <c r="N47" s="75">
        <f>Boulder!$B$188/(Boulder!$B$28*10^6/3600)</f>
        <v>3.69720001837677E-2</v>
      </c>
      <c r="O47" s="75">
        <f>Minneapolis!$B$188/(Minneapolis!$B$28*10^6/3600)</f>
        <v>6.2615077884227224E-2</v>
      </c>
      <c r="P47" s="75">
        <f>Helena!$B$188/(Helena!$B$28*10^6/3600)</f>
        <v>8.0082442353999736E-2</v>
      </c>
      <c r="Q47" s="75">
        <f>Duluth!$B$188/(Duluth!$B$28*10^6/3600)</f>
        <v>6.3064334370728017E-2</v>
      </c>
      <c r="R47" s="75">
        <f>Fairbanks!$B$188/(Fairbanks!$B$28*10^6/3600)</f>
        <v>0.10130306338440949</v>
      </c>
    </row>
    <row r="48" spans="1:18">
      <c r="A48" s="51"/>
      <c r="B48" s="52" t="s">
        <v>274</v>
      </c>
      <c r="C48" s="59">
        <f>Miami!$B$189</f>
        <v>10.24</v>
      </c>
      <c r="D48" s="59">
        <f>Houston!$B$189</f>
        <v>12.58</v>
      </c>
      <c r="E48" s="59">
        <f>Phoenix!$B$189</f>
        <v>8.9600000000000009</v>
      </c>
      <c r="F48" s="59">
        <f>Atlanta!$B$189</f>
        <v>10.38</v>
      </c>
      <c r="G48" s="59">
        <f>LosAngeles!$B$189</f>
        <v>5.74</v>
      </c>
      <c r="H48" s="59">
        <f>LasVegas!$B$189</f>
        <v>11.25</v>
      </c>
      <c r="I48" s="59">
        <f>SanFrancisco!$B$189</f>
        <v>13.56</v>
      </c>
      <c r="J48" s="59">
        <f>Baltimore!$B$189</f>
        <v>7.69</v>
      </c>
      <c r="K48" s="59">
        <f>Albuquerque!$B$189</f>
        <v>3.93</v>
      </c>
      <c r="L48" s="59">
        <f>Seattle!$B$189</f>
        <v>6.44</v>
      </c>
      <c r="M48" s="59">
        <f>Chicago!$B$189</f>
        <v>8.4</v>
      </c>
      <c r="N48" s="59">
        <f>Boulder!$B$189</f>
        <v>3.47</v>
      </c>
      <c r="O48" s="59">
        <f>Minneapolis!$B$189</f>
        <v>6.1</v>
      </c>
      <c r="P48" s="59">
        <f>Helena!$B$189</f>
        <v>7.81</v>
      </c>
      <c r="Q48" s="59">
        <f>Duluth!$B$189</f>
        <v>5.85</v>
      </c>
      <c r="R48" s="59">
        <f>Fairbanks!$B$189</f>
        <v>9.2200000000000006</v>
      </c>
    </row>
    <row r="49" spans="1:18">
      <c r="A49" s="51"/>
      <c r="B49" s="49" t="s">
        <v>77</v>
      </c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</row>
    <row r="50" spans="1:18">
      <c r="A50" s="51"/>
      <c r="B50" s="52" t="s">
        <v>275</v>
      </c>
      <c r="C50" s="75">
        <f>Miami!$C$188/(Miami!$C$28*10^3)</f>
        <v>1.1405828717093976E-2</v>
      </c>
      <c r="D50" s="75">
        <f>Houston!$C$188/(Houston!$C$28*10^3)</f>
        <v>8.0533670852123186E-3</v>
      </c>
      <c r="E50" s="75">
        <f>Phoenix!$C$188/(Phoenix!$C$28*10^3)</f>
        <v>8.1793477614720347E-3</v>
      </c>
      <c r="F50" s="75">
        <f>Atlanta!$C$188/(Atlanta!$C$28*10^3)</f>
        <v>9.5674602329592628E-3</v>
      </c>
      <c r="G50" s="75">
        <f>LosAngeles!$C$188/(LosAngeles!$C$28*10^3)</f>
        <v>8.6278206799719186E-3</v>
      </c>
      <c r="H50" s="75">
        <f>LasVegas!$C$188/(LasVegas!$C$28*10^3)</f>
        <v>7.6699414031568391E-3</v>
      </c>
      <c r="I50" s="75">
        <f>SanFrancisco!$C$188/(SanFrancisco!$C$28*10^3)</f>
        <v>8.5728107672677877E-3</v>
      </c>
      <c r="J50" s="75">
        <f>Baltimore!$C$188/(Baltimore!$C$28*10^3)</f>
        <v>9.6897132020813872E-3</v>
      </c>
      <c r="K50" s="75">
        <f>Albuquerque!$C$188/(Albuquerque!$C$28*10^3)</f>
        <v>6.8935131044919858E-3</v>
      </c>
      <c r="L50" s="75">
        <f>Seattle!$C$188/(Seattle!$C$28*10^3)</f>
        <v>8.429675873455186E-3</v>
      </c>
      <c r="M50" s="75">
        <f>Chicago!$C$188/(Chicago!$C$28*10^3)</f>
        <v>8.3181465723381892E-3</v>
      </c>
      <c r="N50" s="75">
        <f>Boulder!$C$188/(Boulder!$C$28*10^3)</f>
        <v>6.9107209494943976E-3</v>
      </c>
      <c r="O50" s="75">
        <f>Minneapolis!$C$188/(Minneapolis!$C$28*10^3)</f>
        <v>7.8882310091708836E-3</v>
      </c>
      <c r="P50" s="75">
        <f>Helena!$C$188/(Helena!$C$28*10^3)</f>
        <v>8.0669019500854734E-3</v>
      </c>
      <c r="Q50" s="75">
        <f>Duluth!$C$188/(Duluth!$C$28*10^3)</f>
        <v>7.8743830542282785E-3</v>
      </c>
      <c r="R50" s="75">
        <f>Fairbanks!$C$188/(Fairbanks!$C$28*10^3)</f>
        <v>4.1125060310054128E-3</v>
      </c>
    </row>
    <row r="51" spans="1:18">
      <c r="A51" s="51"/>
      <c r="B51" s="52" t="s">
        <v>274</v>
      </c>
      <c r="C51" s="59">
        <f>Miami!$C$189</f>
        <v>0.1</v>
      </c>
      <c r="D51" s="59">
        <f>Houston!$C$189</f>
        <v>0.52</v>
      </c>
      <c r="E51" s="59">
        <f>Phoenix!$C$189</f>
        <v>0.45</v>
      </c>
      <c r="F51" s="59">
        <f>Atlanta!$C$189</f>
        <v>0.57999999999999996</v>
      </c>
      <c r="G51" s="59">
        <f>LosAngeles!$C$189</f>
        <v>0.17</v>
      </c>
      <c r="H51" s="59">
        <f>LasVegas!$C$189</f>
        <v>0.31</v>
      </c>
      <c r="I51" s="59">
        <f>SanFrancisco!$C$189</f>
        <v>0.63</v>
      </c>
      <c r="J51" s="59">
        <f>Baltimore!$C$189</f>
        <v>1</v>
      </c>
      <c r="K51" s="59">
        <f>Albuquerque!$C$189</f>
        <v>0.43</v>
      </c>
      <c r="L51" s="59">
        <f>Seattle!$C$189</f>
        <v>0.87</v>
      </c>
      <c r="M51" s="59">
        <f>Chicago!$C$189</f>
        <v>1.1599999999999999</v>
      </c>
      <c r="N51" s="59">
        <f>Boulder!$C$189</f>
        <v>0.66</v>
      </c>
      <c r="O51" s="59">
        <f>Minneapolis!$C$189</f>
        <v>1.46</v>
      </c>
      <c r="P51" s="59">
        <f>Helena!$C$189</f>
        <v>1.2</v>
      </c>
      <c r="Q51" s="59">
        <f>Duluth!$C$189</f>
        <v>1.73</v>
      </c>
      <c r="R51" s="59">
        <f>Fairbanks!$C$189</f>
        <v>1.54</v>
      </c>
    </row>
    <row r="52" spans="1:18">
      <c r="A52" s="51"/>
      <c r="B52" s="49" t="s">
        <v>78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>
      <c r="A53" s="51"/>
      <c r="B53" s="52" t="s">
        <v>276</v>
      </c>
      <c r="C53" s="59">
        <f>Miami!$E$189</f>
        <v>10.34</v>
      </c>
      <c r="D53" s="59">
        <f>Houston!$E$189</f>
        <v>13.1</v>
      </c>
      <c r="E53" s="59">
        <f>Phoenix!$E$189</f>
        <v>9.41</v>
      </c>
      <c r="F53" s="59">
        <f>Atlanta!$E$189</f>
        <v>10.96</v>
      </c>
      <c r="G53" s="59">
        <f>LosAngeles!$E$189</f>
        <v>5.9</v>
      </c>
      <c r="H53" s="59">
        <f>LasVegas!$E$189</f>
        <v>11.57</v>
      </c>
      <c r="I53" s="59">
        <f>SanFrancisco!$E$189</f>
        <v>14.19</v>
      </c>
      <c r="J53" s="59">
        <f>Baltimore!$E$189</f>
        <v>8.69</v>
      </c>
      <c r="K53" s="59">
        <f>Albuquerque!$E$189</f>
        <v>4.3600000000000003</v>
      </c>
      <c r="L53" s="59">
        <f>Seattle!$E$189</f>
        <v>7.31</v>
      </c>
      <c r="M53" s="59">
        <f>Chicago!$E$189</f>
        <v>9.56</v>
      </c>
      <c r="N53" s="59">
        <f>Boulder!$E$189</f>
        <v>4.13</v>
      </c>
      <c r="O53" s="59">
        <f>Minneapolis!$E$189</f>
        <v>7.56</v>
      </c>
      <c r="P53" s="59">
        <f>Helena!$E$189</f>
        <v>9.01</v>
      </c>
      <c r="Q53" s="59">
        <f>Duluth!$E$189</f>
        <v>7.58</v>
      </c>
      <c r="R53" s="59">
        <f>Fairbanks!$E$189</f>
        <v>10.77</v>
      </c>
    </row>
    <row r="54" spans="1:18">
      <c r="A54" s="49" t="s">
        <v>79</v>
      </c>
      <c r="B54" s="50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>
      <c r="A55" s="51"/>
      <c r="B55" s="49" t="s">
        <v>80</v>
      </c>
    </row>
    <row r="56" spans="1:18">
      <c r="A56" s="51"/>
      <c r="B56" s="52" t="s">
        <v>72</v>
      </c>
      <c r="C56" s="60">
        <f>Miami!$B$13*10^6/3600</f>
        <v>0</v>
      </c>
      <c r="D56" s="60">
        <f>Houston!$B$13*10^6/3600</f>
        <v>0</v>
      </c>
      <c r="E56" s="60">
        <f>Phoenix!$B$13*10^6/3600</f>
        <v>0</v>
      </c>
      <c r="F56" s="60">
        <f>Atlanta!$B$13*10^6/3600</f>
        <v>0</v>
      </c>
      <c r="G56" s="60">
        <f>LosAngeles!$B$13*10^6/3600</f>
        <v>0</v>
      </c>
      <c r="H56" s="60">
        <f>LasVegas!$B$13*10^6/3600</f>
        <v>0</v>
      </c>
      <c r="I56" s="60">
        <f>SanFrancisco!$B$13*10^6/3600</f>
        <v>0</v>
      </c>
      <c r="J56" s="60">
        <f>Baltimore!$B$13*10^6/3600</f>
        <v>0</v>
      </c>
      <c r="K56" s="60">
        <f>Albuquerque!$B$13*10^6/3600</f>
        <v>0</v>
      </c>
      <c r="L56" s="60">
        <f>Seattle!$B$13*10^6/3600</f>
        <v>0</v>
      </c>
      <c r="M56" s="60">
        <f>Chicago!$B$13*10^6/3600</f>
        <v>0</v>
      </c>
      <c r="N56" s="60">
        <f>Boulder!$B$13*10^6/3600</f>
        <v>0</v>
      </c>
      <c r="O56" s="60">
        <f>Minneapolis!$B$13*10^6/3600</f>
        <v>0</v>
      </c>
      <c r="P56" s="60">
        <f>Helena!$B$13*10^6/3600</f>
        <v>0</v>
      </c>
      <c r="Q56" s="60">
        <f>Duluth!$B$13*10^6/3600</f>
        <v>0</v>
      </c>
      <c r="R56" s="60">
        <f>Fairbanks!$B$13*10^6/3600</f>
        <v>0</v>
      </c>
    </row>
    <row r="57" spans="1:18">
      <c r="A57" s="51"/>
      <c r="B57" s="52" t="s">
        <v>73</v>
      </c>
      <c r="C57" s="60">
        <f>Miami!$B$14*10^6/3600</f>
        <v>1404316.6666666667</v>
      </c>
      <c r="D57" s="60">
        <f>Houston!$B$14*10^6/3600</f>
        <v>1191177.7777777778</v>
      </c>
      <c r="E57" s="60">
        <f>Phoenix!$B$14*10^6/3600</f>
        <v>1032563.8888888889</v>
      </c>
      <c r="F57" s="60">
        <f>Atlanta!$B$14*10^6/3600</f>
        <v>861297.22222222225</v>
      </c>
      <c r="G57" s="60">
        <f>LosAngeles!$B$14*10^6/3600</f>
        <v>583908.33333333337</v>
      </c>
      <c r="H57" s="60">
        <f>LasVegas!$B$14*10^6/3600</f>
        <v>913175</v>
      </c>
      <c r="I57" s="60">
        <f>SanFrancisco!$B$14*10^6/3600</f>
        <v>250450</v>
      </c>
      <c r="J57" s="60">
        <f>Baltimore!$B$14*10^6/3600</f>
        <v>875866.66666666663</v>
      </c>
      <c r="K57" s="60">
        <f>Albuquerque!$B$14*10^6/3600</f>
        <v>666763.88888888888</v>
      </c>
      <c r="L57" s="60">
        <f>Seattle!$B$14*10^6/3600</f>
        <v>243413.88888888888</v>
      </c>
      <c r="M57" s="60">
        <f>Chicago!$B$14*10^6/3600</f>
        <v>559277.77777777775</v>
      </c>
      <c r="N57" s="60">
        <f>Boulder!$B$14*10^6/3600</f>
        <v>437244.44444444444</v>
      </c>
      <c r="O57" s="60">
        <f>Minneapolis!$B$14*10^6/3600</f>
        <v>529275</v>
      </c>
      <c r="P57" s="60">
        <f>Helena!$B$14*10^6/3600</f>
        <v>398947.22222222225</v>
      </c>
      <c r="Q57" s="60">
        <f>Duluth!$B$14*10^6/3600</f>
        <v>363119.44444444444</v>
      </c>
      <c r="R57" s="60">
        <f>Fairbanks!$B$14*10^6/3600</f>
        <v>307777.77777777775</v>
      </c>
    </row>
    <row r="58" spans="1:18">
      <c r="A58" s="51"/>
      <c r="B58" s="52" t="s">
        <v>81</v>
      </c>
      <c r="C58" s="60">
        <f>Miami!$B$15*10^6/3600</f>
        <v>1427038.888888889</v>
      </c>
      <c r="D58" s="60">
        <f>Houston!$B$15*10^6/3600</f>
        <v>1427038.888888889</v>
      </c>
      <c r="E58" s="60">
        <f>Phoenix!$B$15*10^6/3600</f>
        <v>1427038.888888889</v>
      </c>
      <c r="F58" s="60">
        <f>Atlanta!$B$15*10^6/3600</f>
        <v>1427038.888888889</v>
      </c>
      <c r="G58" s="60">
        <f>LosAngeles!$B$15*10^6/3600</f>
        <v>1427038.888888889</v>
      </c>
      <c r="H58" s="60">
        <f>LasVegas!$B$15*10^6/3600</f>
        <v>1427038.888888889</v>
      </c>
      <c r="I58" s="60">
        <f>SanFrancisco!$B$15*10^6/3600</f>
        <v>1427038.888888889</v>
      </c>
      <c r="J58" s="60">
        <f>Baltimore!$B$15*10^6/3600</f>
        <v>1427038.888888889</v>
      </c>
      <c r="K58" s="60">
        <f>Albuquerque!$B$15*10^6/3600</f>
        <v>1427038.888888889</v>
      </c>
      <c r="L58" s="60">
        <f>Seattle!$B$15*10^6/3600</f>
        <v>1427038.888888889</v>
      </c>
      <c r="M58" s="60">
        <f>Chicago!$B$15*10^6/3600</f>
        <v>1427038.888888889</v>
      </c>
      <c r="N58" s="60">
        <f>Boulder!$B$15*10^6/3600</f>
        <v>1427038.888888889</v>
      </c>
      <c r="O58" s="60">
        <f>Minneapolis!$B$15*10^6/3600</f>
        <v>1427038.888888889</v>
      </c>
      <c r="P58" s="60">
        <f>Helena!$B$15*10^6/3600</f>
        <v>1427038.888888889</v>
      </c>
      <c r="Q58" s="60">
        <f>Duluth!$B$15*10^6/3600</f>
        <v>1427038.888888889</v>
      </c>
      <c r="R58" s="60">
        <f>Fairbanks!$B$15*10^6/3600</f>
        <v>1427038.888888889</v>
      </c>
    </row>
    <row r="59" spans="1:18">
      <c r="A59" s="51"/>
      <c r="B59" s="52" t="s">
        <v>82</v>
      </c>
      <c r="C59" s="60">
        <f>Miami!$B$16*10^6/3600</f>
        <v>17477.777777777777</v>
      </c>
      <c r="D59" s="60">
        <f>Houston!$B$16*10^6/3600</f>
        <v>17447.222222222223</v>
      </c>
      <c r="E59" s="60">
        <f>Phoenix!$B$16*10^6/3600</f>
        <v>17444.444444444445</v>
      </c>
      <c r="F59" s="60">
        <f>Atlanta!$B$16*10^6/3600</f>
        <v>17472.222222222223</v>
      </c>
      <c r="G59" s="60">
        <f>LosAngeles!$B$16*10^6/3600</f>
        <v>17469.444444444445</v>
      </c>
      <c r="H59" s="60">
        <f>LasVegas!$B$16*10^6/3600</f>
        <v>17452.777777777777</v>
      </c>
      <c r="I59" s="60">
        <f>SanFrancisco!$B$16*10^6/3600</f>
        <v>17433.333333333332</v>
      </c>
      <c r="J59" s="60">
        <f>Baltimore!$B$16*10^6/3600</f>
        <v>17450</v>
      </c>
      <c r="K59" s="60">
        <f>Albuquerque!$B$16*10^6/3600</f>
        <v>17447.222222222223</v>
      </c>
      <c r="L59" s="60">
        <f>Seattle!$B$16*10^6/3600</f>
        <v>17422.222222222223</v>
      </c>
      <c r="M59" s="60">
        <f>Chicago!$B$16*10^6/3600</f>
        <v>17427.777777777777</v>
      </c>
      <c r="N59" s="60">
        <f>Boulder!$B$16*10^6/3600</f>
        <v>17430.555555555555</v>
      </c>
      <c r="O59" s="60">
        <f>Minneapolis!$B$16*10^6/3600</f>
        <v>17441.666666666668</v>
      </c>
      <c r="P59" s="60">
        <f>Helena!$B$16*10^6/3600</f>
        <v>17419.444444444445</v>
      </c>
      <c r="Q59" s="60">
        <f>Duluth!$B$16*10^6/3600</f>
        <v>17413.888888888891</v>
      </c>
      <c r="R59" s="60">
        <f>Fairbanks!$B$16*10^6/3600</f>
        <v>17311.111111111109</v>
      </c>
    </row>
    <row r="60" spans="1:18">
      <c r="A60" s="51"/>
      <c r="B60" s="52" t="s">
        <v>83</v>
      </c>
      <c r="C60" s="60">
        <f>Miami!$B$17*10^6/3600</f>
        <v>1857736.111111111</v>
      </c>
      <c r="D60" s="60">
        <f>Houston!$B$17*10^6/3600</f>
        <v>1857736.111111111</v>
      </c>
      <c r="E60" s="60">
        <f>Phoenix!$B$17*10^6/3600</f>
        <v>1857736.111111111</v>
      </c>
      <c r="F60" s="60">
        <f>Atlanta!$B$17*10^6/3600</f>
        <v>1857736.111111111</v>
      </c>
      <c r="G60" s="60">
        <f>LosAngeles!$B$17*10^6/3600</f>
        <v>1857736.111111111</v>
      </c>
      <c r="H60" s="60">
        <f>LasVegas!$B$17*10^6/3600</f>
        <v>1857736.111111111</v>
      </c>
      <c r="I60" s="60">
        <f>SanFrancisco!$B$17*10^6/3600</f>
        <v>1857736.111111111</v>
      </c>
      <c r="J60" s="60">
        <f>Baltimore!$B$17*10^6/3600</f>
        <v>1857736.111111111</v>
      </c>
      <c r="K60" s="60">
        <f>Albuquerque!$B$17*10^6/3600</f>
        <v>1857736.111111111</v>
      </c>
      <c r="L60" s="60">
        <f>Seattle!$B$17*10^6/3600</f>
        <v>1857736.111111111</v>
      </c>
      <c r="M60" s="60">
        <f>Chicago!$B$17*10^6/3600</f>
        <v>1857736.111111111</v>
      </c>
      <c r="N60" s="60">
        <f>Boulder!$B$17*10^6/3600</f>
        <v>1857736.111111111</v>
      </c>
      <c r="O60" s="60">
        <f>Minneapolis!$B$17*10^6/3600</f>
        <v>1857736.111111111</v>
      </c>
      <c r="P60" s="60">
        <f>Helena!$B$17*10^6/3600</f>
        <v>1857736.111111111</v>
      </c>
      <c r="Q60" s="60">
        <f>Duluth!$B$17*10^6/3600</f>
        <v>1857736.111111111</v>
      </c>
      <c r="R60" s="60">
        <f>Fairbanks!$B$17*10^6/3600</f>
        <v>1857736.111111111</v>
      </c>
    </row>
    <row r="61" spans="1:18">
      <c r="A61" s="51"/>
      <c r="B61" s="52" t="s">
        <v>84</v>
      </c>
      <c r="C61" s="60">
        <f>Miami!$B$18*10^6/3600</f>
        <v>0</v>
      </c>
      <c r="D61" s="60">
        <f>Houston!$B$18*10^6/3600</f>
        <v>0</v>
      </c>
      <c r="E61" s="60">
        <f>Phoenix!$B$18*10^6/3600</f>
        <v>0</v>
      </c>
      <c r="F61" s="60">
        <f>Atlanta!$B$18*10^6/3600</f>
        <v>0</v>
      </c>
      <c r="G61" s="60">
        <f>LosAngeles!$B$18*10^6/3600</f>
        <v>0</v>
      </c>
      <c r="H61" s="60">
        <f>LasVegas!$B$18*10^6/3600</f>
        <v>0</v>
      </c>
      <c r="I61" s="60">
        <f>SanFrancisco!$B$18*10^6/3600</f>
        <v>0</v>
      </c>
      <c r="J61" s="60">
        <f>Baltimore!$B$18*10^6/3600</f>
        <v>0</v>
      </c>
      <c r="K61" s="60">
        <f>Albuquerque!$B$18*10^6/3600</f>
        <v>0</v>
      </c>
      <c r="L61" s="60">
        <f>Seattle!$B$18*10^6/3600</f>
        <v>0</v>
      </c>
      <c r="M61" s="60">
        <f>Chicago!$B$18*10^6/3600</f>
        <v>0</v>
      </c>
      <c r="N61" s="60">
        <f>Boulder!$B$18*10^6/3600</f>
        <v>0</v>
      </c>
      <c r="O61" s="60">
        <f>Minneapolis!$B$18*10^6/3600</f>
        <v>0</v>
      </c>
      <c r="P61" s="60">
        <f>Helena!$B$18*10^6/3600</f>
        <v>0</v>
      </c>
      <c r="Q61" s="60">
        <f>Duluth!$B$18*10^6/3600</f>
        <v>0</v>
      </c>
      <c r="R61" s="60">
        <f>Fairbanks!$B$18*10^6/3600</f>
        <v>0</v>
      </c>
    </row>
    <row r="62" spans="1:18">
      <c r="A62" s="51"/>
      <c r="B62" s="52" t="s">
        <v>85</v>
      </c>
      <c r="C62" s="60">
        <f>Miami!$B$19*10^6/3600</f>
        <v>264669.44444444444</v>
      </c>
      <c r="D62" s="60">
        <f>Houston!$B$19*10^6/3600</f>
        <v>265002.77777777775</v>
      </c>
      <c r="E62" s="60">
        <f>Phoenix!$B$19*10^6/3600</f>
        <v>328455.55555555556</v>
      </c>
      <c r="F62" s="60">
        <f>Atlanta!$B$19*10^6/3600</f>
        <v>247633.33333333334</v>
      </c>
      <c r="G62" s="60">
        <f>LosAngeles!$B$19*10^6/3600</f>
        <v>218936.11111111112</v>
      </c>
      <c r="H62" s="60">
        <f>LasVegas!$B$19*10^6/3600</f>
        <v>302288.88888888888</v>
      </c>
      <c r="I62" s="60">
        <f>SanFrancisco!$B$19*10^6/3600</f>
        <v>215311.11111111112</v>
      </c>
      <c r="J62" s="60">
        <f>Baltimore!$B$19*10^6/3600</f>
        <v>268975</v>
      </c>
      <c r="K62" s="60">
        <f>Albuquerque!$B$19*10^6/3600</f>
        <v>325302.77777777775</v>
      </c>
      <c r="L62" s="60">
        <f>Seattle!$B$19*10^6/3600</f>
        <v>241738.88888888888</v>
      </c>
      <c r="M62" s="60">
        <f>Chicago!$B$19*10^6/3600</f>
        <v>275488.88888888888</v>
      </c>
      <c r="N62" s="60">
        <f>Boulder!$B$19*10^6/3600</f>
        <v>310063.88888888888</v>
      </c>
      <c r="O62" s="60">
        <f>Minneapolis!$B$19*10^6/3600</f>
        <v>288763.88888888888</v>
      </c>
      <c r="P62" s="60">
        <f>Helena!$B$19*10^6/3600</f>
        <v>300319.44444444444</v>
      </c>
      <c r="Q62" s="60">
        <f>Duluth!$B$19*10^6/3600</f>
        <v>300925</v>
      </c>
      <c r="R62" s="60">
        <f>Fairbanks!$B$19*10^6/3600</f>
        <v>320894.44444444444</v>
      </c>
    </row>
    <row r="63" spans="1:18">
      <c r="A63" s="51"/>
      <c r="B63" s="52" t="s">
        <v>86</v>
      </c>
      <c r="C63" s="60">
        <f>Miami!$B$20*10^6/3600</f>
        <v>318597.22222222225</v>
      </c>
      <c r="D63" s="60">
        <f>Houston!$B$20*10^6/3600</f>
        <v>327841.66666666669</v>
      </c>
      <c r="E63" s="60">
        <f>Phoenix!$B$20*10^6/3600</f>
        <v>300552.77777777775</v>
      </c>
      <c r="F63" s="60">
        <f>Atlanta!$B$20*10^6/3600</f>
        <v>296763.88888888888</v>
      </c>
      <c r="G63" s="60">
        <f>LosAngeles!$B$20*10^6/3600</f>
        <v>214058.33333333334</v>
      </c>
      <c r="H63" s="60">
        <f>LasVegas!$B$20*10^6/3600</f>
        <v>418988.88888888888</v>
      </c>
      <c r="I63" s="60">
        <f>SanFrancisco!$B$20*10^6/3600</f>
        <v>156213.88888888888</v>
      </c>
      <c r="J63" s="60">
        <f>Baltimore!$B$20*10^6/3600</f>
        <v>359647.22222222225</v>
      </c>
      <c r="K63" s="60">
        <f>Albuquerque!$B$20*10^6/3600</f>
        <v>389994.44444444444</v>
      </c>
      <c r="L63" s="60">
        <f>Seattle!$B$20*10^6/3600</f>
        <v>134716.66666666666</v>
      </c>
      <c r="M63" s="60">
        <f>Chicago!$B$20*10^6/3600</f>
        <v>269180.55555555556</v>
      </c>
      <c r="N63" s="60">
        <f>Boulder!$B$20*10^6/3600</f>
        <v>198633.33333333334</v>
      </c>
      <c r="O63" s="60">
        <f>Minneapolis!$B$20*10^6/3600</f>
        <v>278644.44444444444</v>
      </c>
      <c r="P63" s="60">
        <f>Helena!$B$20*10^6/3600</f>
        <v>375588.88888888888</v>
      </c>
      <c r="Q63" s="60">
        <f>Duluth!$B$20*10^6/3600</f>
        <v>254366.66666666666</v>
      </c>
      <c r="R63" s="60">
        <f>Fairbanks!$B$20*10^6/3600</f>
        <v>229800</v>
      </c>
    </row>
    <row r="64" spans="1:18">
      <c r="A64" s="51"/>
      <c r="B64" s="52" t="s">
        <v>87</v>
      </c>
      <c r="C64" s="60">
        <f>Miami!$B$21*10^6/3600</f>
        <v>257144.44444444444</v>
      </c>
      <c r="D64" s="60">
        <f>Houston!$B$21*10^6/3600</f>
        <v>246516.66666666666</v>
      </c>
      <c r="E64" s="60">
        <f>Phoenix!$B$21*10^6/3600</f>
        <v>243500</v>
      </c>
      <c r="F64" s="60">
        <f>Atlanta!$B$21*10^6/3600</f>
        <v>211425</v>
      </c>
      <c r="G64" s="60">
        <f>LosAngeles!$B$21*10^6/3600</f>
        <v>176505.55555555556</v>
      </c>
      <c r="H64" s="60">
        <f>LasVegas!$B$21*10^6/3600</f>
        <v>321488.88888888888</v>
      </c>
      <c r="I64" s="60">
        <f>SanFrancisco!$B$21*10^6/3600</f>
        <v>120080.55555555556</v>
      </c>
      <c r="J64" s="60">
        <f>Baltimore!$B$21*10^6/3600</f>
        <v>209080.55555555556</v>
      </c>
      <c r="K64" s="60">
        <f>Albuquerque!$B$21*10^6/3600</f>
        <v>241361.11111111112</v>
      </c>
      <c r="L64" s="60">
        <f>Seattle!$B$21*10^6/3600</f>
        <v>94627.777777777781</v>
      </c>
      <c r="M64" s="60">
        <f>Chicago!$B$21*10^6/3600</f>
        <v>123152.77777777778</v>
      </c>
      <c r="N64" s="60">
        <f>Boulder!$B$21*10^6/3600</f>
        <v>105172.22222222222</v>
      </c>
      <c r="O64" s="60">
        <f>Minneapolis!$B$21*10^6/3600</f>
        <v>114919.44444444444</v>
      </c>
      <c r="P64" s="60">
        <f>Helena!$B$21*10^6/3600</f>
        <v>142630.55555555556</v>
      </c>
      <c r="Q64" s="60">
        <f>Duluth!$B$21*10^6/3600</f>
        <v>77022.222222222219</v>
      </c>
      <c r="R64" s="60">
        <f>Fairbanks!$B$21*10^6/3600</f>
        <v>57177.777777777781</v>
      </c>
    </row>
    <row r="65" spans="1:18">
      <c r="A65" s="51"/>
      <c r="B65" s="52" t="s">
        <v>88</v>
      </c>
      <c r="C65" s="60">
        <f>Miami!$B$22*10^6/3600</f>
        <v>0</v>
      </c>
      <c r="D65" s="60">
        <f>Houston!$B$22*10^6/3600</f>
        <v>0</v>
      </c>
      <c r="E65" s="60">
        <f>Phoenix!$B$22*10^6/3600</f>
        <v>0</v>
      </c>
      <c r="F65" s="60">
        <f>Atlanta!$B$22*10^6/3600</f>
        <v>0</v>
      </c>
      <c r="G65" s="60">
        <f>LosAngeles!$B$22*10^6/3600</f>
        <v>0</v>
      </c>
      <c r="H65" s="60">
        <f>LasVegas!$B$22*10^6/3600</f>
        <v>0</v>
      </c>
      <c r="I65" s="60">
        <f>SanFrancisco!$B$22*10^6/3600</f>
        <v>0</v>
      </c>
      <c r="J65" s="60">
        <f>Baltimore!$B$22*10^6/3600</f>
        <v>0</v>
      </c>
      <c r="K65" s="60">
        <f>Albuquerque!$B$22*10^6/3600</f>
        <v>0</v>
      </c>
      <c r="L65" s="60">
        <f>Seattle!$B$22*10^6/3600</f>
        <v>0</v>
      </c>
      <c r="M65" s="60">
        <f>Chicago!$B$22*10^6/3600</f>
        <v>0</v>
      </c>
      <c r="N65" s="60">
        <f>Boulder!$B$22*10^6/3600</f>
        <v>0</v>
      </c>
      <c r="O65" s="60">
        <f>Minneapolis!$B$22*10^6/3600</f>
        <v>0</v>
      </c>
      <c r="P65" s="60">
        <f>Helena!$B$22*10^6/3600</f>
        <v>0</v>
      </c>
      <c r="Q65" s="60">
        <f>Duluth!$B$22*10^6/3600</f>
        <v>0</v>
      </c>
      <c r="R65" s="60">
        <f>Fairbanks!$B$22*10^6/3600</f>
        <v>0</v>
      </c>
    </row>
    <row r="66" spans="1:18">
      <c r="A66" s="51"/>
      <c r="B66" s="52" t="s">
        <v>67</v>
      </c>
      <c r="C66" s="60">
        <f>Miami!$B$23*10^6/3600</f>
        <v>0</v>
      </c>
      <c r="D66" s="60">
        <f>Houston!$B$23*10^6/3600</f>
        <v>0</v>
      </c>
      <c r="E66" s="60">
        <f>Phoenix!$B$23*10^6/3600</f>
        <v>0</v>
      </c>
      <c r="F66" s="60">
        <f>Atlanta!$B$23*10^6/3600</f>
        <v>0</v>
      </c>
      <c r="G66" s="60">
        <f>LosAngeles!$B$23*10^6/3600</f>
        <v>0</v>
      </c>
      <c r="H66" s="60">
        <f>LasVegas!$B$23*10^6/3600</f>
        <v>0</v>
      </c>
      <c r="I66" s="60">
        <f>SanFrancisco!$B$23*10^6/3600</f>
        <v>0</v>
      </c>
      <c r="J66" s="60">
        <f>Baltimore!$B$23*10^6/3600</f>
        <v>0</v>
      </c>
      <c r="K66" s="60">
        <f>Albuquerque!$B$23*10^6/3600</f>
        <v>0</v>
      </c>
      <c r="L66" s="60">
        <f>Seattle!$B$23*10^6/3600</f>
        <v>0</v>
      </c>
      <c r="M66" s="60">
        <f>Chicago!$B$23*10^6/3600</f>
        <v>0</v>
      </c>
      <c r="N66" s="60">
        <f>Boulder!$B$23*10^6/3600</f>
        <v>0</v>
      </c>
      <c r="O66" s="60">
        <f>Minneapolis!$B$23*10^6/3600</f>
        <v>0</v>
      </c>
      <c r="P66" s="60">
        <f>Helena!$B$23*10^6/3600</f>
        <v>0</v>
      </c>
      <c r="Q66" s="60">
        <f>Duluth!$B$23*10^6/3600</f>
        <v>0</v>
      </c>
      <c r="R66" s="60">
        <f>Fairbanks!$B$23*10^6/3600</f>
        <v>0</v>
      </c>
    </row>
    <row r="67" spans="1:18">
      <c r="A67" s="51"/>
      <c r="B67" s="52" t="s">
        <v>89</v>
      </c>
      <c r="C67" s="60">
        <f>Miami!$B$24*10^6/3600</f>
        <v>0</v>
      </c>
      <c r="D67" s="60">
        <f>Houston!$B$24*10^6/3600</f>
        <v>0</v>
      </c>
      <c r="E67" s="60">
        <f>Phoenix!$B$24*10^6/3600</f>
        <v>0</v>
      </c>
      <c r="F67" s="60">
        <f>Atlanta!$B$24*10^6/3600</f>
        <v>0</v>
      </c>
      <c r="G67" s="60">
        <f>LosAngeles!$B$24*10^6/3600</f>
        <v>0</v>
      </c>
      <c r="H67" s="60">
        <f>LasVegas!$B$24*10^6/3600</f>
        <v>0</v>
      </c>
      <c r="I67" s="60">
        <f>SanFrancisco!$B$24*10^6/3600</f>
        <v>0</v>
      </c>
      <c r="J67" s="60">
        <f>Baltimore!$B$24*10^6/3600</f>
        <v>0</v>
      </c>
      <c r="K67" s="60">
        <f>Albuquerque!$B$24*10^6/3600</f>
        <v>0</v>
      </c>
      <c r="L67" s="60">
        <f>Seattle!$B$24*10^6/3600</f>
        <v>0</v>
      </c>
      <c r="M67" s="60">
        <f>Chicago!$B$24*10^6/3600</f>
        <v>0</v>
      </c>
      <c r="N67" s="60">
        <f>Boulder!$B$24*10^6/3600</f>
        <v>0</v>
      </c>
      <c r="O67" s="60">
        <f>Minneapolis!$B$24*10^6/3600</f>
        <v>0</v>
      </c>
      <c r="P67" s="60">
        <f>Helena!$B$24*10^6/3600</f>
        <v>0</v>
      </c>
      <c r="Q67" s="60">
        <f>Duluth!$B$24*10^6/3600</f>
        <v>0</v>
      </c>
      <c r="R67" s="60">
        <f>Fairbanks!$B$24*10^6/3600</f>
        <v>0</v>
      </c>
    </row>
    <row r="68" spans="1:18">
      <c r="A68" s="51"/>
      <c r="B68" s="52" t="s">
        <v>90</v>
      </c>
      <c r="C68" s="60">
        <f>Miami!$B$25*10^6/3600</f>
        <v>0</v>
      </c>
      <c r="D68" s="60">
        <f>Houston!$B$25*10^6/3600</f>
        <v>0</v>
      </c>
      <c r="E68" s="60">
        <f>Phoenix!$B$25*10^6/3600</f>
        <v>0</v>
      </c>
      <c r="F68" s="60">
        <f>Atlanta!$B$25*10^6/3600</f>
        <v>0</v>
      </c>
      <c r="G68" s="60">
        <f>LosAngeles!$B$25*10^6/3600</f>
        <v>0</v>
      </c>
      <c r="H68" s="60">
        <f>LasVegas!$B$25*10^6/3600</f>
        <v>0</v>
      </c>
      <c r="I68" s="60">
        <f>SanFrancisco!$B$25*10^6/3600</f>
        <v>0</v>
      </c>
      <c r="J68" s="60">
        <f>Baltimore!$B$25*10^6/3600</f>
        <v>0</v>
      </c>
      <c r="K68" s="60">
        <f>Albuquerque!$B$25*10^6/3600</f>
        <v>0</v>
      </c>
      <c r="L68" s="60">
        <f>Seattle!$B$25*10^6/3600</f>
        <v>0</v>
      </c>
      <c r="M68" s="60">
        <f>Chicago!$B$25*10^6/3600</f>
        <v>0</v>
      </c>
      <c r="N68" s="60">
        <f>Boulder!$B$25*10^6/3600</f>
        <v>0</v>
      </c>
      <c r="O68" s="60">
        <f>Minneapolis!$B$25*10^6/3600</f>
        <v>0</v>
      </c>
      <c r="P68" s="60">
        <f>Helena!$B$25*10^6/3600</f>
        <v>0</v>
      </c>
      <c r="Q68" s="60">
        <f>Duluth!$B$25*10^6/3600</f>
        <v>0</v>
      </c>
      <c r="R68" s="60">
        <f>Fairbanks!$B$25*10^6/3600</f>
        <v>0</v>
      </c>
    </row>
    <row r="69" spans="1:18">
      <c r="A69" s="51"/>
      <c r="B69" s="52" t="s">
        <v>91</v>
      </c>
      <c r="C69" s="60">
        <f>Miami!$B$26*10^6/3600</f>
        <v>0</v>
      </c>
      <c r="D69" s="60">
        <f>Houston!$B$26*10^6/3600</f>
        <v>0</v>
      </c>
      <c r="E69" s="60">
        <f>Phoenix!$B$26*10^6/3600</f>
        <v>0</v>
      </c>
      <c r="F69" s="60">
        <f>Atlanta!$B$26*10^6/3600</f>
        <v>0</v>
      </c>
      <c r="G69" s="60">
        <f>LosAngeles!$B$26*10^6/3600</f>
        <v>0</v>
      </c>
      <c r="H69" s="60">
        <f>LasVegas!$B$26*10^6/3600</f>
        <v>0</v>
      </c>
      <c r="I69" s="60">
        <f>SanFrancisco!$B$26*10^6/3600</f>
        <v>0</v>
      </c>
      <c r="J69" s="60">
        <f>Baltimore!$B$26*10^6/3600</f>
        <v>0</v>
      </c>
      <c r="K69" s="60">
        <f>Albuquerque!$B$26*10^6/3600</f>
        <v>0</v>
      </c>
      <c r="L69" s="60">
        <f>Seattle!$B$26*10^6/3600</f>
        <v>0</v>
      </c>
      <c r="M69" s="60">
        <f>Chicago!$B$26*10^6/3600</f>
        <v>0</v>
      </c>
      <c r="N69" s="60">
        <f>Boulder!$B$26*10^6/3600</f>
        <v>0</v>
      </c>
      <c r="O69" s="60">
        <f>Minneapolis!$B$26*10^6/3600</f>
        <v>0</v>
      </c>
      <c r="P69" s="60">
        <f>Helena!$B$26*10^6/3600</f>
        <v>0</v>
      </c>
      <c r="Q69" s="60">
        <f>Duluth!$B$26*10^6/3600</f>
        <v>0</v>
      </c>
      <c r="R69" s="60">
        <f>Fairbanks!$B$26*10^6/3600</f>
        <v>0</v>
      </c>
    </row>
    <row r="70" spans="1:18">
      <c r="A70" s="51"/>
      <c r="B70" s="52" t="s">
        <v>92</v>
      </c>
      <c r="C70" s="60">
        <f>Miami!$B$28*10^6/3600</f>
        <v>5546980.555555556</v>
      </c>
      <c r="D70" s="60">
        <f>Houston!$B$28*10^6/3600</f>
        <v>5332763.888888889</v>
      </c>
      <c r="E70" s="60">
        <f>Phoenix!$B$28*10^6/3600</f>
        <v>5207291.666666667</v>
      </c>
      <c r="F70" s="60">
        <f>Atlanta!$B$28*10^6/3600</f>
        <v>4919366.666666667</v>
      </c>
      <c r="G70" s="60">
        <f>LosAngeles!$B$28*10^6/3600</f>
        <v>4495650</v>
      </c>
      <c r="H70" s="60">
        <f>LasVegas!$B$28*10^6/3600</f>
        <v>5258172.222222222</v>
      </c>
      <c r="I70" s="60">
        <f>SanFrancisco!$B$28*10^6/3600</f>
        <v>4044266.6666666665</v>
      </c>
      <c r="J70" s="60">
        <f>Baltimore!$B$28*10^6/3600</f>
        <v>5015797.222222222</v>
      </c>
      <c r="K70" s="60">
        <f>Albuquerque!$B$28*10^6/3600</f>
        <v>4925647.222222222</v>
      </c>
      <c r="L70" s="60">
        <f>Seattle!$B$28*10^6/3600</f>
        <v>4016697.222222222</v>
      </c>
      <c r="M70" s="60">
        <f>Chicago!$B$28*10^6/3600</f>
        <v>4529302.777777778</v>
      </c>
      <c r="N70" s="60">
        <f>Boulder!$B$28*10^6/3600</f>
        <v>4353322.222222222</v>
      </c>
      <c r="O70" s="60">
        <f>Minneapolis!$B$28*10^6/3600</f>
        <v>4513822.222222222</v>
      </c>
      <c r="P70" s="60">
        <f>Helena!$B$28*10^6/3600</f>
        <v>4519683.333333333</v>
      </c>
      <c r="Q70" s="60">
        <f>Duluth!$B$28*10^6/3600</f>
        <v>4297625</v>
      </c>
      <c r="R70" s="60">
        <f>Fairbanks!$B$28*10^6/3600</f>
        <v>4217738.888888889</v>
      </c>
    </row>
    <row r="71" spans="1:18">
      <c r="A71" s="51"/>
      <c r="B71" s="49" t="s">
        <v>277</v>
      </c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</row>
    <row r="72" spans="1:18">
      <c r="A72" s="51"/>
      <c r="B72" s="52" t="s">
        <v>72</v>
      </c>
      <c r="C72" s="60">
        <f>Miami!$C$13*10^3</f>
        <v>235590</v>
      </c>
      <c r="D72" s="60">
        <f>Houston!$C$13*10^3</f>
        <v>2776280</v>
      </c>
      <c r="E72" s="60">
        <f>Phoenix!$C$13*10^3</f>
        <v>2336610</v>
      </c>
      <c r="F72" s="60">
        <f>Atlanta!$C$13*10^3</f>
        <v>2578660</v>
      </c>
      <c r="G72" s="60">
        <f>LosAngeles!$C$13*10^3</f>
        <v>664640</v>
      </c>
      <c r="H72" s="60">
        <f>LasVegas!$C$13*10^3</f>
        <v>1684080</v>
      </c>
      <c r="I72" s="60">
        <f>SanFrancisco!$C$13*10^3</f>
        <v>3140690</v>
      </c>
      <c r="J72" s="60">
        <f>Baltimore!$C$13*10^3</f>
        <v>4512870</v>
      </c>
      <c r="K72" s="60">
        <f>Albuquerque!$C$13*10^3</f>
        <v>2647540</v>
      </c>
      <c r="L72" s="60">
        <f>Seattle!$C$13*10^3</f>
        <v>4512830</v>
      </c>
      <c r="M72" s="60">
        <f>Chicago!$C$13*10^3</f>
        <v>6173790</v>
      </c>
      <c r="N72" s="60">
        <f>Boulder!$C$13*10^3</f>
        <v>4108620</v>
      </c>
      <c r="O72" s="60">
        <f>Minneapolis!$C$13*10^3</f>
        <v>8259400</v>
      </c>
      <c r="P72" s="60">
        <f>Helena!$C$13*10^3</f>
        <v>6580590</v>
      </c>
      <c r="Q72" s="60">
        <f>Duluth!$C$13*10^3</f>
        <v>9828000</v>
      </c>
      <c r="R72" s="60">
        <f>Fairbanks!$C$13*10^3</f>
        <v>16990650</v>
      </c>
    </row>
    <row r="73" spans="1:18">
      <c r="A73" s="51"/>
      <c r="B73" s="52" t="s">
        <v>73</v>
      </c>
      <c r="C73" s="60">
        <f>Miami!$C$14*10^3</f>
        <v>0</v>
      </c>
      <c r="D73" s="60">
        <f>Houston!$C$14*10^3</f>
        <v>0</v>
      </c>
      <c r="E73" s="60">
        <f>Phoenix!$C$14*10^3</f>
        <v>0</v>
      </c>
      <c r="F73" s="60">
        <f>Atlanta!$C$14*10^3</f>
        <v>0</v>
      </c>
      <c r="G73" s="60">
        <f>LosAngeles!$C$14*10^3</f>
        <v>0</v>
      </c>
      <c r="H73" s="60">
        <f>LasVegas!$C$14*10^3</f>
        <v>0</v>
      </c>
      <c r="I73" s="60">
        <f>SanFrancisco!$C$14*10^3</f>
        <v>0</v>
      </c>
      <c r="J73" s="60">
        <f>Baltimore!$C$14*10^3</f>
        <v>0</v>
      </c>
      <c r="K73" s="60">
        <f>Albuquerque!$C$14*10^3</f>
        <v>0</v>
      </c>
      <c r="L73" s="60">
        <f>Seattle!$C$14*10^3</f>
        <v>0</v>
      </c>
      <c r="M73" s="60">
        <f>Chicago!$C$14*10^3</f>
        <v>0</v>
      </c>
      <c r="N73" s="60">
        <f>Boulder!$C$14*10^3</f>
        <v>0</v>
      </c>
      <c r="O73" s="60">
        <f>Minneapolis!$C$14*10^3</f>
        <v>0</v>
      </c>
      <c r="P73" s="60">
        <f>Helena!$C$14*10^3</f>
        <v>0</v>
      </c>
      <c r="Q73" s="60">
        <f>Duluth!$C$14*10^3</f>
        <v>0</v>
      </c>
      <c r="R73" s="60">
        <f>Fairbanks!$C$14*10^3</f>
        <v>0</v>
      </c>
    </row>
    <row r="74" spans="1:18">
      <c r="A74" s="51"/>
      <c r="B74" s="52" t="s">
        <v>81</v>
      </c>
      <c r="C74" s="60">
        <f>Miami!$C$15*10^3</f>
        <v>0</v>
      </c>
      <c r="D74" s="60">
        <f>Houston!$C$15*10^3</f>
        <v>0</v>
      </c>
      <c r="E74" s="60">
        <f>Phoenix!$C$15*10^3</f>
        <v>0</v>
      </c>
      <c r="F74" s="60">
        <f>Atlanta!$C$15*10^3</f>
        <v>0</v>
      </c>
      <c r="G74" s="60">
        <f>LosAngeles!$C$15*10^3</f>
        <v>0</v>
      </c>
      <c r="H74" s="60">
        <f>LasVegas!$C$15*10^3</f>
        <v>0</v>
      </c>
      <c r="I74" s="60">
        <f>SanFrancisco!$C$15*10^3</f>
        <v>0</v>
      </c>
      <c r="J74" s="60">
        <f>Baltimore!$C$15*10^3</f>
        <v>0</v>
      </c>
      <c r="K74" s="60">
        <f>Albuquerque!$C$15*10^3</f>
        <v>0</v>
      </c>
      <c r="L74" s="60">
        <f>Seattle!$C$15*10^3</f>
        <v>0</v>
      </c>
      <c r="M74" s="60">
        <f>Chicago!$C$15*10^3</f>
        <v>0</v>
      </c>
      <c r="N74" s="60">
        <f>Boulder!$C$15*10^3</f>
        <v>0</v>
      </c>
      <c r="O74" s="60">
        <f>Minneapolis!$C$15*10^3</f>
        <v>0</v>
      </c>
      <c r="P74" s="60">
        <f>Helena!$C$15*10^3</f>
        <v>0</v>
      </c>
      <c r="Q74" s="60">
        <f>Duluth!$C$15*10^3</f>
        <v>0</v>
      </c>
      <c r="R74" s="60">
        <f>Fairbanks!$C$15*10^3</f>
        <v>0</v>
      </c>
    </row>
    <row r="75" spans="1:18">
      <c r="A75" s="51"/>
      <c r="B75" s="52" t="s">
        <v>82</v>
      </c>
      <c r="C75" s="60">
        <f>Miami!$C$16*10^3</f>
        <v>0</v>
      </c>
      <c r="D75" s="60">
        <f>Houston!$C$16*10^3</f>
        <v>0</v>
      </c>
      <c r="E75" s="60">
        <f>Phoenix!$C$16*10^3</f>
        <v>0</v>
      </c>
      <c r="F75" s="60">
        <f>Atlanta!$C$16*10^3</f>
        <v>0</v>
      </c>
      <c r="G75" s="60">
        <f>LosAngeles!$C$16*10^3</f>
        <v>0</v>
      </c>
      <c r="H75" s="60">
        <f>LasVegas!$C$16*10^3</f>
        <v>0</v>
      </c>
      <c r="I75" s="60">
        <f>SanFrancisco!$C$16*10^3</f>
        <v>0</v>
      </c>
      <c r="J75" s="60">
        <f>Baltimore!$C$16*10^3</f>
        <v>0</v>
      </c>
      <c r="K75" s="60">
        <f>Albuquerque!$C$16*10^3</f>
        <v>0</v>
      </c>
      <c r="L75" s="60">
        <f>Seattle!$C$16*10^3</f>
        <v>0</v>
      </c>
      <c r="M75" s="60">
        <f>Chicago!$C$16*10^3</f>
        <v>0</v>
      </c>
      <c r="N75" s="60">
        <f>Boulder!$C$16*10^3</f>
        <v>0</v>
      </c>
      <c r="O75" s="60">
        <f>Minneapolis!$C$16*10^3</f>
        <v>0</v>
      </c>
      <c r="P75" s="60">
        <f>Helena!$C$16*10^3</f>
        <v>0</v>
      </c>
      <c r="Q75" s="60">
        <f>Duluth!$C$16*10^3</f>
        <v>0</v>
      </c>
      <c r="R75" s="60">
        <f>Fairbanks!$C$16*10^3</f>
        <v>0</v>
      </c>
    </row>
    <row r="76" spans="1:18">
      <c r="A76" s="51"/>
      <c r="B76" s="52" t="s">
        <v>83</v>
      </c>
      <c r="C76" s="60">
        <f>Miami!$C$17*10^3</f>
        <v>0</v>
      </c>
      <c r="D76" s="60">
        <f>Houston!$C$17*10^3</f>
        <v>0</v>
      </c>
      <c r="E76" s="60">
        <f>Phoenix!$C$17*10^3</f>
        <v>0</v>
      </c>
      <c r="F76" s="60">
        <f>Atlanta!$C$17*10^3</f>
        <v>0</v>
      </c>
      <c r="G76" s="60">
        <f>LosAngeles!$C$17*10^3</f>
        <v>0</v>
      </c>
      <c r="H76" s="60">
        <f>LasVegas!$C$17*10^3</f>
        <v>0</v>
      </c>
      <c r="I76" s="60">
        <f>SanFrancisco!$C$17*10^3</f>
        <v>0</v>
      </c>
      <c r="J76" s="60">
        <f>Baltimore!$C$17*10^3</f>
        <v>0</v>
      </c>
      <c r="K76" s="60">
        <f>Albuquerque!$C$17*10^3</f>
        <v>0</v>
      </c>
      <c r="L76" s="60">
        <f>Seattle!$C$17*10^3</f>
        <v>0</v>
      </c>
      <c r="M76" s="60">
        <f>Chicago!$C$17*10^3</f>
        <v>0</v>
      </c>
      <c r="N76" s="60">
        <f>Boulder!$C$17*10^3</f>
        <v>0</v>
      </c>
      <c r="O76" s="60">
        <f>Minneapolis!$C$17*10^3</f>
        <v>0</v>
      </c>
      <c r="P76" s="60">
        <f>Helena!$C$17*10^3</f>
        <v>0</v>
      </c>
      <c r="Q76" s="60">
        <f>Duluth!$C$17*10^3</f>
        <v>0</v>
      </c>
      <c r="R76" s="60">
        <f>Fairbanks!$C$17*10^3</f>
        <v>0</v>
      </c>
    </row>
    <row r="77" spans="1:18">
      <c r="A77" s="51"/>
      <c r="B77" s="52" t="s">
        <v>84</v>
      </c>
      <c r="C77" s="60">
        <f>Miami!$C$18*10^3</f>
        <v>0</v>
      </c>
      <c r="D77" s="60">
        <f>Houston!$C$18*10^3</f>
        <v>0</v>
      </c>
      <c r="E77" s="60">
        <f>Phoenix!$C$18*10^3</f>
        <v>0</v>
      </c>
      <c r="F77" s="60">
        <f>Atlanta!$C$18*10^3</f>
        <v>0</v>
      </c>
      <c r="G77" s="60">
        <f>LosAngeles!$C$18*10^3</f>
        <v>0</v>
      </c>
      <c r="H77" s="60">
        <f>LasVegas!$C$18*10^3</f>
        <v>0</v>
      </c>
      <c r="I77" s="60">
        <f>SanFrancisco!$C$18*10^3</f>
        <v>0</v>
      </c>
      <c r="J77" s="60">
        <f>Baltimore!$C$18*10^3</f>
        <v>0</v>
      </c>
      <c r="K77" s="60">
        <f>Albuquerque!$C$18*10^3</f>
        <v>0</v>
      </c>
      <c r="L77" s="60">
        <f>Seattle!$C$18*10^3</f>
        <v>0</v>
      </c>
      <c r="M77" s="60">
        <f>Chicago!$C$18*10^3</f>
        <v>0</v>
      </c>
      <c r="N77" s="60">
        <f>Boulder!$C$18*10^3</f>
        <v>0</v>
      </c>
      <c r="O77" s="60">
        <f>Minneapolis!$C$18*10^3</f>
        <v>0</v>
      </c>
      <c r="P77" s="60">
        <f>Helena!$C$18*10^3</f>
        <v>0</v>
      </c>
      <c r="Q77" s="60">
        <f>Duluth!$C$18*10^3</f>
        <v>0</v>
      </c>
      <c r="R77" s="60">
        <f>Fairbanks!$C$18*10^3</f>
        <v>0</v>
      </c>
    </row>
    <row r="78" spans="1:18">
      <c r="A78" s="51"/>
      <c r="B78" s="52" t="s">
        <v>85</v>
      </c>
      <c r="C78" s="60">
        <f>Miami!$C$19*10^3</f>
        <v>0</v>
      </c>
      <c r="D78" s="60">
        <f>Houston!$C$19*10^3</f>
        <v>0</v>
      </c>
      <c r="E78" s="60">
        <f>Phoenix!$C$19*10^3</f>
        <v>0</v>
      </c>
      <c r="F78" s="60">
        <f>Atlanta!$C$19*10^3</f>
        <v>0</v>
      </c>
      <c r="G78" s="60">
        <f>LosAngeles!$C$19*10^3</f>
        <v>0</v>
      </c>
      <c r="H78" s="60">
        <f>LasVegas!$C$19*10^3</f>
        <v>0</v>
      </c>
      <c r="I78" s="60">
        <f>SanFrancisco!$C$19*10^3</f>
        <v>0</v>
      </c>
      <c r="J78" s="60">
        <f>Baltimore!$C$19*10^3</f>
        <v>0</v>
      </c>
      <c r="K78" s="60">
        <f>Albuquerque!$C$19*10^3</f>
        <v>0</v>
      </c>
      <c r="L78" s="60">
        <f>Seattle!$C$19*10^3</f>
        <v>0</v>
      </c>
      <c r="M78" s="60">
        <f>Chicago!$C$19*10^3</f>
        <v>0</v>
      </c>
      <c r="N78" s="60">
        <f>Boulder!$C$19*10^3</f>
        <v>0</v>
      </c>
      <c r="O78" s="60">
        <f>Minneapolis!$C$19*10^3</f>
        <v>0</v>
      </c>
      <c r="P78" s="60">
        <f>Helena!$C$19*10^3</f>
        <v>0</v>
      </c>
      <c r="Q78" s="60">
        <f>Duluth!$C$19*10^3</f>
        <v>0</v>
      </c>
      <c r="R78" s="60">
        <f>Fairbanks!$C$19*10^3</f>
        <v>0</v>
      </c>
    </row>
    <row r="79" spans="1:18">
      <c r="A79" s="51"/>
      <c r="B79" s="52" t="s">
        <v>86</v>
      </c>
      <c r="C79" s="60">
        <f>Miami!$C$20*10^3</f>
        <v>0</v>
      </c>
      <c r="D79" s="60">
        <f>Houston!$C$20*10^3</f>
        <v>0</v>
      </c>
      <c r="E79" s="60">
        <f>Phoenix!$C$20*10^3</f>
        <v>0</v>
      </c>
      <c r="F79" s="60">
        <f>Atlanta!$C$20*10^3</f>
        <v>0</v>
      </c>
      <c r="G79" s="60">
        <f>LosAngeles!$C$20*10^3</f>
        <v>0</v>
      </c>
      <c r="H79" s="60">
        <f>LasVegas!$C$20*10^3</f>
        <v>0</v>
      </c>
      <c r="I79" s="60">
        <f>SanFrancisco!$C$20*10^3</f>
        <v>0</v>
      </c>
      <c r="J79" s="60">
        <f>Baltimore!$C$20*10^3</f>
        <v>0</v>
      </c>
      <c r="K79" s="60">
        <f>Albuquerque!$C$20*10^3</f>
        <v>0</v>
      </c>
      <c r="L79" s="60">
        <f>Seattle!$C$20*10^3</f>
        <v>0</v>
      </c>
      <c r="M79" s="60">
        <f>Chicago!$C$20*10^3</f>
        <v>0</v>
      </c>
      <c r="N79" s="60">
        <f>Boulder!$C$20*10^3</f>
        <v>0</v>
      </c>
      <c r="O79" s="60">
        <f>Minneapolis!$C$20*10^3</f>
        <v>0</v>
      </c>
      <c r="P79" s="60">
        <f>Helena!$C$20*10^3</f>
        <v>0</v>
      </c>
      <c r="Q79" s="60">
        <f>Duluth!$C$20*10^3</f>
        <v>0</v>
      </c>
      <c r="R79" s="60">
        <f>Fairbanks!$C$20*10^3</f>
        <v>0</v>
      </c>
    </row>
    <row r="80" spans="1:18">
      <c r="A80" s="51"/>
      <c r="B80" s="52" t="s">
        <v>87</v>
      </c>
      <c r="C80" s="60">
        <f>Miami!$C$21*10^3</f>
        <v>0</v>
      </c>
      <c r="D80" s="60">
        <f>Houston!$C$21*10^3</f>
        <v>0</v>
      </c>
      <c r="E80" s="60">
        <f>Phoenix!$C$21*10^3</f>
        <v>0</v>
      </c>
      <c r="F80" s="60">
        <f>Atlanta!$C$21*10^3</f>
        <v>0</v>
      </c>
      <c r="G80" s="60">
        <f>LosAngeles!$C$21*10^3</f>
        <v>0</v>
      </c>
      <c r="H80" s="60">
        <f>LasVegas!$C$21*10^3</f>
        <v>0</v>
      </c>
      <c r="I80" s="60">
        <f>SanFrancisco!$C$21*10^3</f>
        <v>0</v>
      </c>
      <c r="J80" s="60">
        <f>Baltimore!$C$21*10^3</f>
        <v>0</v>
      </c>
      <c r="K80" s="60">
        <f>Albuquerque!$C$21*10^3</f>
        <v>0</v>
      </c>
      <c r="L80" s="60">
        <f>Seattle!$C$21*10^3</f>
        <v>0</v>
      </c>
      <c r="M80" s="60">
        <f>Chicago!$C$21*10^3</f>
        <v>0</v>
      </c>
      <c r="N80" s="60">
        <f>Boulder!$C$21*10^3</f>
        <v>0</v>
      </c>
      <c r="O80" s="60">
        <f>Minneapolis!$C$21*10^3</f>
        <v>0</v>
      </c>
      <c r="P80" s="60">
        <f>Helena!$C$21*10^3</f>
        <v>0</v>
      </c>
      <c r="Q80" s="60">
        <f>Duluth!$C$21*10^3</f>
        <v>0</v>
      </c>
      <c r="R80" s="60">
        <f>Fairbanks!$C$21*10^3</f>
        <v>0</v>
      </c>
    </row>
    <row r="81" spans="1:18">
      <c r="A81" s="51"/>
      <c r="B81" s="52" t="s">
        <v>88</v>
      </c>
      <c r="C81" s="60">
        <f>Miami!$C$22*10^3</f>
        <v>0</v>
      </c>
      <c r="D81" s="60">
        <f>Houston!$C$22*10^3</f>
        <v>0</v>
      </c>
      <c r="E81" s="60">
        <f>Phoenix!$C$22*10^3</f>
        <v>0</v>
      </c>
      <c r="F81" s="60">
        <f>Atlanta!$C$22*10^3</f>
        <v>0</v>
      </c>
      <c r="G81" s="60">
        <f>LosAngeles!$C$22*10^3</f>
        <v>0</v>
      </c>
      <c r="H81" s="60">
        <f>LasVegas!$C$22*10^3</f>
        <v>0</v>
      </c>
      <c r="I81" s="60">
        <f>SanFrancisco!$C$22*10^3</f>
        <v>0</v>
      </c>
      <c r="J81" s="60">
        <f>Baltimore!$C$22*10^3</f>
        <v>0</v>
      </c>
      <c r="K81" s="60">
        <f>Albuquerque!$C$22*10^3</f>
        <v>0</v>
      </c>
      <c r="L81" s="60">
        <f>Seattle!$C$22*10^3</f>
        <v>0</v>
      </c>
      <c r="M81" s="60">
        <f>Chicago!$C$22*10^3</f>
        <v>0</v>
      </c>
      <c r="N81" s="60">
        <f>Boulder!$C$22*10^3</f>
        <v>0</v>
      </c>
      <c r="O81" s="60">
        <f>Minneapolis!$C$22*10^3</f>
        <v>0</v>
      </c>
      <c r="P81" s="60">
        <f>Helena!$C$22*10^3</f>
        <v>0</v>
      </c>
      <c r="Q81" s="60">
        <f>Duluth!$C$22*10^3</f>
        <v>0</v>
      </c>
      <c r="R81" s="60">
        <f>Fairbanks!$C$22*10^3</f>
        <v>0</v>
      </c>
    </row>
    <row r="82" spans="1:18">
      <c r="A82" s="51"/>
      <c r="B82" s="52" t="s">
        <v>67</v>
      </c>
      <c r="C82" s="60">
        <f>Miami!$C$23*10^3</f>
        <v>0</v>
      </c>
      <c r="D82" s="60">
        <f>Houston!$C$23*10^3</f>
        <v>0</v>
      </c>
      <c r="E82" s="60">
        <f>Phoenix!$C$23*10^3</f>
        <v>0</v>
      </c>
      <c r="F82" s="60">
        <f>Atlanta!$C$23*10^3</f>
        <v>0</v>
      </c>
      <c r="G82" s="60">
        <f>LosAngeles!$C$23*10^3</f>
        <v>0</v>
      </c>
      <c r="H82" s="60">
        <f>LasVegas!$C$23*10^3</f>
        <v>0</v>
      </c>
      <c r="I82" s="60">
        <f>SanFrancisco!$C$23*10^3</f>
        <v>0</v>
      </c>
      <c r="J82" s="60">
        <f>Baltimore!$C$23*10^3</f>
        <v>0</v>
      </c>
      <c r="K82" s="60">
        <f>Albuquerque!$C$23*10^3</f>
        <v>0</v>
      </c>
      <c r="L82" s="60">
        <f>Seattle!$C$23*10^3</f>
        <v>0</v>
      </c>
      <c r="M82" s="60">
        <f>Chicago!$C$23*10^3</f>
        <v>0</v>
      </c>
      <c r="N82" s="60">
        <f>Boulder!$C$23*10^3</f>
        <v>0</v>
      </c>
      <c r="O82" s="60">
        <f>Minneapolis!$C$23*10^3</f>
        <v>0</v>
      </c>
      <c r="P82" s="60">
        <f>Helena!$C$23*10^3</f>
        <v>0</v>
      </c>
      <c r="Q82" s="60">
        <f>Duluth!$C$23*10^3</f>
        <v>0</v>
      </c>
      <c r="R82" s="60">
        <f>Fairbanks!$C$23*10^3</f>
        <v>0</v>
      </c>
    </row>
    <row r="83" spans="1:18">
      <c r="A83" s="51"/>
      <c r="B83" s="52" t="s">
        <v>89</v>
      </c>
      <c r="C83" s="60">
        <f>Miami!$C$24*10^3</f>
        <v>172390</v>
      </c>
      <c r="D83" s="60">
        <f>Houston!$C$24*10^3</f>
        <v>206270</v>
      </c>
      <c r="E83" s="60">
        <f>Phoenix!$C$24*10^3</f>
        <v>186700</v>
      </c>
      <c r="F83" s="60">
        <f>Atlanta!$C$24*10^3</f>
        <v>239000</v>
      </c>
      <c r="G83" s="60">
        <f>LosAngeles!$C$24*10^3</f>
        <v>232760</v>
      </c>
      <c r="H83" s="60">
        <f>LasVegas!$C$24*10^3</f>
        <v>210220</v>
      </c>
      <c r="I83" s="60">
        <f>SanFrancisco!$C$24*10^3</f>
        <v>260730.00000000003</v>
      </c>
      <c r="J83" s="60">
        <f>Baltimore!$C$24*10^3</f>
        <v>264720</v>
      </c>
      <c r="K83" s="60">
        <f>Albuquerque!$C$24*10^3</f>
        <v>259860</v>
      </c>
      <c r="L83" s="60">
        <f>Seattle!$C$24*10^3</f>
        <v>278190</v>
      </c>
      <c r="M83" s="60">
        <f>Chicago!$C$24*10^3</f>
        <v>287320</v>
      </c>
      <c r="N83" s="60">
        <f>Boulder!$C$24*10^3</f>
        <v>286140</v>
      </c>
      <c r="O83" s="60">
        <f>Minneapolis!$C$24*10^3</f>
        <v>306840</v>
      </c>
      <c r="P83" s="60">
        <f>Helena!$C$24*10^3</f>
        <v>310390</v>
      </c>
      <c r="Q83" s="60">
        <f>Duluth!$C$24*10^3</f>
        <v>339030</v>
      </c>
      <c r="R83" s="60">
        <f>Fairbanks!$C$24*10^3</f>
        <v>377930</v>
      </c>
    </row>
    <row r="84" spans="1:18">
      <c r="A84" s="51"/>
      <c r="B84" s="52" t="s">
        <v>90</v>
      </c>
      <c r="C84" s="60">
        <f>Miami!$C$25*10^3</f>
        <v>0</v>
      </c>
      <c r="D84" s="60">
        <f>Houston!$C$25*10^3</f>
        <v>0</v>
      </c>
      <c r="E84" s="60">
        <f>Phoenix!$C$25*10^3</f>
        <v>0</v>
      </c>
      <c r="F84" s="60">
        <f>Atlanta!$C$25*10^3</f>
        <v>0</v>
      </c>
      <c r="G84" s="60">
        <f>LosAngeles!$C$25*10^3</f>
        <v>0</v>
      </c>
      <c r="H84" s="60">
        <f>LasVegas!$C$25*10^3</f>
        <v>0</v>
      </c>
      <c r="I84" s="60">
        <f>SanFrancisco!$C$25*10^3</f>
        <v>0</v>
      </c>
      <c r="J84" s="60">
        <f>Baltimore!$C$25*10^3</f>
        <v>0</v>
      </c>
      <c r="K84" s="60">
        <f>Albuquerque!$C$25*10^3</f>
        <v>0</v>
      </c>
      <c r="L84" s="60">
        <f>Seattle!$C$25*10^3</f>
        <v>0</v>
      </c>
      <c r="M84" s="60">
        <f>Chicago!$C$25*10^3</f>
        <v>0</v>
      </c>
      <c r="N84" s="60">
        <f>Boulder!$C$25*10^3</f>
        <v>0</v>
      </c>
      <c r="O84" s="60">
        <f>Minneapolis!$C$25*10^3</f>
        <v>0</v>
      </c>
      <c r="P84" s="60">
        <f>Helena!$C$25*10^3</f>
        <v>0</v>
      </c>
      <c r="Q84" s="60">
        <f>Duluth!$C$25*10^3</f>
        <v>0</v>
      </c>
      <c r="R84" s="60">
        <f>Fairbanks!$C$25*10^3</f>
        <v>0</v>
      </c>
    </row>
    <row r="85" spans="1:18">
      <c r="A85" s="51"/>
      <c r="B85" s="52" t="s">
        <v>91</v>
      </c>
      <c r="C85" s="60">
        <f>Miami!$C$26*10^3</f>
        <v>0</v>
      </c>
      <c r="D85" s="60">
        <f>Houston!$C$26*10^3</f>
        <v>0</v>
      </c>
      <c r="E85" s="60">
        <f>Phoenix!$C$26*10^3</f>
        <v>0</v>
      </c>
      <c r="F85" s="60">
        <f>Atlanta!$C$26*10^3</f>
        <v>0</v>
      </c>
      <c r="G85" s="60">
        <f>LosAngeles!$C$26*10^3</f>
        <v>0</v>
      </c>
      <c r="H85" s="60">
        <f>LasVegas!$C$26*10^3</f>
        <v>0</v>
      </c>
      <c r="I85" s="60">
        <f>SanFrancisco!$C$26*10^3</f>
        <v>0</v>
      </c>
      <c r="J85" s="60">
        <f>Baltimore!$C$26*10^3</f>
        <v>0</v>
      </c>
      <c r="K85" s="60">
        <f>Albuquerque!$C$26*10^3</f>
        <v>0</v>
      </c>
      <c r="L85" s="60">
        <f>Seattle!$C$26*10^3</f>
        <v>0</v>
      </c>
      <c r="M85" s="60">
        <f>Chicago!$C$26*10^3</f>
        <v>0</v>
      </c>
      <c r="N85" s="60">
        <f>Boulder!$C$26*10^3</f>
        <v>0</v>
      </c>
      <c r="O85" s="60">
        <f>Minneapolis!$C$26*10^3</f>
        <v>0</v>
      </c>
      <c r="P85" s="60">
        <f>Helena!$C$26*10^3</f>
        <v>0</v>
      </c>
      <c r="Q85" s="60">
        <f>Duluth!$C$26*10^3</f>
        <v>0</v>
      </c>
      <c r="R85" s="60">
        <f>Fairbanks!$C$26*10^3</f>
        <v>0</v>
      </c>
    </row>
    <row r="86" spans="1:18">
      <c r="A86" s="51"/>
      <c r="B86" s="52" t="s">
        <v>92</v>
      </c>
      <c r="C86" s="60">
        <f>Miami!$C$28*10^3</f>
        <v>407980</v>
      </c>
      <c r="D86" s="60">
        <f>Houston!$C$28*10^3</f>
        <v>2982550</v>
      </c>
      <c r="E86" s="60">
        <f>Phoenix!$C$28*10^3</f>
        <v>2523310</v>
      </c>
      <c r="F86" s="60">
        <f>Atlanta!$C$28*10^3</f>
        <v>2817660</v>
      </c>
      <c r="G86" s="60">
        <f>LosAngeles!$C$28*10^3</f>
        <v>897390</v>
      </c>
      <c r="H86" s="60">
        <f>LasVegas!$C$28*10^3</f>
        <v>1894300</v>
      </c>
      <c r="I86" s="60">
        <f>SanFrancisco!$C$28*10^3</f>
        <v>3401420</v>
      </c>
      <c r="J86" s="60">
        <f>Baltimore!$C$28*10^3</f>
        <v>4777580</v>
      </c>
      <c r="K86" s="60">
        <f>Albuquerque!$C$28*10^3</f>
        <v>2907400</v>
      </c>
      <c r="L86" s="60">
        <f>Seattle!$C$28*10^3</f>
        <v>4791030</v>
      </c>
      <c r="M86" s="60">
        <f>Chicago!$C$28*10^3</f>
        <v>6461110</v>
      </c>
      <c r="N86" s="60">
        <f>Boulder!$C$28*10^3</f>
        <v>4394760</v>
      </c>
      <c r="O86" s="60">
        <f>Minneapolis!$C$28*10^3</f>
        <v>8566240</v>
      </c>
      <c r="P86" s="60">
        <f>Helena!$C$28*10^3</f>
        <v>6890980</v>
      </c>
      <c r="Q86" s="60">
        <f>Duluth!$C$28*10^3</f>
        <v>10167020</v>
      </c>
      <c r="R86" s="60">
        <f>Fairbanks!$C$28*10^3</f>
        <v>17368580</v>
      </c>
    </row>
    <row r="87" spans="1:18">
      <c r="A87" s="51"/>
      <c r="B87" s="49" t="s">
        <v>278</v>
      </c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</row>
    <row r="88" spans="1:18">
      <c r="A88" s="51"/>
      <c r="B88" s="52" t="s">
        <v>72</v>
      </c>
      <c r="C88" s="60">
        <f>Miami!$E$13*10^3</f>
        <v>0</v>
      </c>
      <c r="D88" s="60">
        <f>Houston!$E$13*10^3</f>
        <v>0</v>
      </c>
      <c r="E88" s="60">
        <f>Phoenix!$E$13*10^3</f>
        <v>0</v>
      </c>
      <c r="F88" s="60">
        <f>Atlanta!$E$13*10^3</f>
        <v>0</v>
      </c>
      <c r="G88" s="60">
        <f>LosAngeles!$E$13*10^3</f>
        <v>0</v>
      </c>
      <c r="H88" s="60">
        <f>LasVegas!$E$13*10^3</f>
        <v>0</v>
      </c>
      <c r="I88" s="60">
        <f>SanFrancisco!$E$13*10^3</f>
        <v>0</v>
      </c>
      <c r="J88" s="60">
        <f>Baltimore!$E$13*10^3</f>
        <v>0</v>
      </c>
      <c r="K88" s="60">
        <f>Albuquerque!$E$13*10^3</f>
        <v>0</v>
      </c>
      <c r="L88" s="60">
        <f>Seattle!$E$13*10^3</f>
        <v>0</v>
      </c>
      <c r="M88" s="60">
        <f>Chicago!$E$13*10^3</f>
        <v>0</v>
      </c>
      <c r="N88" s="60">
        <f>Boulder!$E$13*10^3</f>
        <v>0</v>
      </c>
      <c r="O88" s="60">
        <f>Minneapolis!$E$13*10^3</f>
        <v>0</v>
      </c>
      <c r="P88" s="60">
        <f>Helena!$E$13*10^3</f>
        <v>0</v>
      </c>
      <c r="Q88" s="60">
        <f>Duluth!$E$13*10^3</f>
        <v>0</v>
      </c>
      <c r="R88" s="60">
        <f>Fairbanks!$E$13*10^3</f>
        <v>0</v>
      </c>
    </row>
    <row r="89" spans="1:18">
      <c r="A89" s="51"/>
      <c r="B89" s="52" t="s">
        <v>73</v>
      </c>
      <c r="C89" s="60">
        <f>Miami!$E$14*10^3</f>
        <v>0</v>
      </c>
      <c r="D89" s="60">
        <f>Houston!$E$14*10^3</f>
        <v>0</v>
      </c>
      <c r="E89" s="60">
        <f>Phoenix!$E$14*10^3</f>
        <v>0</v>
      </c>
      <c r="F89" s="60">
        <f>Atlanta!$E$14*10^3</f>
        <v>0</v>
      </c>
      <c r="G89" s="60">
        <f>LosAngeles!$E$14*10^3</f>
        <v>0</v>
      </c>
      <c r="H89" s="60">
        <f>LasVegas!$E$14*10^3</f>
        <v>0</v>
      </c>
      <c r="I89" s="60">
        <f>SanFrancisco!$E$14*10^3</f>
        <v>0</v>
      </c>
      <c r="J89" s="60">
        <f>Baltimore!$E$14*10^3</f>
        <v>0</v>
      </c>
      <c r="K89" s="60">
        <f>Albuquerque!$E$14*10^3</f>
        <v>0</v>
      </c>
      <c r="L89" s="60">
        <f>Seattle!$E$14*10^3</f>
        <v>0</v>
      </c>
      <c r="M89" s="60">
        <f>Chicago!$E$14*10^3</f>
        <v>0</v>
      </c>
      <c r="N89" s="60">
        <f>Boulder!$E$14*10^3</f>
        <v>0</v>
      </c>
      <c r="O89" s="60">
        <f>Minneapolis!$E$14*10^3</f>
        <v>0</v>
      </c>
      <c r="P89" s="60">
        <f>Helena!$E$14*10^3</f>
        <v>0</v>
      </c>
      <c r="Q89" s="60">
        <f>Duluth!$E$14*10^3</f>
        <v>0</v>
      </c>
      <c r="R89" s="60">
        <f>Fairbanks!$E$14*10^3</f>
        <v>0</v>
      </c>
    </row>
    <row r="90" spans="1:18">
      <c r="A90" s="51"/>
      <c r="B90" s="52" t="s">
        <v>81</v>
      </c>
      <c r="C90" s="60">
        <f>Miami!$E$15*10^3</f>
        <v>0</v>
      </c>
      <c r="D90" s="60">
        <f>Houston!$E$15*10^3</f>
        <v>0</v>
      </c>
      <c r="E90" s="60">
        <f>Phoenix!$E$15*10^3</f>
        <v>0</v>
      </c>
      <c r="F90" s="60">
        <f>Atlanta!$E$15*10^3</f>
        <v>0</v>
      </c>
      <c r="G90" s="60">
        <f>LosAngeles!$E$15*10^3</f>
        <v>0</v>
      </c>
      <c r="H90" s="60">
        <f>LasVegas!$E$15*10^3</f>
        <v>0</v>
      </c>
      <c r="I90" s="60">
        <f>SanFrancisco!$E$15*10^3</f>
        <v>0</v>
      </c>
      <c r="J90" s="60">
        <f>Baltimore!$E$15*10^3</f>
        <v>0</v>
      </c>
      <c r="K90" s="60">
        <f>Albuquerque!$E$15*10^3</f>
        <v>0</v>
      </c>
      <c r="L90" s="60">
        <f>Seattle!$E$15*10^3</f>
        <v>0</v>
      </c>
      <c r="M90" s="60">
        <f>Chicago!$E$15*10^3</f>
        <v>0</v>
      </c>
      <c r="N90" s="60">
        <f>Boulder!$E$15*10^3</f>
        <v>0</v>
      </c>
      <c r="O90" s="60">
        <f>Minneapolis!$E$15*10^3</f>
        <v>0</v>
      </c>
      <c r="P90" s="60">
        <f>Helena!$E$15*10^3</f>
        <v>0</v>
      </c>
      <c r="Q90" s="60">
        <f>Duluth!$E$15*10^3</f>
        <v>0</v>
      </c>
      <c r="R90" s="60">
        <f>Fairbanks!$E$15*10^3</f>
        <v>0</v>
      </c>
    </row>
    <row r="91" spans="1:18">
      <c r="A91" s="51"/>
      <c r="B91" s="52" t="s">
        <v>82</v>
      </c>
      <c r="C91" s="60">
        <f>Miami!$E$16*10^3</f>
        <v>0</v>
      </c>
      <c r="D91" s="60">
        <f>Houston!$E$16*10^3</f>
        <v>0</v>
      </c>
      <c r="E91" s="60">
        <f>Phoenix!$E$16*10^3</f>
        <v>0</v>
      </c>
      <c r="F91" s="60">
        <f>Atlanta!$E$16*10^3</f>
        <v>0</v>
      </c>
      <c r="G91" s="60">
        <f>LosAngeles!$E$16*10^3</f>
        <v>0</v>
      </c>
      <c r="H91" s="60">
        <f>LasVegas!$E$16*10^3</f>
        <v>0</v>
      </c>
      <c r="I91" s="60">
        <f>SanFrancisco!$E$16*10^3</f>
        <v>0</v>
      </c>
      <c r="J91" s="60">
        <f>Baltimore!$E$16*10^3</f>
        <v>0</v>
      </c>
      <c r="K91" s="60">
        <f>Albuquerque!$E$16*10^3</f>
        <v>0</v>
      </c>
      <c r="L91" s="60">
        <f>Seattle!$E$16*10^3</f>
        <v>0</v>
      </c>
      <c r="M91" s="60">
        <f>Chicago!$E$16*10^3</f>
        <v>0</v>
      </c>
      <c r="N91" s="60">
        <f>Boulder!$E$16*10^3</f>
        <v>0</v>
      </c>
      <c r="O91" s="60">
        <f>Minneapolis!$E$16*10^3</f>
        <v>0</v>
      </c>
      <c r="P91" s="60">
        <f>Helena!$E$16*10^3</f>
        <v>0</v>
      </c>
      <c r="Q91" s="60">
        <f>Duluth!$E$16*10^3</f>
        <v>0</v>
      </c>
      <c r="R91" s="60">
        <f>Fairbanks!$E$16*10^3</f>
        <v>0</v>
      </c>
    </row>
    <row r="92" spans="1:18">
      <c r="A92" s="51"/>
      <c r="B92" s="52" t="s">
        <v>83</v>
      </c>
      <c r="C92" s="60">
        <f>Miami!$E$17*10^3</f>
        <v>0</v>
      </c>
      <c r="D92" s="60">
        <f>Houston!$E$17*10^3</f>
        <v>0</v>
      </c>
      <c r="E92" s="60">
        <f>Phoenix!$E$17*10^3</f>
        <v>0</v>
      </c>
      <c r="F92" s="60">
        <f>Atlanta!$E$17*10^3</f>
        <v>0</v>
      </c>
      <c r="G92" s="60">
        <f>LosAngeles!$E$17*10^3</f>
        <v>0</v>
      </c>
      <c r="H92" s="60">
        <f>LasVegas!$E$17*10^3</f>
        <v>0</v>
      </c>
      <c r="I92" s="60">
        <f>SanFrancisco!$E$17*10^3</f>
        <v>0</v>
      </c>
      <c r="J92" s="60">
        <f>Baltimore!$E$17*10^3</f>
        <v>0</v>
      </c>
      <c r="K92" s="60">
        <f>Albuquerque!$E$17*10^3</f>
        <v>0</v>
      </c>
      <c r="L92" s="60">
        <f>Seattle!$E$17*10^3</f>
        <v>0</v>
      </c>
      <c r="M92" s="60">
        <f>Chicago!$E$17*10^3</f>
        <v>0</v>
      </c>
      <c r="N92" s="60">
        <f>Boulder!$E$17*10^3</f>
        <v>0</v>
      </c>
      <c r="O92" s="60">
        <f>Minneapolis!$E$17*10^3</f>
        <v>0</v>
      </c>
      <c r="P92" s="60">
        <f>Helena!$E$17*10^3</f>
        <v>0</v>
      </c>
      <c r="Q92" s="60">
        <f>Duluth!$E$17*10^3</f>
        <v>0</v>
      </c>
      <c r="R92" s="60">
        <f>Fairbanks!$E$17*10^3</f>
        <v>0</v>
      </c>
    </row>
    <row r="93" spans="1:18">
      <c r="A93" s="51"/>
      <c r="B93" s="52" t="s">
        <v>84</v>
      </c>
      <c r="C93" s="60">
        <f>Miami!$E$18*10^3</f>
        <v>0</v>
      </c>
      <c r="D93" s="60">
        <f>Houston!$E$18*10^3</f>
        <v>0</v>
      </c>
      <c r="E93" s="60">
        <f>Phoenix!$E$18*10^3</f>
        <v>0</v>
      </c>
      <c r="F93" s="60">
        <f>Atlanta!$E$18*10^3</f>
        <v>0</v>
      </c>
      <c r="G93" s="60">
        <f>LosAngeles!$E$18*10^3</f>
        <v>0</v>
      </c>
      <c r="H93" s="60">
        <f>LasVegas!$E$18*10^3</f>
        <v>0</v>
      </c>
      <c r="I93" s="60">
        <f>SanFrancisco!$E$18*10^3</f>
        <v>0</v>
      </c>
      <c r="J93" s="60">
        <f>Baltimore!$E$18*10^3</f>
        <v>0</v>
      </c>
      <c r="K93" s="60">
        <f>Albuquerque!$E$18*10^3</f>
        <v>0</v>
      </c>
      <c r="L93" s="60">
        <f>Seattle!$E$18*10^3</f>
        <v>0</v>
      </c>
      <c r="M93" s="60">
        <f>Chicago!$E$18*10^3</f>
        <v>0</v>
      </c>
      <c r="N93" s="60">
        <f>Boulder!$E$18*10^3</f>
        <v>0</v>
      </c>
      <c r="O93" s="60">
        <f>Minneapolis!$E$18*10^3</f>
        <v>0</v>
      </c>
      <c r="P93" s="60">
        <f>Helena!$E$18*10^3</f>
        <v>0</v>
      </c>
      <c r="Q93" s="60">
        <f>Duluth!$E$18*10^3</f>
        <v>0</v>
      </c>
      <c r="R93" s="60">
        <f>Fairbanks!$E$18*10^3</f>
        <v>0</v>
      </c>
    </row>
    <row r="94" spans="1:18">
      <c r="A94" s="51"/>
      <c r="B94" s="52" t="s">
        <v>85</v>
      </c>
      <c r="C94" s="60">
        <f>Miami!$E$19*10^3</f>
        <v>0</v>
      </c>
      <c r="D94" s="60">
        <f>Houston!$E$19*10^3</f>
        <v>0</v>
      </c>
      <c r="E94" s="60">
        <f>Phoenix!$E$19*10^3</f>
        <v>0</v>
      </c>
      <c r="F94" s="60">
        <f>Atlanta!$E$19*10^3</f>
        <v>0</v>
      </c>
      <c r="G94" s="60">
        <f>LosAngeles!$E$19*10^3</f>
        <v>0</v>
      </c>
      <c r="H94" s="60">
        <f>LasVegas!$E$19*10^3</f>
        <v>0</v>
      </c>
      <c r="I94" s="60">
        <f>SanFrancisco!$E$19*10^3</f>
        <v>0</v>
      </c>
      <c r="J94" s="60">
        <f>Baltimore!$E$19*10^3</f>
        <v>0</v>
      </c>
      <c r="K94" s="60">
        <f>Albuquerque!$E$19*10^3</f>
        <v>0</v>
      </c>
      <c r="L94" s="60">
        <f>Seattle!$E$19*10^3</f>
        <v>0</v>
      </c>
      <c r="M94" s="60">
        <f>Chicago!$E$19*10^3</f>
        <v>0</v>
      </c>
      <c r="N94" s="60">
        <f>Boulder!$E$19*10^3</f>
        <v>0</v>
      </c>
      <c r="O94" s="60">
        <f>Minneapolis!$E$19*10^3</f>
        <v>0</v>
      </c>
      <c r="P94" s="60">
        <f>Helena!$E$19*10^3</f>
        <v>0</v>
      </c>
      <c r="Q94" s="60">
        <f>Duluth!$E$19*10^3</f>
        <v>0</v>
      </c>
      <c r="R94" s="60">
        <f>Fairbanks!$E$19*10^3</f>
        <v>0</v>
      </c>
    </row>
    <row r="95" spans="1:18">
      <c r="A95" s="51"/>
      <c r="B95" s="52" t="s">
        <v>86</v>
      </c>
      <c r="C95" s="60">
        <f>Miami!$E$20*10^3</f>
        <v>0</v>
      </c>
      <c r="D95" s="60">
        <f>Houston!$E$20*10^3</f>
        <v>0</v>
      </c>
      <c r="E95" s="60">
        <f>Phoenix!$E$20*10^3</f>
        <v>0</v>
      </c>
      <c r="F95" s="60">
        <f>Atlanta!$E$20*10^3</f>
        <v>0</v>
      </c>
      <c r="G95" s="60">
        <f>LosAngeles!$E$20*10^3</f>
        <v>0</v>
      </c>
      <c r="H95" s="60">
        <f>LasVegas!$E$20*10^3</f>
        <v>0</v>
      </c>
      <c r="I95" s="60">
        <f>SanFrancisco!$E$20*10^3</f>
        <v>0</v>
      </c>
      <c r="J95" s="60">
        <f>Baltimore!$E$20*10^3</f>
        <v>0</v>
      </c>
      <c r="K95" s="60">
        <f>Albuquerque!$E$20*10^3</f>
        <v>0</v>
      </c>
      <c r="L95" s="60">
        <f>Seattle!$E$20*10^3</f>
        <v>0</v>
      </c>
      <c r="M95" s="60">
        <f>Chicago!$E$20*10^3</f>
        <v>0</v>
      </c>
      <c r="N95" s="60">
        <f>Boulder!$E$20*10^3</f>
        <v>0</v>
      </c>
      <c r="O95" s="60">
        <f>Minneapolis!$E$20*10^3</f>
        <v>0</v>
      </c>
      <c r="P95" s="60">
        <f>Helena!$E$20*10^3</f>
        <v>0</v>
      </c>
      <c r="Q95" s="60">
        <f>Duluth!$E$20*10^3</f>
        <v>0</v>
      </c>
      <c r="R95" s="60">
        <f>Fairbanks!$E$20*10^3</f>
        <v>0</v>
      </c>
    </row>
    <row r="96" spans="1:18">
      <c r="A96" s="51"/>
      <c r="B96" s="52" t="s">
        <v>87</v>
      </c>
      <c r="C96" s="60">
        <f>Miami!$E$21*10^3</f>
        <v>0</v>
      </c>
      <c r="D96" s="60">
        <f>Houston!$E$21*10^3</f>
        <v>0</v>
      </c>
      <c r="E96" s="60">
        <f>Phoenix!$E$21*10^3</f>
        <v>0</v>
      </c>
      <c r="F96" s="60">
        <f>Atlanta!$E$21*10^3</f>
        <v>0</v>
      </c>
      <c r="G96" s="60">
        <f>LosAngeles!$E$21*10^3</f>
        <v>0</v>
      </c>
      <c r="H96" s="60">
        <f>LasVegas!$E$21*10^3</f>
        <v>0</v>
      </c>
      <c r="I96" s="60">
        <f>SanFrancisco!$E$21*10^3</f>
        <v>0</v>
      </c>
      <c r="J96" s="60">
        <f>Baltimore!$E$21*10^3</f>
        <v>0</v>
      </c>
      <c r="K96" s="60">
        <f>Albuquerque!$E$21*10^3</f>
        <v>0</v>
      </c>
      <c r="L96" s="60">
        <f>Seattle!$E$21*10^3</f>
        <v>0</v>
      </c>
      <c r="M96" s="60">
        <f>Chicago!$E$21*10^3</f>
        <v>0</v>
      </c>
      <c r="N96" s="60">
        <f>Boulder!$E$21*10^3</f>
        <v>0</v>
      </c>
      <c r="O96" s="60">
        <f>Minneapolis!$E$21*10^3</f>
        <v>0</v>
      </c>
      <c r="P96" s="60">
        <f>Helena!$E$21*10^3</f>
        <v>0</v>
      </c>
      <c r="Q96" s="60">
        <f>Duluth!$E$21*10^3</f>
        <v>0</v>
      </c>
      <c r="R96" s="60">
        <f>Fairbanks!$E$21*10^3</f>
        <v>0</v>
      </c>
    </row>
    <row r="97" spans="1:18">
      <c r="A97" s="51"/>
      <c r="B97" s="52" t="s">
        <v>88</v>
      </c>
      <c r="C97" s="60">
        <f>Miami!$E$22*10^3</f>
        <v>0</v>
      </c>
      <c r="D97" s="60">
        <f>Houston!$E$22*10^3</f>
        <v>0</v>
      </c>
      <c r="E97" s="60">
        <f>Phoenix!$E$22*10^3</f>
        <v>0</v>
      </c>
      <c r="F97" s="60">
        <f>Atlanta!$E$22*10^3</f>
        <v>0</v>
      </c>
      <c r="G97" s="60">
        <f>LosAngeles!$E$22*10^3</f>
        <v>0</v>
      </c>
      <c r="H97" s="60">
        <f>LasVegas!$E$22*10^3</f>
        <v>0</v>
      </c>
      <c r="I97" s="60">
        <f>SanFrancisco!$E$22*10^3</f>
        <v>0</v>
      </c>
      <c r="J97" s="60">
        <f>Baltimore!$E$22*10^3</f>
        <v>0</v>
      </c>
      <c r="K97" s="60">
        <f>Albuquerque!$E$22*10^3</f>
        <v>0</v>
      </c>
      <c r="L97" s="60">
        <f>Seattle!$E$22*10^3</f>
        <v>0</v>
      </c>
      <c r="M97" s="60">
        <f>Chicago!$E$22*10^3</f>
        <v>0</v>
      </c>
      <c r="N97" s="60">
        <f>Boulder!$E$22*10^3</f>
        <v>0</v>
      </c>
      <c r="O97" s="60">
        <f>Minneapolis!$E$22*10^3</f>
        <v>0</v>
      </c>
      <c r="P97" s="60">
        <f>Helena!$E$22*10^3</f>
        <v>0</v>
      </c>
      <c r="Q97" s="60">
        <f>Duluth!$E$22*10^3</f>
        <v>0</v>
      </c>
      <c r="R97" s="60">
        <f>Fairbanks!$E$22*10^3</f>
        <v>0</v>
      </c>
    </row>
    <row r="98" spans="1:18">
      <c r="A98" s="51"/>
      <c r="B98" s="52" t="s">
        <v>67</v>
      </c>
      <c r="C98" s="60">
        <f>Miami!$E$23*10^3</f>
        <v>0</v>
      </c>
      <c r="D98" s="60">
        <f>Houston!$E$23*10^3</f>
        <v>0</v>
      </c>
      <c r="E98" s="60">
        <f>Phoenix!$E$23*10^3</f>
        <v>0</v>
      </c>
      <c r="F98" s="60">
        <f>Atlanta!$E$23*10^3</f>
        <v>0</v>
      </c>
      <c r="G98" s="60">
        <f>LosAngeles!$E$23*10^3</f>
        <v>0</v>
      </c>
      <c r="H98" s="60">
        <f>LasVegas!$E$23*10^3</f>
        <v>0</v>
      </c>
      <c r="I98" s="60">
        <f>SanFrancisco!$E$23*10^3</f>
        <v>0</v>
      </c>
      <c r="J98" s="60">
        <f>Baltimore!$E$23*10^3</f>
        <v>0</v>
      </c>
      <c r="K98" s="60">
        <f>Albuquerque!$E$23*10^3</f>
        <v>0</v>
      </c>
      <c r="L98" s="60">
        <f>Seattle!$E$23*10^3</f>
        <v>0</v>
      </c>
      <c r="M98" s="60">
        <f>Chicago!$E$23*10^3</f>
        <v>0</v>
      </c>
      <c r="N98" s="60">
        <f>Boulder!$E$23*10^3</f>
        <v>0</v>
      </c>
      <c r="O98" s="60">
        <f>Minneapolis!$E$23*10^3</f>
        <v>0</v>
      </c>
      <c r="P98" s="60">
        <f>Helena!$E$23*10^3</f>
        <v>0</v>
      </c>
      <c r="Q98" s="60">
        <f>Duluth!$E$23*10^3</f>
        <v>0</v>
      </c>
      <c r="R98" s="60">
        <f>Fairbanks!$E$23*10^3</f>
        <v>0</v>
      </c>
    </row>
    <row r="99" spans="1:18">
      <c r="A99" s="51"/>
      <c r="B99" s="52" t="s">
        <v>89</v>
      </c>
      <c r="C99" s="60">
        <f>Miami!$E$24*10^3</f>
        <v>0</v>
      </c>
      <c r="D99" s="60">
        <f>Houston!$E$24*10^3</f>
        <v>0</v>
      </c>
      <c r="E99" s="60">
        <f>Phoenix!$E$24*10^3</f>
        <v>0</v>
      </c>
      <c r="F99" s="60">
        <f>Atlanta!$E$24*10^3</f>
        <v>0</v>
      </c>
      <c r="G99" s="60">
        <f>LosAngeles!$E$24*10^3</f>
        <v>0</v>
      </c>
      <c r="H99" s="60">
        <f>LasVegas!$E$24*10^3</f>
        <v>0</v>
      </c>
      <c r="I99" s="60">
        <f>SanFrancisco!$E$24*10^3</f>
        <v>0</v>
      </c>
      <c r="J99" s="60">
        <f>Baltimore!$E$24*10^3</f>
        <v>0</v>
      </c>
      <c r="K99" s="60">
        <f>Albuquerque!$E$24*10^3</f>
        <v>0</v>
      </c>
      <c r="L99" s="60">
        <f>Seattle!$E$24*10^3</f>
        <v>0</v>
      </c>
      <c r="M99" s="60">
        <f>Chicago!$E$24*10^3</f>
        <v>0</v>
      </c>
      <c r="N99" s="60">
        <f>Boulder!$E$24*10^3</f>
        <v>0</v>
      </c>
      <c r="O99" s="60">
        <f>Minneapolis!$E$24*10^3</f>
        <v>0</v>
      </c>
      <c r="P99" s="60">
        <f>Helena!$E$24*10^3</f>
        <v>0</v>
      </c>
      <c r="Q99" s="60">
        <f>Duluth!$E$24*10^3</f>
        <v>0</v>
      </c>
      <c r="R99" s="60">
        <f>Fairbanks!$E$24*10^3</f>
        <v>0</v>
      </c>
    </row>
    <row r="100" spans="1:18">
      <c r="A100" s="51"/>
      <c r="B100" s="52" t="s">
        <v>90</v>
      </c>
      <c r="C100" s="60">
        <f>Miami!$E$25*10^3</f>
        <v>0</v>
      </c>
      <c r="D100" s="60">
        <f>Houston!$E$25*10^3</f>
        <v>0</v>
      </c>
      <c r="E100" s="60">
        <f>Phoenix!$E$25*10^3</f>
        <v>0</v>
      </c>
      <c r="F100" s="60">
        <f>Atlanta!$E$25*10^3</f>
        <v>0</v>
      </c>
      <c r="G100" s="60">
        <f>LosAngeles!$E$25*10^3</f>
        <v>0</v>
      </c>
      <c r="H100" s="60">
        <f>LasVegas!$E$25*10^3</f>
        <v>0</v>
      </c>
      <c r="I100" s="60">
        <f>SanFrancisco!$E$25*10^3</f>
        <v>0</v>
      </c>
      <c r="J100" s="60">
        <f>Baltimore!$E$25*10^3</f>
        <v>0</v>
      </c>
      <c r="K100" s="60">
        <f>Albuquerque!$E$25*10^3</f>
        <v>0</v>
      </c>
      <c r="L100" s="60">
        <f>Seattle!$E$25*10^3</f>
        <v>0</v>
      </c>
      <c r="M100" s="60">
        <f>Chicago!$E$25*10^3</f>
        <v>0</v>
      </c>
      <c r="N100" s="60">
        <f>Boulder!$E$25*10^3</f>
        <v>0</v>
      </c>
      <c r="O100" s="60">
        <f>Minneapolis!$E$25*10^3</f>
        <v>0</v>
      </c>
      <c r="P100" s="60">
        <f>Helena!$E$25*10^3</f>
        <v>0</v>
      </c>
      <c r="Q100" s="60">
        <f>Duluth!$E$25*10^3</f>
        <v>0</v>
      </c>
      <c r="R100" s="60">
        <f>Fairbanks!$E$25*10^3</f>
        <v>0</v>
      </c>
    </row>
    <row r="101" spans="1:18">
      <c r="A101" s="51"/>
      <c r="B101" s="52" t="s">
        <v>91</v>
      </c>
      <c r="C101" s="60">
        <f>Miami!$E$26*10^3</f>
        <v>0</v>
      </c>
      <c r="D101" s="60">
        <f>Houston!$E$26*10^3</f>
        <v>0</v>
      </c>
      <c r="E101" s="60">
        <f>Phoenix!$E$26*10^3</f>
        <v>0</v>
      </c>
      <c r="F101" s="60">
        <f>Atlanta!$E$26*10^3</f>
        <v>0</v>
      </c>
      <c r="G101" s="60">
        <f>LosAngeles!$E$26*10^3</f>
        <v>0</v>
      </c>
      <c r="H101" s="60">
        <f>LasVegas!$E$26*10^3</f>
        <v>0</v>
      </c>
      <c r="I101" s="60">
        <f>SanFrancisco!$E$26*10^3</f>
        <v>0</v>
      </c>
      <c r="J101" s="60">
        <f>Baltimore!$E$26*10^3</f>
        <v>0</v>
      </c>
      <c r="K101" s="60">
        <f>Albuquerque!$E$26*10^3</f>
        <v>0</v>
      </c>
      <c r="L101" s="60">
        <f>Seattle!$E$26*10^3</f>
        <v>0</v>
      </c>
      <c r="M101" s="60">
        <f>Chicago!$E$26*10^3</f>
        <v>0</v>
      </c>
      <c r="N101" s="60">
        <f>Boulder!$E$26*10^3</f>
        <v>0</v>
      </c>
      <c r="O101" s="60">
        <f>Minneapolis!$E$26*10^3</f>
        <v>0</v>
      </c>
      <c r="P101" s="60">
        <f>Helena!$E$26*10^3</f>
        <v>0</v>
      </c>
      <c r="Q101" s="60">
        <f>Duluth!$E$26*10^3</f>
        <v>0</v>
      </c>
      <c r="R101" s="60">
        <f>Fairbanks!$E$26*10^3</f>
        <v>0</v>
      </c>
    </row>
    <row r="102" spans="1:18">
      <c r="A102" s="51"/>
      <c r="B102" s="52" t="s">
        <v>92</v>
      </c>
      <c r="C102" s="60">
        <f>Miami!$E$28*10^3</f>
        <v>0</v>
      </c>
      <c r="D102" s="60">
        <f>Houston!$E$28*10^3</f>
        <v>0</v>
      </c>
      <c r="E102" s="60">
        <f>Phoenix!$E$28*10^3</f>
        <v>0</v>
      </c>
      <c r="F102" s="60">
        <f>Atlanta!$E$28*10^3</f>
        <v>0</v>
      </c>
      <c r="G102" s="60">
        <f>LosAngeles!$E$28*10^3</f>
        <v>0</v>
      </c>
      <c r="H102" s="60">
        <f>LasVegas!$E$28*10^3</f>
        <v>0</v>
      </c>
      <c r="I102" s="60">
        <f>SanFrancisco!$E$28*10^3</f>
        <v>0</v>
      </c>
      <c r="J102" s="60">
        <f>Baltimore!$E$28*10^3</f>
        <v>0</v>
      </c>
      <c r="K102" s="60">
        <f>Albuquerque!$E$28*10^3</f>
        <v>0</v>
      </c>
      <c r="L102" s="60">
        <f>Seattle!$E$28*10^3</f>
        <v>0</v>
      </c>
      <c r="M102" s="60">
        <f>Chicago!$E$28*10^3</f>
        <v>0</v>
      </c>
      <c r="N102" s="60">
        <f>Boulder!$E$28*10^3</f>
        <v>0</v>
      </c>
      <c r="O102" s="60">
        <f>Minneapolis!$E$28*10^3</f>
        <v>0</v>
      </c>
      <c r="P102" s="60">
        <f>Helena!$E$28*10^3</f>
        <v>0</v>
      </c>
      <c r="Q102" s="60">
        <f>Duluth!$E$28*10^3</f>
        <v>0</v>
      </c>
      <c r="R102" s="60">
        <f>Fairbanks!$E$28*10^3</f>
        <v>0</v>
      </c>
    </row>
    <row r="103" spans="1:18">
      <c r="A103" s="51"/>
      <c r="B103" s="49" t="s">
        <v>279</v>
      </c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</row>
    <row r="104" spans="1:18">
      <c r="A104" s="51"/>
      <c r="B104" s="52" t="s">
        <v>72</v>
      </c>
      <c r="C104" s="60">
        <f>Miami!$F$13*10^3</f>
        <v>0</v>
      </c>
      <c r="D104" s="60">
        <f>Houston!$F$13*10^3</f>
        <v>0</v>
      </c>
      <c r="E104" s="60">
        <f>Phoenix!$F$13*10^3</f>
        <v>0</v>
      </c>
      <c r="F104" s="60">
        <f>Atlanta!$F$13*10^3</f>
        <v>0</v>
      </c>
      <c r="G104" s="60">
        <f>LosAngeles!$F$13*10^3</f>
        <v>0</v>
      </c>
      <c r="H104" s="60">
        <f>LasVegas!$F$13*10^3</f>
        <v>0</v>
      </c>
      <c r="I104" s="60">
        <f>SanFrancisco!$F$13*10^3</f>
        <v>0</v>
      </c>
      <c r="J104" s="60">
        <f>Baltimore!$F$13*10^3</f>
        <v>0</v>
      </c>
      <c r="K104" s="60">
        <f>Albuquerque!$F$13*10^3</f>
        <v>0</v>
      </c>
      <c r="L104" s="60">
        <f>Seattle!$F$13*10^3</f>
        <v>0</v>
      </c>
      <c r="M104" s="60">
        <f>Chicago!$F$13*10^3</f>
        <v>0</v>
      </c>
      <c r="N104" s="60">
        <f>Boulder!$F$13*10^3</f>
        <v>0</v>
      </c>
      <c r="O104" s="60">
        <f>Minneapolis!$F$13*10^3</f>
        <v>0</v>
      </c>
      <c r="P104" s="60">
        <f>Helena!$F$13*10^3</f>
        <v>0</v>
      </c>
      <c r="Q104" s="60">
        <f>Duluth!$F$13*10^3</f>
        <v>0</v>
      </c>
      <c r="R104" s="60">
        <f>Fairbanks!$F$13*10^3</f>
        <v>0</v>
      </c>
    </row>
    <row r="105" spans="1:18">
      <c r="A105" s="51"/>
      <c r="B105" s="52" t="s">
        <v>73</v>
      </c>
      <c r="C105" s="60">
        <f>Miami!$F$14*10^3</f>
        <v>0</v>
      </c>
      <c r="D105" s="60">
        <f>Houston!$F$14*10^3</f>
        <v>0</v>
      </c>
      <c r="E105" s="60">
        <f>Phoenix!$F$14*10^3</f>
        <v>0</v>
      </c>
      <c r="F105" s="60">
        <f>Atlanta!$F$14*10^3</f>
        <v>0</v>
      </c>
      <c r="G105" s="60">
        <f>LosAngeles!$F$14*10^3</f>
        <v>0</v>
      </c>
      <c r="H105" s="60">
        <f>LasVegas!$F$14*10^3</f>
        <v>0</v>
      </c>
      <c r="I105" s="60">
        <f>SanFrancisco!$F$14*10^3</f>
        <v>0</v>
      </c>
      <c r="J105" s="60">
        <f>Baltimore!$F$14*10^3</f>
        <v>0</v>
      </c>
      <c r="K105" s="60">
        <f>Albuquerque!$F$14*10^3</f>
        <v>0</v>
      </c>
      <c r="L105" s="60">
        <f>Seattle!$F$14*10^3</f>
        <v>0</v>
      </c>
      <c r="M105" s="60">
        <f>Chicago!$F$14*10^3</f>
        <v>0</v>
      </c>
      <c r="N105" s="60">
        <f>Boulder!$F$14*10^3</f>
        <v>0</v>
      </c>
      <c r="O105" s="60">
        <f>Minneapolis!$F$14*10^3</f>
        <v>0</v>
      </c>
      <c r="P105" s="60">
        <f>Helena!$F$14*10^3</f>
        <v>0</v>
      </c>
      <c r="Q105" s="60">
        <f>Duluth!$F$14*10^3</f>
        <v>0</v>
      </c>
      <c r="R105" s="60">
        <f>Fairbanks!$F$14*10^3</f>
        <v>0</v>
      </c>
    </row>
    <row r="106" spans="1:18">
      <c r="A106" s="51"/>
      <c r="B106" s="52" t="s">
        <v>81</v>
      </c>
      <c r="C106" s="60">
        <f>Miami!$F$15*10^3</f>
        <v>0</v>
      </c>
      <c r="D106" s="60">
        <f>Houston!$F$15*10^3</f>
        <v>0</v>
      </c>
      <c r="E106" s="60">
        <f>Phoenix!$F$15*10^3</f>
        <v>0</v>
      </c>
      <c r="F106" s="60">
        <f>Atlanta!$F$15*10^3</f>
        <v>0</v>
      </c>
      <c r="G106" s="60">
        <f>LosAngeles!$F$15*10^3</f>
        <v>0</v>
      </c>
      <c r="H106" s="60">
        <f>LasVegas!$F$15*10^3</f>
        <v>0</v>
      </c>
      <c r="I106" s="60">
        <f>SanFrancisco!$F$15*10^3</f>
        <v>0</v>
      </c>
      <c r="J106" s="60">
        <f>Baltimore!$F$15*10^3</f>
        <v>0</v>
      </c>
      <c r="K106" s="60">
        <f>Albuquerque!$F$15*10^3</f>
        <v>0</v>
      </c>
      <c r="L106" s="60">
        <f>Seattle!$F$15*10^3</f>
        <v>0</v>
      </c>
      <c r="M106" s="60">
        <f>Chicago!$F$15*10^3</f>
        <v>0</v>
      </c>
      <c r="N106" s="60">
        <f>Boulder!$F$15*10^3</f>
        <v>0</v>
      </c>
      <c r="O106" s="60">
        <f>Minneapolis!$F$15*10^3</f>
        <v>0</v>
      </c>
      <c r="P106" s="60">
        <f>Helena!$F$15*10^3</f>
        <v>0</v>
      </c>
      <c r="Q106" s="60">
        <f>Duluth!$F$15*10^3</f>
        <v>0</v>
      </c>
      <c r="R106" s="60">
        <f>Fairbanks!$F$15*10^3</f>
        <v>0</v>
      </c>
    </row>
    <row r="107" spans="1:18">
      <c r="A107" s="51"/>
      <c r="B107" s="52" t="s">
        <v>82</v>
      </c>
      <c r="C107" s="60">
        <f>Miami!$F$16*10^3</f>
        <v>0</v>
      </c>
      <c r="D107" s="60">
        <f>Houston!$F$16*10^3</f>
        <v>0</v>
      </c>
      <c r="E107" s="60">
        <f>Phoenix!$F$16*10^3</f>
        <v>0</v>
      </c>
      <c r="F107" s="60">
        <f>Atlanta!$F$16*10^3</f>
        <v>0</v>
      </c>
      <c r="G107" s="60">
        <f>LosAngeles!$F$16*10^3</f>
        <v>0</v>
      </c>
      <c r="H107" s="60">
        <f>LasVegas!$F$16*10^3</f>
        <v>0</v>
      </c>
      <c r="I107" s="60">
        <f>SanFrancisco!$F$16*10^3</f>
        <v>0</v>
      </c>
      <c r="J107" s="60">
        <f>Baltimore!$F$16*10^3</f>
        <v>0</v>
      </c>
      <c r="K107" s="60">
        <f>Albuquerque!$F$16*10^3</f>
        <v>0</v>
      </c>
      <c r="L107" s="60">
        <f>Seattle!$F$16*10^3</f>
        <v>0</v>
      </c>
      <c r="M107" s="60">
        <f>Chicago!$F$16*10^3</f>
        <v>0</v>
      </c>
      <c r="N107" s="60">
        <f>Boulder!$F$16*10^3</f>
        <v>0</v>
      </c>
      <c r="O107" s="60">
        <f>Minneapolis!$F$16*10^3</f>
        <v>0</v>
      </c>
      <c r="P107" s="60">
        <f>Helena!$F$16*10^3</f>
        <v>0</v>
      </c>
      <c r="Q107" s="60">
        <f>Duluth!$F$16*10^3</f>
        <v>0</v>
      </c>
      <c r="R107" s="60">
        <f>Fairbanks!$F$16*10^3</f>
        <v>0</v>
      </c>
    </row>
    <row r="108" spans="1:18">
      <c r="A108" s="51"/>
      <c r="B108" s="52" t="s">
        <v>83</v>
      </c>
      <c r="C108" s="60">
        <f>Miami!$F$17*10^3</f>
        <v>0</v>
      </c>
      <c r="D108" s="60">
        <f>Houston!$F$17*10^3</f>
        <v>0</v>
      </c>
      <c r="E108" s="60">
        <f>Phoenix!$F$17*10^3</f>
        <v>0</v>
      </c>
      <c r="F108" s="60">
        <f>Atlanta!$F$17*10^3</f>
        <v>0</v>
      </c>
      <c r="G108" s="60">
        <f>LosAngeles!$F$17*10^3</f>
        <v>0</v>
      </c>
      <c r="H108" s="60">
        <f>LasVegas!$F$17*10^3</f>
        <v>0</v>
      </c>
      <c r="I108" s="60">
        <f>SanFrancisco!$F$17*10^3</f>
        <v>0</v>
      </c>
      <c r="J108" s="60">
        <f>Baltimore!$F$17*10^3</f>
        <v>0</v>
      </c>
      <c r="K108" s="60">
        <f>Albuquerque!$F$17*10^3</f>
        <v>0</v>
      </c>
      <c r="L108" s="60">
        <f>Seattle!$F$17*10^3</f>
        <v>0</v>
      </c>
      <c r="M108" s="60">
        <f>Chicago!$F$17*10^3</f>
        <v>0</v>
      </c>
      <c r="N108" s="60">
        <f>Boulder!$F$17*10^3</f>
        <v>0</v>
      </c>
      <c r="O108" s="60">
        <f>Minneapolis!$F$17*10^3</f>
        <v>0</v>
      </c>
      <c r="P108" s="60">
        <f>Helena!$F$17*10^3</f>
        <v>0</v>
      </c>
      <c r="Q108" s="60">
        <f>Duluth!$F$17*10^3</f>
        <v>0</v>
      </c>
      <c r="R108" s="60">
        <f>Fairbanks!$F$17*10^3</f>
        <v>0</v>
      </c>
    </row>
    <row r="109" spans="1:18">
      <c r="A109" s="51"/>
      <c r="B109" s="52" t="s">
        <v>84</v>
      </c>
      <c r="C109" s="60">
        <f>Miami!$F$18*10^3</f>
        <v>0</v>
      </c>
      <c r="D109" s="60">
        <f>Houston!$F$18*10^3</f>
        <v>0</v>
      </c>
      <c r="E109" s="60">
        <f>Phoenix!$F$18*10^3</f>
        <v>0</v>
      </c>
      <c r="F109" s="60">
        <f>Atlanta!$F$18*10^3</f>
        <v>0</v>
      </c>
      <c r="G109" s="60">
        <f>LosAngeles!$F$18*10^3</f>
        <v>0</v>
      </c>
      <c r="H109" s="60">
        <f>LasVegas!$F$18*10^3</f>
        <v>0</v>
      </c>
      <c r="I109" s="60">
        <f>SanFrancisco!$F$18*10^3</f>
        <v>0</v>
      </c>
      <c r="J109" s="60">
        <f>Baltimore!$F$18*10^3</f>
        <v>0</v>
      </c>
      <c r="K109" s="60">
        <f>Albuquerque!$F$18*10^3</f>
        <v>0</v>
      </c>
      <c r="L109" s="60">
        <f>Seattle!$F$18*10^3</f>
        <v>0</v>
      </c>
      <c r="M109" s="60">
        <f>Chicago!$F$18*10^3</f>
        <v>0</v>
      </c>
      <c r="N109" s="60">
        <f>Boulder!$F$18*10^3</f>
        <v>0</v>
      </c>
      <c r="O109" s="60">
        <f>Minneapolis!$F$18*10^3</f>
        <v>0</v>
      </c>
      <c r="P109" s="60">
        <f>Helena!$F$18*10^3</f>
        <v>0</v>
      </c>
      <c r="Q109" s="60">
        <f>Duluth!$F$18*10^3</f>
        <v>0</v>
      </c>
      <c r="R109" s="60">
        <f>Fairbanks!$F$18*10^3</f>
        <v>0</v>
      </c>
    </row>
    <row r="110" spans="1:18">
      <c r="A110" s="51"/>
      <c r="B110" s="52" t="s">
        <v>85</v>
      </c>
      <c r="C110" s="60">
        <f>Miami!$F$19*10^3</f>
        <v>0</v>
      </c>
      <c r="D110" s="60">
        <f>Houston!$F$19*10^3</f>
        <v>0</v>
      </c>
      <c r="E110" s="60">
        <f>Phoenix!$F$19*10^3</f>
        <v>0</v>
      </c>
      <c r="F110" s="60">
        <f>Atlanta!$F$19*10^3</f>
        <v>0</v>
      </c>
      <c r="G110" s="60">
        <f>LosAngeles!$F$19*10^3</f>
        <v>0</v>
      </c>
      <c r="H110" s="60">
        <f>LasVegas!$F$19*10^3</f>
        <v>0</v>
      </c>
      <c r="I110" s="60">
        <f>SanFrancisco!$F$19*10^3</f>
        <v>0</v>
      </c>
      <c r="J110" s="60">
        <f>Baltimore!$F$19*10^3</f>
        <v>0</v>
      </c>
      <c r="K110" s="60">
        <f>Albuquerque!$F$19*10^3</f>
        <v>0</v>
      </c>
      <c r="L110" s="60">
        <f>Seattle!$F$19*10^3</f>
        <v>0</v>
      </c>
      <c r="M110" s="60">
        <f>Chicago!$F$19*10^3</f>
        <v>0</v>
      </c>
      <c r="N110" s="60">
        <f>Boulder!$F$19*10^3</f>
        <v>0</v>
      </c>
      <c r="O110" s="60">
        <f>Minneapolis!$F$19*10^3</f>
        <v>0</v>
      </c>
      <c r="P110" s="60">
        <f>Helena!$F$19*10^3</f>
        <v>0</v>
      </c>
      <c r="Q110" s="60">
        <f>Duluth!$F$19*10^3</f>
        <v>0</v>
      </c>
      <c r="R110" s="60">
        <f>Fairbanks!$F$19*10^3</f>
        <v>0</v>
      </c>
    </row>
    <row r="111" spans="1:18">
      <c r="A111" s="51"/>
      <c r="B111" s="52" t="s">
        <v>86</v>
      </c>
      <c r="C111" s="60">
        <f>Miami!$F$20*10^3</f>
        <v>0</v>
      </c>
      <c r="D111" s="60">
        <f>Houston!$F$20*10^3</f>
        <v>0</v>
      </c>
      <c r="E111" s="60">
        <f>Phoenix!$F$20*10^3</f>
        <v>0</v>
      </c>
      <c r="F111" s="60">
        <f>Atlanta!$F$20*10^3</f>
        <v>0</v>
      </c>
      <c r="G111" s="60">
        <f>LosAngeles!$F$20*10^3</f>
        <v>0</v>
      </c>
      <c r="H111" s="60">
        <f>LasVegas!$F$20*10^3</f>
        <v>0</v>
      </c>
      <c r="I111" s="60">
        <f>SanFrancisco!$F$20*10^3</f>
        <v>0</v>
      </c>
      <c r="J111" s="60">
        <f>Baltimore!$F$20*10^3</f>
        <v>0</v>
      </c>
      <c r="K111" s="60">
        <f>Albuquerque!$F$20*10^3</f>
        <v>0</v>
      </c>
      <c r="L111" s="60">
        <f>Seattle!$F$20*10^3</f>
        <v>0</v>
      </c>
      <c r="M111" s="60">
        <f>Chicago!$F$20*10^3</f>
        <v>0</v>
      </c>
      <c r="N111" s="60">
        <f>Boulder!$F$20*10^3</f>
        <v>0</v>
      </c>
      <c r="O111" s="60">
        <f>Minneapolis!$F$20*10^3</f>
        <v>0</v>
      </c>
      <c r="P111" s="60">
        <f>Helena!$F$20*10^3</f>
        <v>0</v>
      </c>
      <c r="Q111" s="60">
        <f>Duluth!$F$20*10^3</f>
        <v>0</v>
      </c>
      <c r="R111" s="60">
        <f>Fairbanks!$F$20*10^3</f>
        <v>0</v>
      </c>
    </row>
    <row r="112" spans="1:18">
      <c r="A112" s="51"/>
      <c r="B112" s="52" t="s">
        <v>87</v>
      </c>
      <c r="C112" s="60">
        <f>Miami!$F$21*10^3</f>
        <v>0</v>
      </c>
      <c r="D112" s="60">
        <f>Houston!$F$21*10^3</f>
        <v>0</v>
      </c>
      <c r="E112" s="60">
        <f>Phoenix!$F$21*10^3</f>
        <v>0</v>
      </c>
      <c r="F112" s="60">
        <f>Atlanta!$F$21*10^3</f>
        <v>0</v>
      </c>
      <c r="G112" s="60">
        <f>LosAngeles!$F$21*10^3</f>
        <v>0</v>
      </c>
      <c r="H112" s="60">
        <f>LasVegas!$F$21*10^3</f>
        <v>0</v>
      </c>
      <c r="I112" s="60">
        <f>SanFrancisco!$F$21*10^3</f>
        <v>0</v>
      </c>
      <c r="J112" s="60">
        <f>Baltimore!$F$21*10^3</f>
        <v>0</v>
      </c>
      <c r="K112" s="60">
        <f>Albuquerque!$F$21*10^3</f>
        <v>0</v>
      </c>
      <c r="L112" s="60">
        <f>Seattle!$F$21*10^3</f>
        <v>0</v>
      </c>
      <c r="M112" s="60">
        <f>Chicago!$F$21*10^3</f>
        <v>0</v>
      </c>
      <c r="N112" s="60">
        <f>Boulder!$F$21*10^3</f>
        <v>0</v>
      </c>
      <c r="O112" s="60">
        <f>Minneapolis!$F$21*10^3</f>
        <v>0</v>
      </c>
      <c r="P112" s="60">
        <f>Helena!$F$21*10^3</f>
        <v>0</v>
      </c>
      <c r="Q112" s="60">
        <f>Duluth!$F$21*10^3</f>
        <v>0</v>
      </c>
      <c r="R112" s="60">
        <f>Fairbanks!$F$21*10^3</f>
        <v>0</v>
      </c>
    </row>
    <row r="113" spans="1:18">
      <c r="A113" s="51"/>
      <c r="B113" s="52" t="s">
        <v>88</v>
      </c>
      <c r="C113" s="60">
        <f>Miami!$F$22*10^3</f>
        <v>0</v>
      </c>
      <c r="D113" s="60">
        <f>Houston!$F$22*10^3</f>
        <v>0</v>
      </c>
      <c r="E113" s="60">
        <f>Phoenix!$F$22*10^3</f>
        <v>0</v>
      </c>
      <c r="F113" s="60">
        <f>Atlanta!$F$22*10^3</f>
        <v>0</v>
      </c>
      <c r="G113" s="60">
        <f>LosAngeles!$F$22*10^3</f>
        <v>0</v>
      </c>
      <c r="H113" s="60">
        <f>LasVegas!$F$22*10^3</f>
        <v>0</v>
      </c>
      <c r="I113" s="60">
        <f>SanFrancisco!$F$22*10^3</f>
        <v>0</v>
      </c>
      <c r="J113" s="60">
        <f>Baltimore!$F$22*10^3</f>
        <v>0</v>
      </c>
      <c r="K113" s="60">
        <f>Albuquerque!$F$22*10^3</f>
        <v>0</v>
      </c>
      <c r="L113" s="60">
        <f>Seattle!$F$22*10^3</f>
        <v>0</v>
      </c>
      <c r="M113" s="60">
        <f>Chicago!$F$22*10^3</f>
        <v>0</v>
      </c>
      <c r="N113" s="60">
        <f>Boulder!$F$22*10^3</f>
        <v>0</v>
      </c>
      <c r="O113" s="60">
        <f>Minneapolis!$F$22*10^3</f>
        <v>0</v>
      </c>
      <c r="P113" s="60">
        <f>Helena!$F$22*10^3</f>
        <v>0</v>
      </c>
      <c r="Q113" s="60">
        <f>Duluth!$F$22*10^3</f>
        <v>0</v>
      </c>
      <c r="R113" s="60">
        <f>Fairbanks!$F$22*10^3</f>
        <v>0</v>
      </c>
    </row>
    <row r="114" spans="1:18">
      <c r="A114" s="51"/>
      <c r="B114" s="52" t="s">
        <v>67</v>
      </c>
      <c r="C114" s="60">
        <f>Miami!$F$23*10^3</f>
        <v>0</v>
      </c>
      <c r="D114" s="60">
        <f>Houston!$F$23*10^3</f>
        <v>0</v>
      </c>
      <c r="E114" s="60">
        <f>Phoenix!$F$23*10^3</f>
        <v>0</v>
      </c>
      <c r="F114" s="60">
        <f>Atlanta!$F$23*10^3</f>
        <v>0</v>
      </c>
      <c r="G114" s="60">
        <f>LosAngeles!$F$23*10^3</f>
        <v>0</v>
      </c>
      <c r="H114" s="60">
        <f>LasVegas!$F$23*10^3</f>
        <v>0</v>
      </c>
      <c r="I114" s="60">
        <f>SanFrancisco!$F$23*10^3</f>
        <v>0</v>
      </c>
      <c r="J114" s="60">
        <f>Baltimore!$F$23*10^3</f>
        <v>0</v>
      </c>
      <c r="K114" s="60">
        <f>Albuquerque!$F$23*10^3</f>
        <v>0</v>
      </c>
      <c r="L114" s="60">
        <f>Seattle!$F$23*10^3</f>
        <v>0</v>
      </c>
      <c r="M114" s="60">
        <f>Chicago!$F$23*10^3</f>
        <v>0</v>
      </c>
      <c r="N114" s="60">
        <f>Boulder!$F$23*10^3</f>
        <v>0</v>
      </c>
      <c r="O114" s="60">
        <f>Minneapolis!$F$23*10^3</f>
        <v>0</v>
      </c>
      <c r="P114" s="60">
        <f>Helena!$F$23*10^3</f>
        <v>0</v>
      </c>
      <c r="Q114" s="60">
        <f>Duluth!$F$23*10^3</f>
        <v>0</v>
      </c>
      <c r="R114" s="60">
        <f>Fairbanks!$F$23*10^3</f>
        <v>0</v>
      </c>
    </row>
    <row r="115" spans="1:18">
      <c r="A115" s="51"/>
      <c r="B115" s="52" t="s">
        <v>89</v>
      </c>
      <c r="C115" s="60">
        <f>Miami!$F$24*10^3</f>
        <v>0</v>
      </c>
      <c r="D115" s="60">
        <f>Houston!$F$24*10^3</f>
        <v>0</v>
      </c>
      <c r="E115" s="60">
        <f>Phoenix!$F$24*10^3</f>
        <v>0</v>
      </c>
      <c r="F115" s="60">
        <f>Atlanta!$F$24*10^3</f>
        <v>0</v>
      </c>
      <c r="G115" s="60">
        <f>LosAngeles!$F$24*10^3</f>
        <v>0</v>
      </c>
      <c r="H115" s="60">
        <f>LasVegas!$F$24*10^3</f>
        <v>0</v>
      </c>
      <c r="I115" s="60">
        <f>SanFrancisco!$F$24*10^3</f>
        <v>0</v>
      </c>
      <c r="J115" s="60">
        <f>Baltimore!$F$24*10^3</f>
        <v>0</v>
      </c>
      <c r="K115" s="60">
        <f>Albuquerque!$F$24*10^3</f>
        <v>0</v>
      </c>
      <c r="L115" s="60">
        <f>Seattle!$F$24*10^3</f>
        <v>0</v>
      </c>
      <c r="M115" s="60">
        <f>Chicago!$F$24*10^3</f>
        <v>0</v>
      </c>
      <c r="N115" s="60">
        <f>Boulder!$F$24*10^3</f>
        <v>0</v>
      </c>
      <c r="O115" s="60">
        <f>Minneapolis!$F$24*10^3</f>
        <v>0</v>
      </c>
      <c r="P115" s="60">
        <f>Helena!$F$24*10^3</f>
        <v>0</v>
      </c>
      <c r="Q115" s="60">
        <f>Duluth!$F$24*10^3</f>
        <v>0</v>
      </c>
      <c r="R115" s="60">
        <f>Fairbanks!$F$24*10^3</f>
        <v>0</v>
      </c>
    </row>
    <row r="116" spans="1:18">
      <c r="A116" s="51"/>
      <c r="B116" s="52" t="s">
        <v>90</v>
      </c>
      <c r="C116" s="60">
        <f>Miami!$F$25*10^3</f>
        <v>0</v>
      </c>
      <c r="D116" s="60">
        <f>Houston!$F$25*10^3</f>
        <v>0</v>
      </c>
      <c r="E116" s="60">
        <f>Phoenix!$F$25*10^3</f>
        <v>0</v>
      </c>
      <c r="F116" s="60">
        <f>Atlanta!$F$25*10^3</f>
        <v>0</v>
      </c>
      <c r="G116" s="60">
        <f>LosAngeles!$F$25*10^3</f>
        <v>0</v>
      </c>
      <c r="H116" s="60">
        <f>LasVegas!$F$25*10^3</f>
        <v>0</v>
      </c>
      <c r="I116" s="60">
        <f>SanFrancisco!$F$25*10^3</f>
        <v>0</v>
      </c>
      <c r="J116" s="60">
        <f>Baltimore!$F$25*10^3</f>
        <v>0</v>
      </c>
      <c r="K116" s="60">
        <f>Albuquerque!$F$25*10^3</f>
        <v>0</v>
      </c>
      <c r="L116" s="60">
        <f>Seattle!$F$25*10^3</f>
        <v>0</v>
      </c>
      <c r="M116" s="60">
        <f>Chicago!$F$25*10^3</f>
        <v>0</v>
      </c>
      <c r="N116" s="60">
        <f>Boulder!$F$25*10^3</f>
        <v>0</v>
      </c>
      <c r="O116" s="60">
        <f>Minneapolis!$F$25*10^3</f>
        <v>0</v>
      </c>
      <c r="P116" s="60">
        <f>Helena!$F$25*10^3</f>
        <v>0</v>
      </c>
      <c r="Q116" s="60">
        <f>Duluth!$F$25*10^3</f>
        <v>0</v>
      </c>
      <c r="R116" s="60">
        <f>Fairbanks!$F$25*10^3</f>
        <v>0</v>
      </c>
    </row>
    <row r="117" spans="1:18">
      <c r="A117" s="51"/>
      <c r="B117" s="52" t="s">
        <v>91</v>
      </c>
      <c r="C117" s="60">
        <f>Miami!$F$26*10^3</f>
        <v>0</v>
      </c>
      <c r="D117" s="60">
        <f>Houston!$F$26*10^3</f>
        <v>0</v>
      </c>
      <c r="E117" s="60">
        <f>Phoenix!$F$26*10^3</f>
        <v>0</v>
      </c>
      <c r="F117" s="60">
        <f>Atlanta!$F$26*10^3</f>
        <v>0</v>
      </c>
      <c r="G117" s="60">
        <f>LosAngeles!$F$26*10^3</f>
        <v>0</v>
      </c>
      <c r="H117" s="60">
        <f>LasVegas!$F$26*10^3</f>
        <v>0</v>
      </c>
      <c r="I117" s="60">
        <f>SanFrancisco!$F$26*10^3</f>
        <v>0</v>
      </c>
      <c r="J117" s="60">
        <f>Baltimore!$F$26*10^3</f>
        <v>0</v>
      </c>
      <c r="K117" s="60">
        <f>Albuquerque!$F$26*10^3</f>
        <v>0</v>
      </c>
      <c r="L117" s="60">
        <f>Seattle!$F$26*10^3</f>
        <v>0</v>
      </c>
      <c r="M117" s="60">
        <f>Chicago!$F$26*10^3</f>
        <v>0</v>
      </c>
      <c r="N117" s="60">
        <f>Boulder!$F$26*10^3</f>
        <v>0</v>
      </c>
      <c r="O117" s="60">
        <f>Minneapolis!$F$26*10^3</f>
        <v>0</v>
      </c>
      <c r="P117" s="60">
        <f>Helena!$F$26*10^3</f>
        <v>0</v>
      </c>
      <c r="Q117" s="60">
        <f>Duluth!$F$26*10^3</f>
        <v>0</v>
      </c>
      <c r="R117" s="60">
        <f>Fairbanks!$F$26*10^3</f>
        <v>0</v>
      </c>
    </row>
    <row r="118" spans="1:18">
      <c r="A118" s="51"/>
      <c r="B118" s="52" t="s">
        <v>92</v>
      </c>
      <c r="C118" s="60">
        <f>Miami!$F$28*10^3</f>
        <v>0</v>
      </c>
      <c r="D118" s="60">
        <f>Houston!$F$28*10^3</f>
        <v>0</v>
      </c>
      <c r="E118" s="60">
        <f>Phoenix!$F$28*10^3</f>
        <v>0</v>
      </c>
      <c r="F118" s="60">
        <f>Atlanta!$F$28*10^3</f>
        <v>0</v>
      </c>
      <c r="G118" s="60">
        <f>LosAngeles!$F$28*10^3</f>
        <v>0</v>
      </c>
      <c r="H118" s="60">
        <f>LasVegas!$F$28*10^3</f>
        <v>0</v>
      </c>
      <c r="I118" s="60">
        <f>SanFrancisco!$F$28*10^3</f>
        <v>0</v>
      </c>
      <c r="J118" s="60">
        <f>Baltimore!$F$28*10^3</f>
        <v>0</v>
      </c>
      <c r="K118" s="60">
        <f>Albuquerque!$F$28*10^3</f>
        <v>0</v>
      </c>
      <c r="L118" s="60">
        <f>Seattle!$F$28*10^3</f>
        <v>0</v>
      </c>
      <c r="M118" s="60">
        <f>Chicago!$F$28*10^3</f>
        <v>0</v>
      </c>
      <c r="N118" s="60">
        <f>Boulder!$F$28*10^3</f>
        <v>0</v>
      </c>
      <c r="O118" s="60">
        <f>Minneapolis!$F$28*10^3</f>
        <v>0</v>
      </c>
      <c r="P118" s="60">
        <f>Helena!$F$28*10^3</f>
        <v>0</v>
      </c>
      <c r="Q118" s="60">
        <f>Duluth!$F$28*10^3</f>
        <v>0</v>
      </c>
      <c r="R118" s="60">
        <f>Fairbanks!$F$28*10^3</f>
        <v>0</v>
      </c>
    </row>
    <row r="119" spans="1:18">
      <c r="A119" s="51"/>
      <c r="B119" s="49" t="s">
        <v>280</v>
      </c>
      <c r="C119" s="79">
        <f>Miami!$B$2*10^3</f>
        <v>20377110</v>
      </c>
      <c r="D119" s="79">
        <f>Houston!$B$2*10^3</f>
        <v>22180500</v>
      </c>
      <c r="E119" s="79">
        <f>Phoenix!$B$2*10^3</f>
        <v>21269560</v>
      </c>
      <c r="F119" s="79">
        <f>Atlanta!$B$2*10^3</f>
        <v>20527380</v>
      </c>
      <c r="G119" s="79">
        <f>LosAngeles!$B$2*10^3</f>
        <v>17081740</v>
      </c>
      <c r="H119" s="79">
        <f>LasVegas!$B$2*10^3</f>
        <v>20823720</v>
      </c>
      <c r="I119" s="79">
        <f>SanFrancisco!$B$2*10^3</f>
        <v>17960780</v>
      </c>
      <c r="J119" s="79">
        <f>Baltimore!$B$2*10^3</f>
        <v>22834460</v>
      </c>
      <c r="K119" s="79">
        <f>Albuquerque!$B$2*10^3</f>
        <v>20639730</v>
      </c>
      <c r="L119" s="79">
        <f>Seattle!$B$2*10^3</f>
        <v>19251140</v>
      </c>
      <c r="M119" s="79">
        <f>Chicago!$B$2*10^3</f>
        <v>22766600</v>
      </c>
      <c r="N119" s="79">
        <f>Boulder!$B$2*10^3</f>
        <v>20066730</v>
      </c>
      <c r="O119" s="79">
        <f>Minneapolis!$B$2*10^3</f>
        <v>24816000</v>
      </c>
      <c r="P119" s="79">
        <f>Helena!$B$2*10^3</f>
        <v>23161850</v>
      </c>
      <c r="Q119" s="79">
        <f>Duluth!$B$2*10^3</f>
        <v>25638480</v>
      </c>
      <c r="R119" s="79">
        <f>Fairbanks!$B$2*10^3</f>
        <v>32552440</v>
      </c>
    </row>
    <row r="120" spans="1:18">
      <c r="A120" s="49" t="s">
        <v>93</v>
      </c>
      <c r="B120" s="50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</row>
    <row r="121" spans="1:18">
      <c r="A121" s="51"/>
      <c r="B121" s="49" t="s">
        <v>281</v>
      </c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</row>
    <row r="122" spans="1:18">
      <c r="A122" s="51"/>
      <c r="B122" s="52" t="s">
        <v>164</v>
      </c>
      <c r="C122" s="80">
        <f>(Miami!$B$13*10^3)/Miami!$B$8</f>
        <v>0</v>
      </c>
      <c r="D122" s="80">
        <f>(Houston!$B$13*10^3)/Houston!$B$8</f>
        <v>0</v>
      </c>
      <c r="E122" s="80">
        <f>(Phoenix!$B$13*10^3)/Phoenix!$B$8</f>
        <v>0</v>
      </c>
      <c r="F122" s="80">
        <f>(Atlanta!$B$13*10^3)/Atlanta!$B$8</f>
        <v>0</v>
      </c>
      <c r="G122" s="80">
        <f>(LosAngeles!$B$13*10^3)/LosAngeles!$B$8</f>
        <v>0</v>
      </c>
      <c r="H122" s="80">
        <f>(LasVegas!$B$13*10^3)/LasVegas!$B$8</f>
        <v>0</v>
      </c>
      <c r="I122" s="80">
        <f>(SanFrancisco!$B$13*10^3)/SanFrancisco!$B$8</f>
        <v>0</v>
      </c>
      <c r="J122" s="80">
        <f>(Baltimore!$B$13*10^3)/Baltimore!$B$8</f>
        <v>0</v>
      </c>
      <c r="K122" s="80">
        <f>(Albuquerque!$B$13*10^3)/Albuquerque!$B$8</f>
        <v>0</v>
      </c>
      <c r="L122" s="80">
        <f>(Seattle!$B$13*10^3)/Seattle!$B$8</f>
        <v>0</v>
      </c>
      <c r="M122" s="80">
        <f>(Chicago!$B$13*10^3)/Chicago!$B$8</f>
        <v>0</v>
      </c>
      <c r="N122" s="80">
        <f>(Boulder!$B$13*10^3)/Boulder!$B$8</f>
        <v>0</v>
      </c>
      <c r="O122" s="80">
        <f>(Minneapolis!$B$13*10^3)/Minneapolis!$B$8</f>
        <v>0</v>
      </c>
      <c r="P122" s="80">
        <f>(Helena!$B$13*10^3)/Helena!$B$8</f>
        <v>0</v>
      </c>
      <c r="Q122" s="80">
        <f>(Duluth!$B$13*10^3)/Duluth!$B$8</f>
        <v>0</v>
      </c>
      <c r="R122" s="80">
        <f>(Fairbanks!$B$13*10^3)/Fairbanks!$B$8</f>
        <v>0</v>
      </c>
    </row>
    <row r="123" spans="1:18">
      <c r="A123" s="51"/>
      <c r="B123" s="52" t="s">
        <v>163</v>
      </c>
      <c r="C123" s="80">
        <f>(Miami!$B$14*10^3)/Miami!$B$8</f>
        <v>109.14288699704105</v>
      </c>
      <c r="D123" s="80">
        <f>(Houston!$B$14*10^3)/Houston!$B$8</f>
        <v>92.577824275189457</v>
      </c>
      <c r="E123" s="80">
        <f>(Phoenix!$B$14*10^3)/Phoenix!$B$8</f>
        <v>80.250421088946169</v>
      </c>
      <c r="F123" s="80">
        <f>(Atlanta!$B$14*10^3)/Atlanta!$B$8</f>
        <v>66.939649458834324</v>
      </c>
      <c r="G123" s="80">
        <f>(LosAngeles!$B$14*10^3)/LosAngeles!$B$8</f>
        <v>45.381104386449337</v>
      </c>
      <c r="H123" s="80">
        <f>(LasVegas!$B$14*10^3)/LasVegas!$B$8</f>
        <v>70.971568022542129</v>
      </c>
      <c r="I123" s="80">
        <f>(SanFrancisco!$B$14*10^3)/SanFrancisco!$B$8</f>
        <v>19.464866220872974</v>
      </c>
      <c r="J123" s="80">
        <f>(Baltimore!$B$14*10^3)/Baltimore!$B$8</f>
        <v>68.071980411214241</v>
      </c>
      <c r="K123" s="80">
        <f>(Albuquerque!$B$14*10^3)/Albuquerque!$B$8</f>
        <v>51.820602508010516</v>
      </c>
      <c r="L123" s="80">
        <f>(Seattle!$B$14*10^3)/Seattle!$B$8</f>
        <v>18.918022693250791</v>
      </c>
      <c r="M123" s="80">
        <f>(Chicago!$B$14*10^3)/Chicago!$B$8</f>
        <v>43.466828208231455</v>
      </c>
      <c r="N123" s="80">
        <f>(Boulder!$B$14*10^3)/Boulder!$B$8</f>
        <v>33.982450057620426</v>
      </c>
      <c r="O123" s="80">
        <f>(Minneapolis!$B$14*10^3)/Minneapolis!$B$8</f>
        <v>41.135025230794739</v>
      </c>
      <c r="P123" s="80">
        <f>(Helena!$B$14*10^3)/Helena!$B$8</f>
        <v>31.006006427408412</v>
      </c>
      <c r="Q123" s="80">
        <f>(Duluth!$B$14*10^3)/Duluth!$B$8</f>
        <v>28.221486956713225</v>
      </c>
      <c r="R123" s="80">
        <f>(Fairbanks!$B$14*10^3)/Fairbanks!$B$8</f>
        <v>23.920356439217468</v>
      </c>
    </row>
    <row r="124" spans="1:18">
      <c r="A124" s="51"/>
      <c r="B124" s="52" t="s">
        <v>165</v>
      </c>
      <c r="C124" s="80">
        <f>(Miami!$B$15*10^3)/Miami!$B$8</f>
        <v>110.90884832982805</v>
      </c>
      <c r="D124" s="80">
        <f>(Houston!$B$15*10^3)/Houston!$B$8</f>
        <v>110.90884832982805</v>
      </c>
      <c r="E124" s="80">
        <f>(Phoenix!$B$15*10^3)/Phoenix!$B$8</f>
        <v>110.90884832982805</v>
      </c>
      <c r="F124" s="80">
        <f>(Atlanta!$B$15*10^3)/Atlanta!$B$8</f>
        <v>110.90884832982805</v>
      </c>
      <c r="G124" s="80">
        <f>(LosAngeles!$B$15*10^3)/LosAngeles!$B$8</f>
        <v>110.90884832982805</v>
      </c>
      <c r="H124" s="80">
        <f>(LasVegas!$B$15*10^3)/LasVegas!$B$8</f>
        <v>110.90884832982805</v>
      </c>
      <c r="I124" s="80">
        <f>(SanFrancisco!$B$15*10^3)/SanFrancisco!$B$8</f>
        <v>110.90884832982805</v>
      </c>
      <c r="J124" s="80">
        <f>(Baltimore!$B$15*10^3)/Baltimore!$B$8</f>
        <v>110.90884832982805</v>
      </c>
      <c r="K124" s="80">
        <f>(Albuquerque!$B$15*10^3)/Albuquerque!$B$8</f>
        <v>110.90884832982805</v>
      </c>
      <c r="L124" s="80">
        <f>(Seattle!$B$15*10^3)/Seattle!$B$8</f>
        <v>110.90884832982805</v>
      </c>
      <c r="M124" s="80">
        <f>(Chicago!$B$15*10^3)/Chicago!$B$8</f>
        <v>110.90884832982805</v>
      </c>
      <c r="N124" s="80">
        <f>(Boulder!$B$15*10^3)/Boulder!$B$8</f>
        <v>110.90884832982805</v>
      </c>
      <c r="O124" s="80">
        <f>(Minneapolis!$B$15*10^3)/Minneapolis!$B$8</f>
        <v>110.90884832982805</v>
      </c>
      <c r="P124" s="80">
        <f>(Helena!$B$15*10^3)/Helena!$B$8</f>
        <v>110.90884832982805</v>
      </c>
      <c r="Q124" s="80">
        <f>(Duluth!$B$15*10^3)/Duluth!$B$8</f>
        <v>110.90884832982805</v>
      </c>
      <c r="R124" s="80">
        <f>(Fairbanks!$B$15*10^3)/Fairbanks!$B$8</f>
        <v>110.90884832982805</v>
      </c>
    </row>
    <row r="125" spans="1:18">
      <c r="A125" s="51"/>
      <c r="B125" s="52" t="s">
        <v>171</v>
      </c>
      <c r="C125" s="80">
        <f>(Miami!$B$16*10^3)/Miami!$B$8</f>
        <v>1.3583653674689198</v>
      </c>
      <c r="D125" s="80">
        <f>(Houston!$B$16*10^3)/Houston!$B$8</f>
        <v>1.3559906028404776</v>
      </c>
      <c r="E125" s="80">
        <f>(Phoenix!$B$16*10^3)/Phoenix!$B$8</f>
        <v>1.355774715146983</v>
      </c>
      <c r="F125" s="80">
        <f>(Atlanta!$B$16*10^3)/Atlanta!$B$8</f>
        <v>1.3579335920819304</v>
      </c>
      <c r="G125" s="80">
        <f>(LosAngeles!$B$16*10^3)/LosAngeles!$B$8</f>
        <v>1.3577177043884356</v>
      </c>
      <c r="H125" s="80">
        <f>(LasVegas!$B$16*10^3)/LasVegas!$B$8</f>
        <v>1.3564223782274671</v>
      </c>
      <c r="I125" s="80">
        <f>(SanFrancisco!$B$16*10^3)/SanFrancisco!$B$8</f>
        <v>1.3549111643730039</v>
      </c>
      <c r="J125" s="80">
        <f>(Baltimore!$B$16*10^3)/Baltimore!$B$8</f>
        <v>1.3562064905339724</v>
      </c>
      <c r="K125" s="80">
        <f>(Albuquerque!$B$16*10^3)/Albuquerque!$B$8</f>
        <v>1.3559906028404776</v>
      </c>
      <c r="L125" s="80">
        <f>(Seattle!$B$16*10^3)/Seattle!$B$8</f>
        <v>1.3540476135990249</v>
      </c>
      <c r="M125" s="80">
        <f>(Chicago!$B$16*10^3)/Chicago!$B$8</f>
        <v>1.3544793889860145</v>
      </c>
      <c r="N125" s="80">
        <f>(Boulder!$B$16*10^3)/Boulder!$B$8</f>
        <v>1.3546952766795093</v>
      </c>
      <c r="O125" s="80">
        <f>(Minneapolis!$B$16*10^3)/Minneapolis!$B$8</f>
        <v>1.3555588274534882</v>
      </c>
      <c r="P125" s="80">
        <f>(Helena!$B$16*10^3)/Helena!$B$8</f>
        <v>1.3538317259055301</v>
      </c>
      <c r="Q125" s="80">
        <f>(Duluth!$B$16*10^3)/Duluth!$B$8</f>
        <v>1.3533999505185408</v>
      </c>
      <c r="R125" s="80">
        <f>(Fairbanks!$B$16*10^3)/Fairbanks!$B$8</f>
        <v>1.3454121058592352</v>
      </c>
    </row>
    <row r="126" spans="1:18">
      <c r="A126" s="51"/>
      <c r="B126" s="52" t="s">
        <v>166</v>
      </c>
      <c r="C126" s="80">
        <f>(Miami!$B$17*10^3)/Miami!$B$8</f>
        <v>144.38245109388137</v>
      </c>
      <c r="D126" s="80">
        <f>(Houston!$B$17*10^3)/Houston!$B$8</f>
        <v>144.38245109388137</v>
      </c>
      <c r="E126" s="80">
        <f>(Phoenix!$B$17*10^3)/Phoenix!$B$8</f>
        <v>144.38245109388137</v>
      </c>
      <c r="F126" s="80">
        <f>(Atlanta!$B$17*10^3)/Atlanta!$B$8</f>
        <v>144.38245109388137</v>
      </c>
      <c r="G126" s="80">
        <f>(LosAngeles!$B$17*10^3)/LosAngeles!$B$8</f>
        <v>144.38245109388137</v>
      </c>
      <c r="H126" s="80">
        <f>(LasVegas!$B$17*10^3)/LasVegas!$B$8</f>
        <v>144.38245109388137</v>
      </c>
      <c r="I126" s="80">
        <f>(SanFrancisco!$B$17*10^3)/SanFrancisco!$B$8</f>
        <v>144.38245109388137</v>
      </c>
      <c r="J126" s="80">
        <f>(Baltimore!$B$17*10^3)/Baltimore!$B$8</f>
        <v>144.38245109388137</v>
      </c>
      <c r="K126" s="80">
        <f>(Albuquerque!$B$17*10^3)/Albuquerque!$B$8</f>
        <v>144.38245109388137</v>
      </c>
      <c r="L126" s="80">
        <f>(Seattle!$B$17*10^3)/Seattle!$B$8</f>
        <v>144.38245109388137</v>
      </c>
      <c r="M126" s="80">
        <f>(Chicago!$B$17*10^3)/Chicago!$B$8</f>
        <v>144.38245109388137</v>
      </c>
      <c r="N126" s="80">
        <f>(Boulder!$B$17*10^3)/Boulder!$B$8</f>
        <v>144.38245109388137</v>
      </c>
      <c r="O126" s="80">
        <f>(Minneapolis!$B$17*10^3)/Minneapolis!$B$8</f>
        <v>144.38245109388137</v>
      </c>
      <c r="P126" s="80">
        <f>(Helena!$B$17*10^3)/Helena!$B$8</f>
        <v>144.38245109388137</v>
      </c>
      <c r="Q126" s="80">
        <f>(Duluth!$B$17*10^3)/Duluth!$B$8</f>
        <v>144.38245109388137</v>
      </c>
      <c r="R126" s="80">
        <f>(Fairbanks!$B$17*10^3)/Fairbanks!$B$8</f>
        <v>144.38245109388137</v>
      </c>
    </row>
    <row r="127" spans="1:18">
      <c r="A127" s="51"/>
      <c r="B127" s="52" t="s">
        <v>172</v>
      </c>
      <c r="C127" s="80">
        <f>(Miami!$B$18*10^3)/Miami!$B$8</f>
        <v>0</v>
      </c>
      <c r="D127" s="80">
        <f>(Houston!$B$18*10^3)/Houston!$B$8</f>
        <v>0</v>
      </c>
      <c r="E127" s="80">
        <f>(Phoenix!$B$18*10^3)/Phoenix!$B$8</f>
        <v>0</v>
      </c>
      <c r="F127" s="80">
        <f>(Atlanta!$B$18*10^3)/Atlanta!$B$8</f>
        <v>0</v>
      </c>
      <c r="G127" s="80">
        <f>(LosAngeles!$B$18*10^3)/LosAngeles!$B$8</f>
        <v>0</v>
      </c>
      <c r="H127" s="80">
        <f>(LasVegas!$B$18*10^3)/LasVegas!$B$8</f>
        <v>0</v>
      </c>
      <c r="I127" s="80">
        <f>(SanFrancisco!$B$18*10^3)/SanFrancisco!$B$8</f>
        <v>0</v>
      </c>
      <c r="J127" s="80">
        <f>(Baltimore!$B$18*10^3)/Baltimore!$B$8</f>
        <v>0</v>
      </c>
      <c r="K127" s="80">
        <f>(Albuquerque!$B$18*10^3)/Albuquerque!$B$8</f>
        <v>0</v>
      </c>
      <c r="L127" s="80">
        <f>(Seattle!$B$18*10^3)/Seattle!$B$8</f>
        <v>0</v>
      </c>
      <c r="M127" s="80">
        <f>(Chicago!$B$18*10^3)/Chicago!$B$8</f>
        <v>0</v>
      </c>
      <c r="N127" s="80">
        <f>(Boulder!$B$18*10^3)/Boulder!$B$8</f>
        <v>0</v>
      </c>
      <c r="O127" s="80">
        <f>(Minneapolis!$B$18*10^3)/Minneapolis!$B$8</f>
        <v>0</v>
      </c>
      <c r="P127" s="80">
        <f>(Helena!$B$18*10^3)/Helena!$B$8</f>
        <v>0</v>
      </c>
      <c r="Q127" s="80">
        <f>(Duluth!$B$18*10^3)/Duluth!$B$8</f>
        <v>0</v>
      </c>
      <c r="R127" s="80">
        <f>(Fairbanks!$B$18*10^3)/Fairbanks!$B$8</f>
        <v>0</v>
      </c>
    </row>
    <row r="128" spans="1:18">
      <c r="A128" s="51"/>
      <c r="B128" s="52" t="s">
        <v>167</v>
      </c>
      <c r="C128" s="80">
        <f>(Miami!$B$19*10^3)/Miami!$B$8</f>
        <v>20.569995323872561</v>
      </c>
      <c r="D128" s="80">
        <f>(Houston!$B$19*10^3)/Houston!$B$8</f>
        <v>20.59590184709193</v>
      </c>
      <c r="E128" s="80">
        <f>(Phoenix!$B$19*10^3)/Phoenix!$B$8</f>
        <v>25.527424429592333</v>
      </c>
      <c r="F128" s="80">
        <f>(Atlanta!$B$19*10^3)/Atlanta!$B$8</f>
        <v>19.245956099669304</v>
      </c>
      <c r="G128" s="80">
        <f>(LosAngeles!$B$19*10^3)/LosAngeles!$B$8</f>
        <v>17.015620338175118</v>
      </c>
      <c r="H128" s="80">
        <f>(LasVegas!$B$19*10^3)/LasVegas!$B$8</f>
        <v>23.493762356871859</v>
      </c>
      <c r="I128" s="80">
        <f>(SanFrancisco!$B$19*10^3)/SanFrancisco!$B$8</f>
        <v>16.733886898164481</v>
      </c>
      <c r="J128" s="80">
        <f>(Baltimore!$B$19*10^3)/Baltimore!$B$8</f>
        <v>20.904621248789411</v>
      </c>
      <c r="K128" s="80">
        <f>(Albuquerque!$B$19*10^3)/Albuquerque!$B$8</f>
        <v>25.282391897475801</v>
      </c>
      <c r="L128" s="80">
        <f>(Seattle!$B$19*10^3)/Seattle!$B$8</f>
        <v>18.787842414073459</v>
      </c>
      <c r="M128" s="80">
        <f>(Chicago!$B$19*10^3)/Chicago!$B$8</f>
        <v>21.41087789003458</v>
      </c>
      <c r="N128" s="80">
        <f>(Boulder!$B$19*10^3)/Boulder!$B$8</f>
        <v>24.098032010963642</v>
      </c>
      <c r="O128" s="80">
        <f>(Minneapolis!$B$19*10^3)/Minneapolis!$B$8</f>
        <v>22.442605177245955</v>
      </c>
      <c r="P128" s="80">
        <f>(Helena!$B$19*10^3)/Helena!$B$8</f>
        <v>23.340697982184086</v>
      </c>
      <c r="Q128" s="80">
        <f>(Duluth!$B$19*10^3)/Duluth!$B$8</f>
        <v>23.38776149936594</v>
      </c>
      <c r="R128" s="80">
        <f>(Fairbanks!$B$19*10^3)/Fairbanks!$B$8</f>
        <v>24.939778127899643</v>
      </c>
    </row>
    <row r="129" spans="1:18">
      <c r="A129" s="51"/>
      <c r="B129" s="52" t="s">
        <v>173</v>
      </c>
      <c r="C129" s="80">
        <f>(Miami!$B$20*10^3)/Miami!$B$8</f>
        <v>24.76123900537949</v>
      </c>
      <c r="D129" s="80">
        <f>(Houston!$B$20*10^3)/Houston!$B$8</f>
        <v>25.479713249329993</v>
      </c>
      <c r="E129" s="80">
        <f>(Phoenix!$B$20*10^3)/Phoenix!$B$8</f>
        <v>23.358832548437643</v>
      </c>
      <c r="F129" s="80">
        <f>(Atlanta!$B$20*10^3)/Atlanta!$B$8</f>
        <v>23.064361734510815</v>
      </c>
      <c r="G129" s="80">
        <f>(LosAngeles!$B$20*10^3)/LosAngeles!$B$8</f>
        <v>16.636521548398353</v>
      </c>
      <c r="H129" s="80">
        <f>(LasVegas!$B$20*10^3)/LasVegas!$B$8</f>
        <v>32.563636135972978</v>
      </c>
      <c r="I129" s="80">
        <f>(SanFrancisco!$B$20*10^3)/SanFrancisco!$B$8</f>
        <v>12.140876219063834</v>
      </c>
      <c r="J129" s="80">
        <f>(Baltimore!$B$20*10^3)/Baltimore!$B$8</f>
        <v>27.951627339844794</v>
      </c>
      <c r="K129" s="80">
        <f>(Albuquerque!$B$20*10^3)/Albuquerque!$B$8</f>
        <v>30.310200391274858</v>
      </c>
      <c r="L129" s="80">
        <f>(Seattle!$B$20*10^3)/Seattle!$B$8</f>
        <v>10.470121359108022</v>
      </c>
      <c r="M129" s="80">
        <f>(Chicago!$B$20*10^3)/Chicago!$B$8</f>
        <v>20.920596938108023</v>
      </c>
      <c r="N129" s="80">
        <f>(Boulder!$B$20*10^3)/Boulder!$B$8</f>
        <v>15.437697186422046</v>
      </c>
      <c r="O129" s="80">
        <f>(Minneapolis!$B$20*10^3)/Minneapolis!$B$8</f>
        <v>21.656126309844609</v>
      </c>
      <c r="P129" s="80">
        <f>(Helena!$B$20*10^3)/Helena!$B$8</f>
        <v>29.190606812811122</v>
      </c>
      <c r="Q129" s="80">
        <f>(Duluth!$B$20*10^3)/Duluth!$B$8</f>
        <v>19.76926786870056</v>
      </c>
      <c r="R129" s="80">
        <f>(Fairbanks!$B$20*10^3)/Fairbanks!$B$8</f>
        <v>17.859957107433058</v>
      </c>
    </row>
    <row r="130" spans="1:18">
      <c r="A130" s="51"/>
      <c r="B130" s="52" t="s">
        <v>174</v>
      </c>
      <c r="C130" s="80">
        <f>(Miami!$B$21*10^3)/Miami!$B$8</f>
        <v>19.985155562195303</v>
      </c>
      <c r="D130" s="80">
        <f>(Houston!$B$21*10^3)/Houston!$B$8</f>
        <v>19.159169246884417</v>
      </c>
      <c r="E130" s="80">
        <f>(Phoenix!$B$21*10^3)/Phoenix!$B$8</f>
        <v>18.924715211749128</v>
      </c>
      <c r="F130" s="80">
        <f>(Atlanta!$B$21*10^3)/Atlanta!$B$8</f>
        <v>16.431860014965334</v>
      </c>
      <c r="G130" s="80">
        <f>(LosAngeles!$B$21*10^3)/LosAngeles!$B$8</f>
        <v>13.717935820042928</v>
      </c>
      <c r="H130" s="80">
        <f>(LasVegas!$B$21*10^3)/LasVegas!$B$8</f>
        <v>24.985978094307519</v>
      </c>
      <c r="I130" s="80">
        <f>(SanFrancisco!$B$21*10^3)/SanFrancisco!$B$8</f>
        <v>9.3326091020842235</v>
      </c>
      <c r="J130" s="80">
        <f>(Baltimore!$B$21*10^3)/Baltimore!$B$8</f>
        <v>16.249650801655772</v>
      </c>
      <c r="K130" s="80">
        <f>(Albuquerque!$B$21*10^3)/Albuquerque!$B$8</f>
        <v>18.758481687758177</v>
      </c>
      <c r="L130" s="80">
        <f>(Seattle!$B$21*10^3)/Seattle!$B$8</f>
        <v>7.3544301665918983</v>
      </c>
      <c r="M130" s="80">
        <f>(Chicago!$B$21*10^3)/Chicago!$B$8</f>
        <v>9.571380891089408</v>
      </c>
      <c r="N130" s="80">
        <f>(Boulder!$B$21*10^3)/Boulder!$B$8</f>
        <v>8.1739398510979413</v>
      </c>
      <c r="O130" s="80">
        <f>(Minneapolis!$B$21*10^3)/Minneapolis!$B$8</f>
        <v>8.9314897675709926</v>
      </c>
      <c r="P130" s="80">
        <f>(Helena!$B$21*10^3)/Helena!$B$8</f>
        <v>11.085185397874543</v>
      </c>
      <c r="Q130" s="80">
        <f>(Duluth!$B$21*10^3)/Duluth!$B$8</f>
        <v>5.9861339652222201</v>
      </c>
      <c r="R130" s="80">
        <f>(Fairbanks!$B$21*10^3)/Fairbanks!$B$8</f>
        <v>4.4438322828957793</v>
      </c>
    </row>
    <row r="131" spans="1:18">
      <c r="A131" s="51"/>
      <c r="B131" s="52" t="s">
        <v>175</v>
      </c>
      <c r="C131" s="80">
        <f>(Miami!$B$22*10^3)/Miami!$B$8</f>
        <v>0</v>
      </c>
      <c r="D131" s="80">
        <f>(Houston!$B$22*10^3)/Houston!$B$8</f>
        <v>0</v>
      </c>
      <c r="E131" s="80">
        <f>(Phoenix!$B$22*10^3)/Phoenix!$B$8</f>
        <v>0</v>
      </c>
      <c r="F131" s="80">
        <f>(Atlanta!$B$22*10^3)/Atlanta!$B$8</f>
        <v>0</v>
      </c>
      <c r="G131" s="80">
        <f>(LosAngeles!$B$22*10^3)/LosAngeles!$B$8</f>
        <v>0</v>
      </c>
      <c r="H131" s="80">
        <f>(LasVegas!$B$22*10^3)/LasVegas!$B$8</f>
        <v>0</v>
      </c>
      <c r="I131" s="80">
        <f>(SanFrancisco!$B$22*10^3)/SanFrancisco!$B$8</f>
        <v>0</v>
      </c>
      <c r="J131" s="80">
        <f>(Baltimore!$B$22*10^3)/Baltimore!$B$8</f>
        <v>0</v>
      </c>
      <c r="K131" s="80">
        <f>(Albuquerque!$B$22*10^3)/Albuquerque!$B$8</f>
        <v>0</v>
      </c>
      <c r="L131" s="80">
        <f>(Seattle!$B$22*10^3)/Seattle!$B$8</f>
        <v>0</v>
      </c>
      <c r="M131" s="80">
        <f>(Chicago!$B$22*10^3)/Chicago!$B$8</f>
        <v>0</v>
      </c>
      <c r="N131" s="80">
        <f>(Boulder!$B$22*10^3)/Boulder!$B$8</f>
        <v>0</v>
      </c>
      <c r="O131" s="80">
        <f>(Minneapolis!$B$22*10^3)/Minneapolis!$B$8</f>
        <v>0</v>
      </c>
      <c r="P131" s="80">
        <f>(Helena!$B$22*10^3)/Helena!$B$8</f>
        <v>0</v>
      </c>
      <c r="Q131" s="80">
        <f>(Duluth!$B$22*10^3)/Duluth!$B$8</f>
        <v>0</v>
      </c>
      <c r="R131" s="80">
        <f>(Fairbanks!$B$22*10^3)/Fairbanks!$B$8</f>
        <v>0</v>
      </c>
    </row>
    <row r="132" spans="1:18">
      <c r="A132" s="51"/>
      <c r="B132" s="52" t="s">
        <v>176</v>
      </c>
      <c r="C132" s="80">
        <f>(Miami!$B$23*10^3)/Miami!$B$8</f>
        <v>0</v>
      </c>
      <c r="D132" s="80">
        <f>(Houston!$B$23*10^3)/Houston!$B$8</f>
        <v>0</v>
      </c>
      <c r="E132" s="80">
        <f>(Phoenix!$B$23*10^3)/Phoenix!$B$8</f>
        <v>0</v>
      </c>
      <c r="F132" s="80">
        <f>(Atlanta!$B$23*10^3)/Atlanta!$B$8</f>
        <v>0</v>
      </c>
      <c r="G132" s="80">
        <f>(LosAngeles!$B$23*10^3)/LosAngeles!$B$8</f>
        <v>0</v>
      </c>
      <c r="H132" s="80">
        <f>(LasVegas!$B$23*10^3)/LasVegas!$B$8</f>
        <v>0</v>
      </c>
      <c r="I132" s="80">
        <f>(SanFrancisco!$B$23*10^3)/SanFrancisco!$B$8</f>
        <v>0</v>
      </c>
      <c r="J132" s="80">
        <f>(Baltimore!$B$23*10^3)/Baltimore!$B$8</f>
        <v>0</v>
      </c>
      <c r="K132" s="80">
        <f>(Albuquerque!$B$23*10^3)/Albuquerque!$B$8</f>
        <v>0</v>
      </c>
      <c r="L132" s="80">
        <f>(Seattle!$B$23*10^3)/Seattle!$B$8</f>
        <v>0</v>
      </c>
      <c r="M132" s="80">
        <f>(Chicago!$B$23*10^3)/Chicago!$B$8</f>
        <v>0</v>
      </c>
      <c r="N132" s="80">
        <f>(Boulder!$B$23*10^3)/Boulder!$B$8</f>
        <v>0</v>
      </c>
      <c r="O132" s="80">
        <f>(Minneapolis!$B$23*10^3)/Minneapolis!$B$8</f>
        <v>0</v>
      </c>
      <c r="P132" s="80">
        <f>(Helena!$B$23*10^3)/Helena!$B$8</f>
        <v>0</v>
      </c>
      <c r="Q132" s="80">
        <f>(Duluth!$B$23*10^3)/Duluth!$B$8</f>
        <v>0</v>
      </c>
      <c r="R132" s="80">
        <f>(Fairbanks!$B$23*10^3)/Fairbanks!$B$8</f>
        <v>0</v>
      </c>
    </row>
    <row r="133" spans="1:18">
      <c r="A133" s="51"/>
      <c r="B133" s="52" t="s">
        <v>177</v>
      </c>
      <c r="C133" s="80">
        <f>(Miami!$B$24*10^3)/Miami!$B$8</f>
        <v>0</v>
      </c>
      <c r="D133" s="80">
        <f>(Houston!$B$24*10^3)/Houston!$B$8</f>
        <v>0</v>
      </c>
      <c r="E133" s="80">
        <f>(Phoenix!$B$24*10^3)/Phoenix!$B$8</f>
        <v>0</v>
      </c>
      <c r="F133" s="80">
        <f>(Atlanta!$B$24*10^3)/Atlanta!$B$8</f>
        <v>0</v>
      </c>
      <c r="G133" s="80">
        <f>(LosAngeles!$B$24*10^3)/LosAngeles!$B$8</f>
        <v>0</v>
      </c>
      <c r="H133" s="80">
        <f>(LasVegas!$B$24*10^3)/LasVegas!$B$8</f>
        <v>0</v>
      </c>
      <c r="I133" s="80">
        <f>(SanFrancisco!$B$24*10^3)/SanFrancisco!$B$8</f>
        <v>0</v>
      </c>
      <c r="J133" s="80">
        <f>(Baltimore!$B$24*10^3)/Baltimore!$B$8</f>
        <v>0</v>
      </c>
      <c r="K133" s="80">
        <f>(Albuquerque!$B$24*10^3)/Albuquerque!$B$8</f>
        <v>0</v>
      </c>
      <c r="L133" s="80">
        <f>(Seattle!$B$24*10^3)/Seattle!$B$8</f>
        <v>0</v>
      </c>
      <c r="M133" s="80">
        <f>(Chicago!$B$24*10^3)/Chicago!$B$8</f>
        <v>0</v>
      </c>
      <c r="N133" s="80">
        <f>(Boulder!$B$24*10^3)/Boulder!$B$8</f>
        <v>0</v>
      </c>
      <c r="O133" s="80">
        <f>(Minneapolis!$B$24*10^3)/Minneapolis!$B$8</f>
        <v>0</v>
      </c>
      <c r="P133" s="80">
        <f>(Helena!$B$24*10^3)/Helena!$B$8</f>
        <v>0</v>
      </c>
      <c r="Q133" s="80">
        <f>(Duluth!$B$24*10^3)/Duluth!$B$8</f>
        <v>0</v>
      </c>
      <c r="R133" s="80">
        <f>(Fairbanks!$B$24*10^3)/Fairbanks!$B$8</f>
        <v>0</v>
      </c>
    </row>
    <row r="134" spans="1:18">
      <c r="A134" s="51"/>
      <c r="B134" s="52" t="s">
        <v>168</v>
      </c>
      <c r="C134" s="80">
        <f>(Miami!$B$25*10^3)/Miami!$B$8</f>
        <v>0</v>
      </c>
      <c r="D134" s="80">
        <f>(Houston!$B$25*10^3)/Houston!$B$8</f>
        <v>0</v>
      </c>
      <c r="E134" s="80">
        <f>(Phoenix!$B$25*10^3)/Phoenix!$B$8</f>
        <v>0</v>
      </c>
      <c r="F134" s="80">
        <f>(Atlanta!$B$25*10^3)/Atlanta!$B$8</f>
        <v>0</v>
      </c>
      <c r="G134" s="80">
        <f>(LosAngeles!$B$25*10^3)/LosAngeles!$B$8</f>
        <v>0</v>
      </c>
      <c r="H134" s="80">
        <f>(LasVegas!$B$25*10^3)/LasVegas!$B$8</f>
        <v>0</v>
      </c>
      <c r="I134" s="80">
        <f>(SanFrancisco!$B$25*10^3)/SanFrancisco!$B$8</f>
        <v>0</v>
      </c>
      <c r="J134" s="80">
        <f>(Baltimore!$B$25*10^3)/Baltimore!$B$8</f>
        <v>0</v>
      </c>
      <c r="K134" s="80">
        <f>(Albuquerque!$B$25*10^3)/Albuquerque!$B$8</f>
        <v>0</v>
      </c>
      <c r="L134" s="80">
        <f>(Seattle!$B$25*10^3)/Seattle!$B$8</f>
        <v>0</v>
      </c>
      <c r="M134" s="80">
        <f>(Chicago!$B$25*10^3)/Chicago!$B$8</f>
        <v>0</v>
      </c>
      <c r="N134" s="80">
        <f>(Boulder!$B$25*10^3)/Boulder!$B$8</f>
        <v>0</v>
      </c>
      <c r="O134" s="80">
        <f>(Minneapolis!$B$25*10^3)/Minneapolis!$B$8</f>
        <v>0</v>
      </c>
      <c r="P134" s="80">
        <f>(Helena!$B$25*10^3)/Helena!$B$8</f>
        <v>0</v>
      </c>
      <c r="Q134" s="80">
        <f>(Duluth!$B$25*10^3)/Duluth!$B$8</f>
        <v>0</v>
      </c>
      <c r="R134" s="80">
        <f>(Fairbanks!$B$25*10^3)/Fairbanks!$B$8</f>
        <v>0</v>
      </c>
    </row>
    <row r="135" spans="1:18">
      <c r="A135" s="51"/>
      <c r="B135" s="52" t="s">
        <v>178</v>
      </c>
      <c r="C135" s="80">
        <f>(Miami!$B$26*10^3)/Miami!$B$8</f>
        <v>0</v>
      </c>
      <c r="D135" s="80">
        <f>(Houston!$B$26*10^3)/Houston!$B$8</f>
        <v>0</v>
      </c>
      <c r="E135" s="80">
        <f>(Phoenix!$B$26*10^3)/Phoenix!$B$8</f>
        <v>0</v>
      </c>
      <c r="F135" s="80">
        <f>(Atlanta!$B$26*10^3)/Atlanta!$B$8</f>
        <v>0</v>
      </c>
      <c r="G135" s="80">
        <f>(LosAngeles!$B$26*10^3)/LosAngeles!$B$8</f>
        <v>0</v>
      </c>
      <c r="H135" s="80">
        <f>(LasVegas!$B$26*10^3)/LasVegas!$B$8</f>
        <v>0</v>
      </c>
      <c r="I135" s="80">
        <f>(SanFrancisco!$B$26*10^3)/SanFrancisco!$B$8</f>
        <v>0</v>
      </c>
      <c r="J135" s="80">
        <f>(Baltimore!$B$26*10^3)/Baltimore!$B$8</f>
        <v>0</v>
      </c>
      <c r="K135" s="80">
        <f>(Albuquerque!$B$26*10^3)/Albuquerque!$B$8</f>
        <v>0</v>
      </c>
      <c r="L135" s="80">
        <f>(Seattle!$B$26*10^3)/Seattle!$B$8</f>
        <v>0</v>
      </c>
      <c r="M135" s="80">
        <f>(Chicago!$B$26*10^3)/Chicago!$B$8</f>
        <v>0</v>
      </c>
      <c r="N135" s="80">
        <f>(Boulder!$B$26*10^3)/Boulder!$B$8</f>
        <v>0</v>
      </c>
      <c r="O135" s="80">
        <f>(Minneapolis!$B$26*10^3)/Minneapolis!$B$8</f>
        <v>0</v>
      </c>
      <c r="P135" s="80">
        <f>(Helena!$B$26*10^3)/Helena!$B$8</f>
        <v>0</v>
      </c>
      <c r="Q135" s="80">
        <f>(Duluth!$B$26*10^3)/Duluth!$B$8</f>
        <v>0</v>
      </c>
      <c r="R135" s="80">
        <f>(Fairbanks!$B$26*10^3)/Fairbanks!$B$8</f>
        <v>0</v>
      </c>
    </row>
    <row r="136" spans="1:18">
      <c r="A136" s="51"/>
      <c r="B136" s="52" t="s">
        <v>92</v>
      </c>
      <c r="C136" s="80">
        <f>(Miami!$B$28*10^3)/Miami!$B$8</f>
        <v>431.10894167966671</v>
      </c>
      <c r="D136" s="80">
        <f>(Houston!$B$28*10^3)/Houston!$B$8</f>
        <v>414.46011453273917</v>
      </c>
      <c r="E136" s="80">
        <f>(Phoenix!$B$28*10^3)/Phoenix!$B$8</f>
        <v>404.70846741758163</v>
      </c>
      <c r="F136" s="80">
        <f>(Atlanta!$B$28*10^3)/Atlanta!$B$8</f>
        <v>382.33106032377111</v>
      </c>
      <c r="G136" s="80">
        <f>(LosAngeles!$B$28*10^3)/LosAngeles!$B$8</f>
        <v>349.39998333347006</v>
      </c>
      <c r="H136" s="80">
        <f>(LasVegas!$B$28*10^3)/LasVegas!$B$8</f>
        <v>408.66288229932485</v>
      </c>
      <c r="I136" s="80">
        <f>(SanFrancisco!$B$28*10^3)/SanFrancisco!$B$8</f>
        <v>314.31866491596139</v>
      </c>
      <c r="J136" s="80">
        <f>(Baltimore!$B$28*10^3)/Baltimore!$B$8</f>
        <v>389.8256016034411</v>
      </c>
      <c r="K136" s="80">
        <f>(Albuquerque!$B$28*10^3)/Albuquerque!$B$8</f>
        <v>382.81918239876273</v>
      </c>
      <c r="L136" s="80">
        <f>(Seattle!$B$28*10^3)/Seattle!$B$8</f>
        <v>312.17597955802609</v>
      </c>
      <c r="M136" s="80">
        <f>(Chicago!$B$28*10^3)/Chicago!$B$8</f>
        <v>352.01546274015891</v>
      </c>
      <c r="N136" s="80">
        <f>(Boulder!$B$28*10^3)/Boulder!$B$8</f>
        <v>338.33832969418648</v>
      </c>
      <c r="O136" s="80">
        <f>(Minneapolis!$B$28*10^3)/Minneapolis!$B$8</f>
        <v>350.81232062431269</v>
      </c>
      <c r="P136" s="80">
        <f>(Helena!$B$28*10^3)/Helena!$B$8</f>
        <v>351.26784365758658</v>
      </c>
      <c r="Q136" s="80">
        <f>(Duluth!$B$28*10^3)/Duluth!$B$8</f>
        <v>334.0095655519234</v>
      </c>
      <c r="R136" s="80">
        <f>(Fairbanks!$B$28*10^3)/Fairbanks!$B$8</f>
        <v>327.80085137470809</v>
      </c>
    </row>
    <row r="137" spans="1:18">
      <c r="A137" s="51"/>
      <c r="B137" s="49" t="s">
        <v>282</v>
      </c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</row>
    <row r="138" spans="1:18">
      <c r="A138" s="51"/>
      <c r="B138" s="52" t="s">
        <v>162</v>
      </c>
      <c r="C138" s="80">
        <f>(Miami!$C$13*10^3)/Miami!$B$8</f>
        <v>5.0860981710426385</v>
      </c>
      <c r="D138" s="80">
        <f>(Houston!$C$13*10^3)/Houston!$B$8</f>
        <v>59.936468569558372</v>
      </c>
      <c r="E138" s="80">
        <f>(Phoenix!$C$13*10^3)/Phoenix!$B$8</f>
        <v>50.444534349675024</v>
      </c>
      <c r="F138" s="80">
        <f>(Atlanta!$C$13*10^3)/Atlanta!$B$8</f>
        <v>55.670095970715266</v>
      </c>
      <c r="G138" s="80">
        <f>(LosAngeles!$C$13*10^3)/LosAngeles!$B$8</f>
        <v>14.348759660434565</v>
      </c>
      <c r="H138" s="80">
        <f>(LasVegas!$C$13*10^3)/LasVegas!$B$8</f>
        <v>36.357214686062598</v>
      </c>
      <c r="I138" s="80">
        <f>(SanFrancisco!$C$13*10^3)/SanFrancisco!$B$8</f>
        <v>67.803632008200282</v>
      </c>
      <c r="J138" s="80">
        <f>(Baltimore!$C$13*10^3)/Baltimore!$B$8</f>
        <v>97.427309534161864</v>
      </c>
      <c r="K138" s="80">
        <f>(Albuquerque!$C$13*10^3)/Albuquerque!$B$8</f>
        <v>57.157130403507054</v>
      </c>
      <c r="L138" s="80">
        <f>(Seattle!$C$13*10^3)/Seattle!$B$8</f>
        <v>97.426445983387879</v>
      </c>
      <c r="M138" s="80">
        <f>(Chicago!$C$13*10^3)/Chicago!$B$8</f>
        <v>133.28452832209064</v>
      </c>
      <c r="N138" s="80">
        <f>(Boulder!$C$13*10^3)/Boulder!$B$8</f>
        <v>88.700049524636896</v>
      </c>
      <c r="O138" s="80">
        <f>(Minneapolis!$C$13*10^3)/Minneapolis!$B$8</f>
        <v>178.31028156504763</v>
      </c>
      <c r="P138" s="80">
        <f>(Helena!$C$13*10^3)/Helena!$B$8</f>
        <v>142.06683969345676</v>
      </c>
      <c r="Q138" s="80">
        <f>(Duluth!$C$13*10^3)/Duluth!$B$8</f>
        <v>212.17442516663291</v>
      </c>
      <c r="R138" s="80">
        <f>(Fairbanks!$C$13*10^3)/Fairbanks!$B$8</f>
        <v>366.80722394764467</v>
      </c>
    </row>
    <row r="139" spans="1:18">
      <c r="A139" s="51"/>
      <c r="B139" s="52" t="s">
        <v>179</v>
      </c>
      <c r="C139" s="80">
        <f>(Miami!$C$14*10^3)/Miami!$B$8</f>
        <v>0</v>
      </c>
      <c r="D139" s="80">
        <f>(Houston!$C$14*10^3)/Houston!$B$8</f>
        <v>0</v>
      </c>
      <c r="E139" s="80">
        <f>(Phoenix!$C$14*10^3)/Phoenix!$B$8</f>
        <v>0</v>
      </c>
      <c r="F139" s="80">
        <f>(Atlanta!$C$14*10^3)/Atlanta!$B$8</f>
        <v>0</v>
      </c>
      <c r="G139" s="80">
        <f>(LosAngeles!$C$14*10^3)/LosAngeles!$B$8</f>
        <v>0</v>
      </c>
      <c r="H139" s="80">
        <f>(LasVegas!$C$14*10^3)/LasVegas!$B$8</f>
        <v>0</v>
      </c>
      <c r="I139" s="80">
        <f>(SanFrancisco!$C$14*10^3)/SanFrancisco!$B$8</f>
        <v>0</v>
      </c>
      <c r="J139" s="80">
        <f>(Baltimore!$C$14*10^3)/Baltimore!$B$8</f>
        <v>0</v>
      </c>
      <c r="K139" s="80">
        <f>(Albuquerque!$C$14*10^3)/Albuquerque!$B$8</f>
        <v>0</v>
      </c>
      <c r="L139" s="80">
        <f>(Seattle!$C$14*10^3)/Seattle!$B$8</f>
        <v>0</v>
      </c>
      <c r="M139" s="80">
        <f>(Chicago!$C$14*10^3)/Chicago!$B$8</f>
        <v>0</v>
      </c>
      <c r="N139" s="80">
        <f>(Boulder!$C$14*10^3)/Boulder!$B$8</f>
        <v>0</v>
      </c>
      <c r="O139" s="80">
        <f>(Minneapolis!$C$14*10^3)/Minneapolis!$B$8</f>
        <v>0</v>
      </c>
      <c r="P139" s="80">
        <f>(Helena!$C$14*10^3)/Helena!$B$8</f>
        <v>0</v>
      </c>
      <c r="Q139" s="80">
        <f>(Duluth!$C$14*10^3)/Duluth!$B$8</f>
        <v>0</v>
      </c>
      <c r="R139" s="80">
        <f>(Fairbanks!$C$14*10^3)/Fairbanks!$B$8</f>
        <v>0</v>
      </c>
    </row>
    <row r="140" spans="1:18">
      <c r="A140" s="51"/>
      <c r="B140" s="52" t="s">
        <v>180</v>
      </c>
      <c r="C140" s="80">
        <f>(Miami!$C$15*10^3)/Miami!$B$8</f>
        <v>0</v>
      </c>
      <c r="D140" s="80">
        <f>(Houston!$C$15*10^3)/Houston!$B$8</f>
        <v>0</v>
      </c>
      <c r="E140" s="80">
        <f>(Phoenix!$C$15*10^3)/Phoenix!$B$8</f>
        <v>0</v>
      </c>
      <c r="F140" s="80">
        <f>(Atlanta!$C$15*10^3)/Atlanta!$B$8</f>
        <v>0</v>
      </c>
      <c r="G140" s="80">
        <f>(LosAngeles!$C$15*10^3)/LosAngeles!$B$8</f>
        <v>0</v>
      </c>
      <c r="H140" s="80">
        <f>(LasVegas!$C$15*10^3)/LasVegas!$B$8</f>
        <v>0</v>
      </c>
      <c r="I140" s="80">
        <f>(SanFrancisco!$C$15*10^3)/SanFrancisco!$B$8</f>
        <v>0</v>
      </c>
      <c r="J140" s="80">
        <f>(Baltimore!$C$15*10^3)/Baltimore!$B$8</f>
        <v>0</v>
      </c>
      <c r="K140" s="80">
        <f>(Albuquerque!$C$15*10^3)/Albuquerque!$B$8</f>
        <v>0</v>
      </c>
      <c r="L140" s="80">
        <f>(Seattle!$C$15*10^3)/Seattle!$B$8</f>
        <v>0</v>
      </c>
      <c r="M140" s="80">
        <f>(Chicago!$C$15*10^3)/Chicago!$B$8</f>
        <v>0</v>
      </c>
      <c r="N140" s="80">
        <f>(Boulder!$C$15*10^3)/Boulder!$B$8</f>
        <v>0</v>
      </c>
      <c r="O140" s="80">
        <f>(Minneapolis!$C$15*10^3)/Minneapolis!$B$8</f>
        <v>0</v>
      </c>
      <c r="P140" s="80">
        <f>(Helena!$C$15*10^3)/Helena!$B$8</f>
        <v>0</v>
      </c>
      <c r="Q140" s="80">
        <f>(Duluth!$C$15*10^3)/Duluth!$B$8</f>
        <v>0</v>
      </c>
      <c r="R140" s="80">
        <f>(Fairbanks!$C$15*10^3)/Fairbanks!$B$8</f>
        <v>0</v>
      </c>
    </row>
    <row r="141" spans="1:18">
      <c r="A141" s="51"/>
      <c r="B141" s="52" t="s">
        <v>181</v>
      </c>
      <c r="C141" s="80">
        <f>(Miami!$C$16*10^3)/Miami!$B$8</f>
        <v>0</v>
      </c>
      <c r="D141" s="80">
        <f>(Houston!$C$16*10^3)/Houston!$B$8</f>
        <v>0</v>
      </c>
      <c r="E141" s="80">
        <f>(Phoenix!$C$16*10^3)/Phoenix!$B$8</f>
        <v>0</v>
      </c>
      <c r="F141" s="80">
        <f>(Atlanta!$C$16*10^3)/Atlanta!$B$8</f>
        <v>0</v>
      </c>
      <c r="G141" s="80">
        <f>(LosAngeles!$C$16*10^3)/LosAngeles!$B$8</f>
        <v>0</v>
      </c>
      <c r="H141" s="80">
        <f>(LasVegas!$C$16*10^3)/LasVegas!$B$8</f>
        <v>0</v>
      </c>
      <c r="I141" s="80">
        <f>(SanFrancisco!$C$16*10^3)/SanFrancisco!$B$8</f>
        <v>0</v>
      </c>
      <c r="J141" s="80">
        <f>(Baltimore!$C$16*10^3)/Baltimore!$B$8</f>
        <v>0</v>
      </c>
      <c r="K141" s="80">
        <f>(Albuquerque!$C$16*10^3)/Albuquerque!$B$8</f>
        <v>0</v>
      </c>
      <c r="L141" s="80">
        <f>(Seattle!$C$16*10^3)/Seattle!$B$8</f>
        <v>0</v>
      </c>
      <c r="M141" s="80">
        <f>(Chicago!$C$16*10^3)/Chicago!$B$8</f>
        <v>0</v>
      </c>
      <c r="N141" s="80">
        <f>(Boulder!$C$16*10^3)/Boulder!$B$8</f>
        <v>0</v>
      </c>
      <c r="O141" s="80">
        <f>(Minneapolis!$C$16*10^3)/Minneapolis!$B$8</f>
        <v>0</v>
      </c>
      <c r="P141" s="80">
        <f>(Helena!$C$16*10^3)/Helena!$B$8</f>
        <v>0</v>
      </c>
      <c r="Q141" s="80">
        <f>(Duluth!$C$16*10^3)/Duluth!$B$8</f>
        <v>0</v>
      </c>
      <c r="R141" s="80">
        <f>(Fairbanks!$C$16*10^3)/Fairbanks!$B$8</f>
        <v>0</v>
      </c>
    </row>
    <row r="142" spans="1:18">
      <c r="A142" s="51"/>
      <c r="B142" s="52" t="s">
        <v>169</v>
      </c>
      <c r="C142" s="80">
        <f>(Miami!$C$17*10^3)/Miami!$B$8</f>
        <v>0</v>
      </c>
      <c r="D142" s="80">
        <f>(Houston!$C$17*10^3)/Houston!$B$8</f>
        <v>0</v>
      </c>
      <c r="E142" s="80">
        <f>(Phoenix!$C$17*10^3)/Phoenix!$B$8</f>
        <v>0</v>
      </c>
      <c r="F142" s="80">
        <f>(Atlanta!$C$17*10^3)/Atlanta!$B$8</f>
        <v>0</v>
      </c>
      <c r="G142" s="80">
        <f>(LosAngeles!$C$17*10^3)/LosAngeles!$B$8</f>
        <v>0</v>
      </c>
      <c r="H142" s="80">
        <f>(LasVegas!$C$17*10^3)/LasVegas!$B$8</f>
        <v>0</v>
      </c>
      <c r="I142" s="80">
        <f>(SanFrancisco!$C$17*10^3)/SanFrancisco!$B$8</f>
        <v>0</v>
      </c>
      <c r="J142" s="80">
        <f>(Baltimore!$C$17*10^3)/Baltimore!$B$8</f>
        <v>0</v>
      </c>
      <c r="K142" s="80">
        <f>(Albuquerque!$C$17*10^3)/Albuquerque!$B$8</f>
        <v>0</v>
      </c>
      <c r="L142" s="80">
        <f>(Seattle!$C$17*10^3)/Seattle!$B$8</f>
        <v>0</v>
      </c>
      <c r="M142" s="80">
        <f>(Chicago!$C$17*10^3)/Chicago!$B$8</f>
        <v>0</v>
      </c>
      <c r="N142" s="80">
        <f>(Boulder!$C$17*10^3)/Boulder!$B$8</f>
        <v>0</v>
      </c>
      <c r="O142" s="80">
        <f>(Minneapolis!$C$17*10^3)/Minneapolis!$B$8</f>
        <v>0</v>
      </c>
      <c r="P142" s="80">
        <f>(Helena!$C$17*10^3)/Helena!$B$8</f>
        <v>0</v>
      </c>
      <c r="Q142" s="80">
        <f>(Duluth!$C$17*10^3)/Duluth!$B$8</f>
        <v>0</v>
      </c>
      <c r="R142" s="80">
        <f>(Fairbanks!$C$17*10^3)/Fairbanks!$B$8</f>
        <v>0</v>
      </c>
    </row>
    <row r="143" spans="1:18">
      <c r="A143" s="51"/>
      <c r="B143" s="52" t="s">
        <v>182</v>
      </c>
      <c r="C143" s="80">
        <f>(Miami!$C$18*10^3)/Miami!$B$8</f>
        <v>0</v>
      </c>
      <c r="D143" s="80">
        <f>(Houston!$C$18*10^3)/Houston!$B$8</f>
        <v>0</v>
      </c>
      <c r="E143" s="80">
        <f>(Phoenix!$C$18*10^3)/Phoenix!$B$8</f>
        <v>0</v>
      </c>
      <c r="F143" s="80">
        <f>(Atlanta!$C$18*10^3)/Atlanta!$B$8</f>
        <v>0</v>
      </c>
      <c r="G143" s="80">
        <f>(LosAngeles!$C$18*10^3)/LosAngeles!$B$8</f>
        <v>0</v>
      </c>
      <c r="H143" s="80">
        <f>(LasVegas!$C$18*10^3)/LasVegas!$B$8</f>
        <v>0</v>
      </c>
      <c r="I143" s="80">
        <f>(SanFrancisco!$C$18*10^3)/SanFrancisco!$B$8</f>
        <v>0</v>
      </c>
      <c r="J143" s="80">
        <f>(Baltimore!$C$18*10^3)/Baltimore!$B$8</f>
        <v>0</v>
      </c>
      <c r="K143" s="80">
        <f>(Albuquerque!$C$18*10^3)/Albuquerque!$B$8</f>
        <v>0</v>
      </c>
      <c r="L143" s="80">
        <f>(Seattle!$C$18*10^3)/Seattle!$B$8</f>
        <v>0</v>
      </c>
      <c r="M143" s="80">
        <f>(Chicago!$C$18*10^3)/Chicago!$B$8</f>
        <v>0</v>
      </c>
      <c r="N143" s="80">
        <f>(Boulder!$C$18*10^3)/Boulder!$B$8</f>
        <v>0</v>
      </c>
      <c r="O143" s="80">
        <f>(Minneapolis!$C$18*10^3)/Minneapolis!$B$8</f>
        <v>0</v>
      </c>
      <c r="P143" s="80">
        <f>(Helena!$C$18*10^3)/Helena!$B$8</f>
        <v>0</v>
      </c>
      <c r="Q143" s="80">
        <f>(Duluth!$C$18*10^3)/Duluth!$B$8</f>
        <v>0</v>
      </c>
      <c r="R143" s="80">
        <f>(Fairbanks!$C$18*10^3)/Fairbanks!$B$8</f>
        <v>0</v>
      </c>
    </row>
    <row r="144" spans="1:18">
      <c r="A144" s="51"/>
      <c r="B144" s="52" t="s">
        <v>183</v>
      </c>
      <c r="C144" s="80">
        <f>(Miami!$C$19*10^3)/Miami!$B$8</f>
        <v>0</v>
      </c>
      <c r="D144" s="80">
        <f>(Houston!$C$19*10^3)/Houston!$B$8</f>
        <v>0</v>
      </c>
      <c r="E144" s="80">
        <f>(Phoenix!$C$19*10^3)/Phoenix!$B$8</f>
        <v>0</v>
      </c>
      <c r="F144" s="80">
        <f>(Atlanta!$C$19*10^3)/Atlanta!$B$8</f>
        <v>0</v>
      </c>
      <c r="G144" s="80">
        <f>(LosAngeles!$C$19*10^3)/LosAngeles!$B$8</f>
        <v>0</v>
      </c>
      <c r="H144" s="80">
        <f>(LasVegas!$C$19*10^3)/LasVegas!$B$8</f>
        <v>0</v>
      </c>
      <c r="I144" s="80">
        <f>(SanFrancisco!$C$19*10^3)/SanFrancisco!$B$8</f>
        <v>0</v>
      </c>
      <c r="J144" s="80">
        <f>(Baltimore!$C$19*10^3)/Baltimore!$B$8</f>
        <v>0</v>
      </c>
      <c r="K144" s="80">
        <f>(Albuquerque!$C$19*10^3)/Albuquerque!$B$8</f>
        <v>0</v>
      </c>
      <c r="L144" s="80">
        <f>(Seattle!$C$19*10^3)/Seattle!$B$8</f>
        <v>0</v>
      </c>
      <c r="M144" s="80">
        <f>(Chicago!$C$19*10^3)/Chicago!$B$8</f>
        <v>0</v>
      </c>
      <c r="N144" s="80">
        <f>(Boulder!$C$19*10^3)/Boulder!$B$8</f>
        <v>0</v>
      </c>
      <c r="O144" s="80">
        <f>(Minneapolis!$C$19*10^3)/Minneapolis!$B$8</f>
        <v>0</v>
      </c>
      <c r="P144" s="80">
        <f>(Helena!$C$19*10^3)/Helena!$B$8</f>
        <v>0</v>
      </c>
      <c r="Q144" s="80">
        <f>(Duluth!$C$19*10^3)/Duluth!$B$8</f>
        <v>0</v>
      </c>
      <c r="R144" s="80">
        <f>(Fairbanks!$C$19*10^3)/Fairbanks!$B$8</f>
        <v>0</v>
      </c>
    </row>
    <row r="145" spans="1:18">
      <c r="A145" s="51"/>
      <c r="B145" s="52" t="s">
        <v>184</v>
      </c>
      <c r="C145" s="80">
        <f>(Miami!$C$20*10^3)/Miami!$B$8</f>
        <v>0</v>
      </c>
      <c r="D145" s="80">
        <f>(Houston!$C$20*10^3)/Houston!$B$8</f>
        <v>0</v>
      </c>
      <c r="E145" s="80">
        <f>(Phoenix!$C$20*10^3)/Phoenix!$B$8</f>
        <v>0</v>
      </c>
      <c r="F145" s="80">
        <f>(Atlanta!$C$20*10^3)/Atlanta!$B$8</f>
        <v>0</v>
      </c>
      <c r="G145" s="80">
        <f>(LosAngeles!$C$20*10^3)/LosAngeles!$B$8</f>
        <v>0</v>
      </c>
      <c r="H145" s="80">
        <f>(LasVegas!$C$20*10^3)/LasVegas!$B$8</f>
        <v>0</v>
      </c>
      <c r="I145" s="80">
        <f>(SanFrancisco!$C$20*10^3)/SanFrancisco!$B$8</f>
        <v>0</v>
      </c>
      <c r="J145" s="80">
        <f>(Baltimore!$C$20*10^3)/Baltimore!$B$8</f>
        <v>0</v>
      </c>
      <c r="K145" s="80">
        <f>(Albuquerque!$C$20*10^3)/Albuquerque!$B$8</f>
        <v>0</v>
      </c>
      <c r="L145" s="80">
        <f>(Seattle!$C$20*10^3)/Seattle!$B$8</f>
        <v>0</v>
      </c>
      <c r="M145" s="80">
        <f>(Chicago!$C$20*10^3)/Chicago!$B$8</f>
        <v>0</v>
      </c>
      <c r="N145" s="80">
        <f>(Boulder!$C$20*10^3)/Boulder!$B$8</f>
        <v>0</v>
      </c>
      <c r="O145" s="80">
        <f>(Minneapolis!$C$20*10^3)/Minneapolis!$B$8</f>
        <v>0</v>
      </c>
      <c r="P145" s="80">
        <f>(Helena!$C$20*10^3)/Helena!$B$8</f>
        <v>0</v>
      </c>
      <c r="Q145" s="80">
        <f>(Duluth!$C$20*10^3)/Duluth!$B$8</f>
        <v>0</v>
      </c>
      <c r="R145" s="80">
        <f>(Fairbanks!$C$20*10^3)/Fairbanks!$B$8</f>
        <v>0</v>
      </c>
    </row>
    <row r="146" spans="1:18">
      <c r="A146" s="51"/>
      <c r="B146" s="52" t="s">
        <v>185</v>
      </c>
      <c r="C146" s="80">
        <f>(Miami!$C$21*10^3)/Miami!$B$8</f>
        <v>0</v>
      </c>
      <c r="D146" s="80">
        <f>(Houston!$C$21*10^3)/Houston!$B$8</f>
        <v>0</v>
      </c>
      <c r="E146" s="80">
        <f>(Phoenix!$C$21*10^3)/Phoenix!$B$8</f>
        <v>0</v>
      </c>
      <c r="F146" s="80">
        <f>(Atlanta!$C$21*10^3)/Atlanta!$B$8</f>
        <v>0</v>
      </c>
      <c r="G146" s="80">
        <f>(LosAngeles!$C$21*10^3)/LosAngeles!$B$8</f>
        <v>0</v>
      </c>
      <c r="H146" s="80">
        <f>(LasVegas!$C$21*10^3)/LasVegas!$B$8</f>
        <v>0</v>
      </c>
      <c r="I146" s="80">
        <f>(SanFrancisco!$C$21*10^3)/SanFrancisco!$B$8</f>
        <v>0</v>
      </c>
      <c r="J146" s="80">
        <f>(Baltimore!$C$21*10^3)/Baltimore!$B$8</f>
        <v>0</v>
      </c>
      <c r="K146" s="80">
        <f>(Albuquerque!$C$21*10^3)/Albuquerque!$B$8</f>
        <v>0</v>
      </c>
      <c r="L146" s="80">
        <f>(Seattle!$C$21*10^3)/Seattle!$B$8</f>
        <v>0</v>
      </c>
      <c r="M146" s="80">
        <f>(Chicago!$C$21*10^3)/Chicago!$B$8</f>
        <v>0</v>
      </c>
      <c r="N146" s="80">
        <f>(Boulder!$C$21*10^3)/Boulder!$B$8</f>
        <v>0</v>
      </c>
      <c r="O146" s="80">
        <f>(Minneapolis!$C$21*10^3)/Minneapolis!$B$8</f>
        <v>0</v>
      </c>
      <c r="P146" s="80">
        <f>(Helena!$C$21*10^3)/Helena!$B$8</f>
        <v>0</v>
      </c>
      <c r="Q146" s="80">
        <f>(Duluth!$C$21*10^3)/Duluth!$B$8</f>
        <v>0</v>
      </c>
      <c r="R146" s="80">
        <f>(Fairbanks!$C$21*10^3)/Fairbanks!$B$8</f>
        <v>0</v>
      </c>
    </row>
    <row r="147" spans="1:18">
      <c r="A147" s="51"/>
      <c r="B147" s="52" t="s">
        <v>186</v>
      </c>
      <c r="C147" s="80">
        <f>(Miami!$C$22*10^3)/Miami!$B$8</f>
        <v>0</v>
      </c>
      <c r="D147" s="80">
        <f>(Houston!$C$22*10^3)/Houston!$B$8</f>
        <v>0</v>
      </c>
      <c r="E147" s="80">
        <f>(Phoenix!$C$22*10^3)/Phoenix!$B$8</f>
        <v>0</v>
      </c>
      <c r="F147" s="80">
        <f>(Atlanta!$C$22*10^3)/Atlanta!$B$8</f>
        <v>0</v>
      </c>
      <c r="G147" s="80">
        <f>(LosAngeles!$C$22*10^3)/LosAngeles!$B$8</f>
        <v>0</v>
      </c>
      <c r="H147" s="80">
        <f>(LasVegas!$C$22*10^3)/LasVegas!$B$8</f>
        <v>0</v>
      </c>
      <c r="I147" s="80">
        <f>(SanFrancisco!$C$22*10^3)/SanFrancisco!$B$8</f>
        <v>0</v>
      </c>
      <c r="J147" s="80">
        <f>(Baltimore!$C$22*10^3)/Baltimore!$B$8</f>
        <v>0</v>
      </c>
      <c r="K147" s="80">
        <f>(Albuquerque!$C$22*10^3)/Albuquerque!$B$8</f>
        <v>0</v>
      </c>
      <c r="L147" s="80">
        <f>(Seattle!$C$22*10^3)/Seattle!$B$8</f>
        <v>0</v>
      </c>
      <c r="M147" s="80">
        <f>(Chicago!$C$22*10^3)/Chicago!$B$8</f>
        <v>0</v>
      </c>
      <c r="N147" s="80">
        <f>(Boulder!$C$22*10^3)/Boulder!$B$8</f>
        <v>0</v>
      </c>
      <c r="O147" s="80">
        <f>(Minneapolis!$C$22*10^3)/Minneapolis!$B$8</f>
        <v>0</v>
      </c>
      <c r="P147" s="80">
        <f>(Helena!$C$22*10^3)/Helena!$B$8</f>
        <v>0</v>
      </c>
      <c r="Q147" s="80">
        <f>(Duluth!$C$22*10^3)/Duluth!$B$8</f>
        <v>0</v>
      </c>
      <c r="R147" s="80">
        <f>(Fairbanks!$C$22*10^3)/Fairbanks!$B$8</f>
        <v>0</v>
      </c>
    </row>
    <row r="148" spans="1:18">
      <c r="A148" s="51"/>
      <c r="B148" s="52" t="s">
        <v>187</v>
      </c>
      <c r="C148" s="80">
        <f>(Miami!$C$23*10^3)/Miami!$B$8</f>
        <v>0</v>
      </c>
      <c r="D148" s="80">
        <f>(Houston!$C$23*10^3)/Houston!$B$8</f>
        <v>0</v>
      </c>
      <c r="E148" s="80">
        <f>(Phoenix!$C$23*10^3)/Phoenix!$B$8</f>
        <v>0</v>
      </c>
      <c r="F148" s="80">
        <f>(Atlanta!$C$23*10^3)/Atlanta!$B$8</f>
        <v>0</v>
      </c>
      <c r="G148" s="80">
        <f>(LosAngeles!$C$23*10^3)/LosAngeles!$B$8</f>
        <v>0</v>
      </c>
      <c r="H148" s="80">
        <f>(LasVegas!$C$23*10^3)/LasVegas!$B$8</f>
        <v>0</v>
      </c>
      <c r="I148" s="80">
        <f>(SanFrancisco!$C$23*10^3)/SanFrancisco!$B$8</f>
        <v>0</v>
      </c>
      <c r="J148" s="80">
        <f>(Baltimore!$C$23*10^3)/Baltimore!$B$8</f>
        <v>0</v>
      </c>
      <c r="K148" s="80">
        <f>(Albuquerque!$C$23*10^3)/Albuquerque!$B$8</f>
        <v>0</v>
      </c>
      <c r="L148" s="80">
        <f>(Seattle!$C$23*10^3)/Seattle!$B$8</f>
        <v>0</v>
      </c>
      <c r="M148" s="80">
        <f>(Chicago!$C$23*10^3)/Chicago!$B$8</f>
        <v>0</v>
      </c>
      <c r="N148" s="80">
        <f>(Boulder!$C$23*10^3)/Boulder!$B$8</f>
        <v>0</v>
      </c>
      <c r="O148" s="80">
        <f>(Minneapolis!$C$23*10^3)/Minneapolis!$B$8</f>
        <v>0</v>
      </c>
      <c r="P148" s="80">
        <f>(Helena!$C$23*10^3)/Helena!$B$8</f>
        <v>0</v>
      </c>
      <c r="Q148" s="80">
        <f>(Duluth!$C$23*10^3)/Duluth!$B$8</f>
        <v>0</v>
      </c>
      <c r="R148" s="80">
        <f>(Fairbanks!$C$23*10^3)/Fairbanks!$B$8</f>
        <v>0</v>
      </c>
    </row>
    <row r="149" spans="1:18">
      <c r="A149" s="51"/>
      <c r="B149" s="52" t="s">
        <v>170</v>
      </c>
      <c r="C149" s="80">
        <f>(Miami!$C$24*10^3)/Miami!$B$8</f>
        <v>3.721687948155866</v>
      </c>
      <c r="D149" s="80">
        <f>(Houston!$C$24*10^3)/Houston!$B$8</f>
        <v>4.4531154537160536</v>
      </c>
      <c r="E149" s="80">
        <f>(Phoenix!$C$24*10^3)/Phoenix!$B$8</f>
        <v>4.030623237546842</v>
      </c>
      <c r="F149" s="80">
        <f>(Atlanta!$C$24*10^3)/Atlanta!$B$8</f>
        <v>5.1597158745243457</v>
      </c>
      <c r="G149" s="80">
        <f>(LosAngeles!$C$24*10^3)/LosAngeles!$B$8</f>
        <v>5.0250019537836268</v>
      </c>
      <c r="H149" s="80">
        <f>(LasVegas!$C$24*10^3)/LasVegas!$B$8</f>
        <v>4.538391092646477</v>
      </c>
      <c r="I149" s="80">
        <f>(SanFrancisco!$C$24*10^3)/SanFrancisco!$B$8</f>
        <v>5.6288398324884215</v>
      </c>
      <c r="J149" s="80">
        <f>(Baltimore!$C$24*10^3)/Baltimore!$B$8</f>
        <v>5.7149790221928232</v>
      </c>
      <c r="K149" s="80">
        <f>(Albuquerque!$C$24*10^3)/Albuquerque!$B$8</f>
        <v>5.6100576031543783</v>
      </c>
      <c r="L149" s="80">
        <f>(Seattle!$C$24*10^3)/Seattle!$B$8</f>
        <v>6.0057797453302415</v>
      </c>
      <c r="M149" s="80">
        <f>(Chicago!$C$24*10^3)/Chicago!$B$8</f>
        <v>6.2028852094909412</v>
      </c>
      <c r="N149" s="80">
        <f>(Boulder!$C$24*10^3)/Boulder!$B$8</f>
        <v>6.1774104616585621</v>
      </c>
      <c r="O149" s="80">
        <f>(Minneapolis!$C$24*10^3)/Minneapolis!$B$8</f>
        <v>6.624297987192679</v>
      </c>
      <c r="P149" s="80">
        <f>(Helena!$C$24*10^3)/Helena!$B$8</f>
        <v>6.7009381183833128</v>
      </c>
      <c r="Q149" s="80">
        <f>(Duluth!$C$24*10^3)/Duluth!$B$8</f>
        <v>7.3192404725522549</v>
      </c>
      <c r="R149" s="80">
        <f>(Fairbanks!$C$24*10^3)/Fairbanks!$B$8</f>
        <v>8.1590436002468039</v>
      </c>
    </row>
    <row r="150" spans="1:18">
      <c r="A150" s="51"/>
      <c r="B150" s="52" t="s">
        <v>188</v>
      </c>
      <c r="C150" s="80">
        <f>(Miami!$C$25*10^3)/Miami!$B$8</f>
        <v>0</v>
      </c>
      <c r="D150" s="80">
        <f>(Houston!$C$25*10^3)/Houston!$B$8</f>
        <v>0</v>
      </c>
      <c r="E150" s="80">
        <f>(Phoenix!$C$25*10^3)/Phoenix!$B$8</f>
        <v>0</v>
      </c>
      <c r="F150" s="80">
        <f>(Atlanta!$C$25*10^3)/Atlanta!$B$8</f>
        <v>0</v>
      </c>
      <c r="G150" s="80">
        <f>(LosAngeles!$C$25*10^3)/LosAngeles!$B$8</f>
        <v>0</v>
      </c>
      <c r="H150" s="80">
        <f>(LasVegas!$C$25*10^3)/LasVegas!$B$8</f>
        <v>0</v>
      </c>
      <c r="I150" s="80">
        <f>(SanFrancisco!$C$25*10^3)/SanFrancisco!$B$8</f>
        <v>0</v>
      </c>
      <c r="J150" s="80">
        <f>(Baltimore!$C$25*10^3)/Baltimore!$B$8</f>
        <v>0</v>
      </c>
      <c r="K150" s="80">
        <f>(Albuquerque!$C$25*10^3)/Albuquerque!$B$8</f>
        <v>0</v>
      </c>
      <c r="L150" s="80">
        <f>(Seattle!$C$25*10^3)/Seattle!$B$8</f>
        <v>0</v>
      </c>
      <c r="M150" s="80">
        <f>(Chicago!$C$25*10^3)/Chicago!$B$8</f>
        <v>0</v>
      </c>
      <c r="N150" s="80">
        <f>(Boulder!$C$25*10^3)/Boulder!$B$8</f>
        <v>0</v>
      </c>
      <c r="O150" s="80">
        <f>(Minneapolis!$C$25*10^3)/Minneapolis!$B$8</f>
        <v>0</v>
      </c>
      <c r="P150" s="80">
        <f>(Helena!$C$25*10^3)/Helena!$B$8</f>
        <v>0</v>
      </c>
      <c r="Q150" s="80">
        <f>(Duluth!$C$25*10^3)/Duluth!$B$8</f>
        <v>0</v>
      </c>
      <c r="R150" s="80">
        <f>(Fairbanks!$C$25*10^3)/Fairbanks!$B$8</f>
        <v>0</v>
      </c>
    </row>
    <row r="151" spans="1:18">
      <c r="A151" s="51"/>
      <c r="B151" s="52" t="s">
        <v>189</v>
      </c>
      <c r="C151" s="80">
        <f>(Miami!$C$26*10^3)/Miami!$B$8</f>
        <v>0</v>
      </c>
      <c r="D151" s="80">
        <f>(Houston!$C$26*10^3)/Houston!$B$8</f>
        <v>0</v>
      </c>
      <c r="E151" s="80">
        <f>(Phoenix!$C$26*10^3)/Phoenix!$B$8</f>
        <v>0</v>
      </c>
      <c r="F151" s="80">
        <f>(Atlanta!$C$26*10^3)/Atlanta!$B$8</f>
        <v>0</v>
      </c>
      <c r="G151" s="80">
        <f>(LosAngeles!$C$26*10^3)/LosAngeles!$B$8</f>
        <v>0</v>
      </c>
      <c r="H151" s="80">
        <f>(LasVegas!$C$26*10^3)/LasVegas!$B$8</f>
        <v>0</v>
      </c>
      <c r="I151" s="80">
        <f>(SanFrancisco!$C$26*10^3)/SanFrancisco!$B$8</f>
        <v>0</v>
      </c>
      <c r="J151" s="80">
        <f>(Baltimore!$C$26*10^3)/Baltimore!$B$8</f>
        <v>0</v>
      </c>
      <c r="K151" s="80">
        <f>(Albuquerque!$C$26*10^3)/Albuquerque!$B$8</f>
        <v>0</v>
      </c>
      <c r="L151" s="80">
        <f>(Seattle!$C$26*10^3)/Seattle!$B$8</f>
        <v>0</v>
      </c>
      <c r="M151" s="80">
        <f>(Chicago!$C$26*10^3)/Chicago!$B$8</f>
        <v>0</v>
      </c>
      <c r="N151" s="80">
        <f>(Boulder!$C$26*10^3)/Boulder!$B$8</f>
        <v>0</v>
      </c>
      <c r="O151" s="80">
        <f>(Minneapolis!$C$26*10^3)/Minneapolis!$B$8</f>
        <v>0</v>
      </c>
      <c r="P151" s="80">
        <f>(Helena!$C$26*10^3)/Helena!$B$8</f>
        <v>0</v>
      </c>
      <c r="Q151" s="80">
        <f>(Duluth!$C$26*10^3)/Duluth!$B$8</f>
        <v>0</v>
      </c>
      <c r="R151" s="80">
        <f>(Fairbanks!$C$26*10^3)/Fairbanks!$B$8</f>
        <v>0</v>
      </c>
    </row>
    <row r="152" spans="1:18">
      <c r="A152" s="51"/>
      <c r="B152" s="52" t="s">
        <v>92</v>
      </c>
      <c r="C152" s="80">
        <f>(Miami!$C$28*10^3)/Miami!$B$8</f>
        <v>8.8077861191985036</v>
      </c>
      <c r="D152" s="80">
        <f>(Houston!$C$28*10^3)/Houston!$B$8</f>
        <v>64.389584023274423</v>
      </c>
      <c r="E152" s="80">
        <f>(Phoenix!$C$28*10^3)/Phoenix!$B$8</f>
        <v>54.475157587221872</v>
      </c>
      <c r="F152" s="80">
        <f>(Atlanta!$C$28*10^3)/Atlanta!$B$8</f>
        <v>60.829811845239618</v>
      </c>
      <c r="G152" s="80">
        <f>(LosAngeles!$C$28*10^3)/LosAngeles!$B$8</f>
        <v>19.373545726524696</v>
      </c>
      <c r="H152" s="80">
        <f>(LasVegas!$C$28*10^3)/LasVegas!$B$8</f>
        <v>40.895605778709069</v>
      </c>
      <c r="I152" s="80">
        <f>(SanFrancisco!$C$28*10^3)/SanFrancisco!$B$8</f>
        <v>73.432471840688706</v>
      </c>
      <c r="J152" s="80">
        <f>(Baltimore!$C$28*10^3)/Baltimore!$B$8</f>
        <v>103.14207266866119</v>
      </c>
      <c r="K152" s="80">
        <f>(Albuquerque!$C$28*10^3)/Albuquerque!$B$8</f>
        <v>62.767188006661435</v>
      </c>
      <c r="L152" s="80">
        <f>(Seattle!$C$28*10^3)/Seattle!$B$8</f>
        <v>103.43244161641161</v>
      </c>
      <c r="M152" s="80">
        <f>(Chicago!$C$28*10^3)/Chicago!$B$8</f>
        <v>139.48741353158158</v>
      </c>
      <c r="N152" s="80">
        <f>(Boulder!$C$28*10^3)/Boulder!$B$8</f>
        <v>94.877459986295449</v>
      </c>
      <c r="O152" s="80">
        <f>(Minneapolis!$C$28*10^3)/Minneapolis!$B$8</f>
        <v>184.93457955224031</v>
      </c>
      <c r="P152" s="80">
        <f>(Helena!$C$28*10^3)/Helena!$B$8</f>
        <v>148.76777781184006</v>
      </c>
      <c r="Q152" s="80">
        <f>(Duluth!$C$28*10^3)/Duluth!$B$8</f>
        <v>219.49344975149168</v>
      </c>
      <c r="R152" s="80">
        <f>(Fairbanks!$C$28*10^3)/Fairbanks!$B$8</f>
        <v>374.96626754789145</v>
      </c>
    </row>
    <row r="153" spans="1:18">
      <c r="A153" s="51"/>
      <c r="B153" s="49" t="s">
        <v>283</v>
      </c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</row>
    <row r="154" spans="1:18">
      <c r="A154" s="51"/>
      <c r="B154" s="52" t="s">
        <v>72</v>
      </c>
      <c r="C154" s="80">
        <f>(Miami!$E$13*10^3)/Miami!$B$8</f>
        <v>0</v>
      </c>
      <c r="D154" s="80">
        <f>(Houston!$E$13*10^3)/Houston!$B$8</f>
        <v>0</v>
      </c>
      <c r="E154" s="80">
        <f>(Phoenix!$E$13*10^3)/Phoenix!$B$8</f>
        <v>0</v>
      </c>
      <c r="F154" s="80">
        <f>(Atlanta!$E$13*10^3)/Atlanta!$B$8</f>
        <v>0</v>
      </c>
      <c r="G154" s="80">
        <f>(LosAngeles!$E$13*10^3)/LosAngeles!$B$8</f>
        <v>0</v>
      </c>
      <c r="H154" s="80">
        <f>(LasVegas!$E$13*10^3)/LasVegas!$B$8</f>
        <v>0</v>
      </c>
      <c r="I154" s="80">
        <f>(SanFrancisco!$E$13*10^3)/SanFrancisco!$B$8</f>
        <v>0</v>
      </c>
      <c r="J154" s="80">
        <f>(Baltimore!$E$13*10^3)/Baltimore!$B$8</f>
        <v>0</v>
      </c>
      <c r="K154" s="80">
        <f>(Albuquerque!$E$13*10^3)/Albuquerque!$B$8</f>
        <v>0</v>
      </c>
      <c r="L154" s="80">
        <f>(Seattle!$E$13*10^3)/Seattle!$B$8</f>
        <v>0</v>
      </c>
      <c r="M154" s="80">
        <f>(Chicago!$E$13*10^3)/Chicago!$B$8</f>
        <v>0</v>
      </c>
      <c r="N154" s="80">
        <f>(Boulder!$E$13*10^3)/Boulder!$B$8</f>
        <v>0</v>
      </c>
      <c r="O154" s="80">
        <f>(Minneapolis!$E$13*10^3)/Minneapolis!$B$8</f>
        <v>0</v>
      </c>
      <c r="P154" s="80">
        <f>(Helena!$E$13*10^3)/Helena!$B$8</f>
        <v>0</v>
      </c>
      <c r="Q154" s="80">
        <f>(Duluth!$E$13*10^3)/Duluth!$B$8</f>
        <v>0</v>
      </c>
      <c r="R154" s="80">
        <f>(Fairbanks!$E$13*10^3)/Fairbanks!$B$8</f>
        <v>0</v>
      </c>
    </row>
    <row r="155" spans="1:18">
      <c r="A155" s="51"/>
      <c r="B155" s="52" t="s">
        <v>73</v>
      </c>
      <c r="C155" s="80">
        <f>(Miami!$E$14*10^3)/Miami!$B$8</f>
        <v>0</v>
      </c>
      <c r="D155" s="80">
        <f>(Houston!$E$14*10^3)/Houston!$B$8</f>
        <v>0</v>
      </c>
      <c r="E155" s="80">
        <f>(Phoenix!$E$14*10^3)/Phoenix!$B$8</f>
        <v>0</v>
      </c>
      <c r="F155" s="80">
        <f>(Atlanta!$E$14*10^3)/Atlanta!$B$8</f>
        <v>0</v>
      </c>
      <c r="G155" s="80">
        <f>(LosAngeles!$E$14*10^3)/LosAngeles!$B$8</f>
        <v>0</v>
      </c>
      <c r="H155" s="80">
        <f>(LasVegas!$E$14*10^3)/LasVegas!$B$8</f>
        <v>0</v>
      </c>
      <c r="I155" s="80">
        <f>(SanFrancisco!$E$14*10^3)/SanFrancisco!$B$8</f>
        <v>0</v>
      </c>
      <c r="J155" s="80">
        <f>(Baltimore!$E$14*10^3)/Baltimore!$B$8</f>
        <v>0</v>
      </c>
      <c r="K155" s="80">
        <f>(Albuquerque!$E$14*10^3)/Albuquerque!$B$8</f>
        <v>0</v>
      </c>
      <c r="L155" s="80">
        <f>(Seattle!$E$14*10^3)/Seattle!$B$8</f>
        <v>0</v>
      </c>
      <c r="M155" s="80">
        <f>(Chicago!$E$14*10^3)/Chicago!$B$8</f>
        <v>0</v>
      </c>
      <c r="N155" s="80">
        <f>(Boulder!$E$14*10^3)/Boulder!$B$8</f>
        <v>0</v>
      </c>
      <c r="O155" s="80">
        <f>(Minneapolis!$E$14*10^3)/Minneapolis!$B$8</f>
        <v>0</v>
      </c>
      <c r="P155" s="80">
        <f>(Helena!$E$14*10^3)/Helena!$B$8</f>
        <v>0</v>
      </c>
      <c r="Q155" s="80">
        <f>(Duluth!$E$14*10^3)/Duluth!$B$8</f>
        <v>0</v>
      </c>
      <c r="R155" s="80">
        <f>(Fairbanks!$E$14*10^3)/Fairbanks!$B$8</f>
        <v>0</v>
      </c>
    </row>
    <row r="156" spans="1:18">
      <c r="A156" s="51"/>
      <c r="B156" s="52" t="s">
        <v>81</v>
      </c>
      <c r="C156" s="80">
        <f>(Miami!$E$15*10^3)/Miami!$B$8</f>
        <v>0</v>
      </c>
      <c r="D156" s="80">
        <f>(Houston!$E$15*10^3)/Houston!$B$8</f>
        <v>0</v>
      </c>
      <c r="E156" s="80">
        <f>(Phoenix!$E$15*10^3)/Phoenix!$B$8</f>
        <v>0</v>
      </c>
      <c r="F156" s="80">
        <f>(Atlanta!$E$15*10^3)/Atlanta!$B$8</f>
        <v>0</v>
      </c>
      <c r="G156" s="80">
        <f>(LosAngeles!$E$15*10^3)/LosAngeles!$B$8</f>
        <v>0</v>
      </c>
      <c r="H156" s="80">
        <f>(LasVegas!$E$15*10^3)/LasVegas!$B$8</f>
        <v>0</v>
      </c>
      <c r="I156" s="80">
        <f>(SanFrancisco!$E$15*10^3)/SanFrancisco!$B$8</f>
        <v>0</v>
      </c>
      <c r="J156" s="80">
        <f>(Baltimore!$E$15*10^3)/Baltimore!$B$8</f>
        <v>0</v>
      </c>
      <c r="K156" s="80">
        <f>(Albuquerque!$E$15*10^3)/Albuquerque!$B$8</f>
        <v>0</v>
      </c>
      <c r="L156" s="80">
        <f>(Seattle!$E$15*10^3)/Seattle!$B$8</f>
        <v>0</v>
      </c>
      <c r="M156" s="80">
        <f>(Chicago!$E$15*10^3)/Chicago!$B$8</f>
        <v>0</v>
      </c>
      <c r="N156" s="80">
        <f>(Boulder!$E$15*10^3)/Boulder!$B$8</f>
        <v>0</v>
      </c>
      <c r="O156" s="80">
        <f>(Minneapolis!$E$15*10^3)/Minneapolis!$B$8</f>
        <v>0</v>
      </c>
      <c r="P156" s="80">
        <f>(Helena!$E$15*10^3)/Helena!$B$8</f>
        <v>0</v>
      </c>
      <c r="Q156" s="80">
        <f>(Duluth!$E$15*10^3)/Duluth!$B$8</f>
        <v>0</v>
      </c>
      <c r="R156" s="80">
        <f>(Fairbanks!$E$15*10^3)/Fairbanks!$B$8</f>
        <v>0</v>
      </c>
    </row>
    <row r="157" spans="1:18">
      <c r="A157" s="51"/>
      <c r="B157" s="52" t="s">
        <v>82</v>
      </c>
      <c r="C157" s="80">
        <f>(Miami!$E$16*10^3)/Miami!$B$8</f>
        <v>0</v>
      </c>
      <c r="D157" s="80">
        <f>(Houston!$E$16*10^3)/Houston!$B$8</f>
        <v>0</v>
      </c>
      <c r="E157" s="80">
        <f>(Phoenix!$E$16*10^3)/Phoenix!$B$8</f>
        <v>0</v>
      </c>
      <c r="F157" s="80">
        <f>(Atlanta!$E$16*10^3)/Atlanta!$B$8</f>
        <v>0</v>
      </c>
      <c r="G157" s="80">
        <f>(LosAngeles!$E$16*10^3)/LosAngeles!$B$8</f>
        <v>0</v>
      </c>
      <c r="H157" s="80">
        <f>(LasVegas!$E$16*10^3)/LasVegas!$B$8</f>
        <v>0</v>
      </c>
      <c r="I157" s="80">
        <f>(SanFrancisco!$E$16*10^3)/SanFrancisco!$B$8</f>
        <v>0</v>
      </c>
      <c r="J157" s="80">
        <f>(Baltimore!$E$16*10^3)/Baltimore!$B$8</f>
        <v>0</v>
      </c>
      <c r="K157" s="80">
        <f>(Albuquerque!$E$16*10^3)/Albuquerque!$B$8</f>
        <v>0</v>
      </c>
      <c r="L157" s="80">
        <f>(Seattle!$E$16*10^3)/Seattle!$B$8</f>
        <v>0</v>
      </c>
      <c r="M157" s="80">
        <f>(Chicago!$E$16*10^3)/Chicago!$B$8</f>
        <v>0</v>
      </c>
      <c r="N157" s="80">
        <f>(Boulder!$E$16*10^3)/Boulder!$B$8</f>
        <v>0</v>
      </c>
      <c r="O157" s="80">
        <f>(Minneapolis!$E$16*10^3)/Minneapolis!$B$8</f>
        <v>0</v>
      </c>
      <c r="P157" s="80">
        <f>(Helena!$E$16*10^3)/Helena!$B$8</f>
        <v>0</v>
      </c>
      <c r="Q157" s="80">
        <f>(Duluth!$E$16*10^3)/Duluth!$B$8</f>
        <v>0</v>
      </c>
      <c r="R157" s="80">
        <f>(Fairbanks!$E$16*10^3)/Fairbanks!$B$8</f>
        <v>0</v>
      </c>
    </row>
    <row r="158" spans="1:18">
      <c r="A158" s="51"/>
      <c r="B158" s="52" t="s">
        <v>83</v>
      </c>
      <c r="C158" s="80">
        <f>(Miami!$E$17*10^3)/Miami!$B$8</f>
        <v>0</v>
      </c>
      <c r="D158" s="80">
        <f>(Houston!$E$17*10^3)/Houston!$B$8</f>
        <v>0</v>
      </c>
      <c r="E158" s="80">
        <f>(Phoenix!$E$17*10^3)/Phoenix!$B$8</f>
        <v>0</v>
      </c>
      <c r="F158" s="80">
        <f>(Atlanta!$E$17*10^3)/Atlanta!$B$8</f>
        <v>0</v>
      </c>
      <c r="G158" s="80">
        <f>(LosAngeles!$E$17*10^3)/LosAngeles!$B$8</f>
        <v>0</v>
      </c>
      <c r="H158" s="80">
        <f>(LasVegas!$E$17*10^3)/LasVegas!$B$8</f>
        <v>0</v>
      </c>
      <c r="I158" s="80">
        <f>(SanFrancisco!$E$17*10^3)/SanFrancisco!$B$8</f>
        <v>0</v>
      </c>
      <c r="J158" s="80">
        <f>(Baltimore!$E$17*10^3)/Baltimore!$B$8</f>
        <v>0</v>
      </c>
      <c r="K158" s="80">
        <f>(Albuquerque!$E$17*10^3)/Albuquerque!$B$8</f>
        <v>0</v>
      </c>
      <c r="L158" s="80">
        <f>(Seattle!$E$17*10^3)/Seattle!$B$8</f>
        <v>0</v>
      </c>
      <c r="M158" s="80">
        <f>(Chicago!$E$17*10^3)/Chicago!$B$8</f>
        <v>0</v>
      </c>
      <c r="N158" s="80">
        <f>(Boulder!$E$17*10^3)/Boulder!$B$8</f>
        <v>0</v>
      </c>
      <c r="O158" s="80">
        <f>(Minneapolis!$E$17*10^3)/Minneapolis!$B$8</f>
        <v>0</v>
      </c>
      <c r="P158" s="80">
        <f>(Helena!$E$17*10^3)/Helena!$B$8</f>
        <v>0</v>
      </c>
      <c r="Q158" s="80">
        <f>(Duluth!$E$17*10^3)/Duluth!$B$8</f>
        <v>0</v>
      </c>
      <c r="R158" s="80">
        <f>(Fairbanks!$E$17*10^3)/Fairbanks!$B$8</f>
        <v>0</v>
      </c>
    </row>
    <row r="159" spans="1:18">
      <c r="A159" s="51"/>
      <c r="B159" s="52" t="s">
        <v>84</v>
      </c>
      <c r="C159" s="80">
        <f>(Miami!$E$18*10^3)/Miami!$B$8</f>
        <v>0</v>
      </c>
      <c r="D159" s="80">
        <f>(Houston!$E$18*10^3)/Houston!$B$8</f>
        <v>0</v>
      </c>
      <c r="E159" s="80">
        <f>(Phoenix!$E$18*10^3)/Phoenix!$B$8</f>
        <v>0</v>
      </c>
      <c r="F159" s="80">
        <f>(Atlanta!$E$18*10^3)/Atlanta!$B$8</f>
        <v>0</v>
      </c>
      <c r="G159" s="80">
        <f>(LosAngeles!$E$18*10^3)/LosAngeles!$B$8</f>
        <v>0</v>
      </c>
      <c r="H159" s="80">
        <f>(LasVegas!$E$18*10^3)/LasVegas!$B$8</f>
        <v>0</v>
      </c>
      <c r="I159" s="80">
        <f>(SanFrancisco!$E$18*10^3)/SanFrancisco!$B$8</f>
        <v>0</v>
      </c>
      <c r="J159" s="80">
        <f>(Baltimore!$E$18*10^3)/Baltimore!$B$8</f>
        <v>0</v>
      </c>
      <c r="K159" s="80">
        <f>(Albuquerque!$E$18*10^3)/Albuquerque!$B$8</f>
        <v>0</v>
      </c>
      <c r="L159" s="80">
        <f>(Seattle!$E$18*10^3)/Seattle!$B$8</f>
        <v>0</v>
      </c>
      <c r="M159" s="80">
        <f>(Chicago!$E$18*10^3)/Chicago!$B$8</f>
        <v>0</v>
      </c>
      <c r="N159" s="80">
        <f>(Boulder!$E$18*10^3)/Boulder!$B$8</f>
        <v>0</v>
      </c>
      <c r="O159" s="80">
        <f>(Minneapolis!$E$18*10^3)/Minneapolis!$B$8</f>
        <v>0</v>
      </c>
      <c r="P159" s="80">
        <f>(Helena!$E$18*10^3)/Helena!$B$8</f>
        <v>0</v>
      </c>
      <c r="Q159" s="80">
        <f>(Duluth!$E$18*10^3)/Duluth!$B$8</f>
        <v>0</v>
      </c>
      <c r="R159" s="80">
        <f>(Fairbanks!$E$18*10^3)/Fairbanks!$B$8</f>
        <v>0</v>
      </c>
    </row>
    <row r="160" spans="1:18">
      <c r="A160" s="51"/>
      <c r="B160" s="52" t="s">
        <v>85</v>
      </c>
      <c r="C160" s="80">
        <f>(Miami!$E$19*10^3)/Miami!$B$8</f>
        <v>0</v>
      </c>
      <c r="D160" s="80">
        <f>(Houston!$E$19*10^3)/Houston!$B$8</f>
        <v>0</v>
      </c>
      <c r="E160" s="80">
        <f>(Phoenix!$E$19*10^3)/Phoenix!$B$8</f>
        <v>0</v>
      </c>
      <c r="F160" s="80">
        <f>(Atlanta!$E$19*10^3)/Atlanta!$B$8</f>
        <v>0</v>
      </c>
      <c r="G160" s="80">
        <f>(LosAngeles!$E$19*10^3)/LosAngeles!$B$8</f>
        <v>0</v>
      </c>
      <c r="H160" s="80">
        <f>(LasVegas!$E$19*10^3)/LasVegas!$B$8</f>
        <v>0</v>
      </c>
      <c r="I160" s="80">
        <f>(SanFrancisco!$E$19*10^3)/SanFrancisco!$B$8</f>
        <v>0</v>
      </c>
      <c r="J160" s="80">
        <f>(Baltimore!$E$19*10^3)/Baltimore!$B$8</f>
        <v>0</v>
      </c>
      <c r="K160" s="80">
        <f>(Albuquerque!$E$19*10^3)/Albuquerque!$B$8</f>
        <v>0</v>
      </c>
      <c r="L160" s="80">
        <f>(Seattle!$E$19*10^3)/Seattle!$B$8</f>
        <v>0</v>
      </c>
      <c r="M160" s="80">
        <f>(Chicago!$E$19*10^3)/Chicago!$B$8</f>
        <v>0</v>
      </c>
      <c r="N160" s="80">
        <f>(Boulder!$E$19*10^3)/Boulder!$B$8</f>
        <v>0</v>
      </c>
      <c r="O160" s="80">
        <f>(Minneapolis!$E$19*10^3)/Minneapolis!$B$8</f>
        <v>0</v>
      </c>
      <c r="P160" s="80">
        <f>(Helena!$E$19*10^3)/Helena!$B$8</f>
        <v>0</v>
      </c>
      <c r="Q160" s="80">
        <f>(Duluth!$E$19*10^3)/Duluth!$B$8</f>
        <v>0</v>
      </c>
      <c r="R160" s="80">
        <f>(Fairbanks!$E$19*10^3)/Fairbanks!$B$8</f>
        <v>0</v>
      </c>
    </row>
    <row r="161" spans="1:18">
      <c r="A161" s="51"/>
      <c r="B161" s="52" t="s">
        <v>86</v>
      </c>
      <c r="C161" s="80">
        <f>(Miami!$E$20*10^3)/Miami!$B$8</f>
        <v>0</v>
      </c>
      <c r="D161" s="80">
        <f>(Houston!$E$20*10^3)/Houston!$B$8</f>
        <v>0</v>
      </c>
      <c r="E161" s="80">
        <f>(Phoenix!$E$20*10^3)/Phoenix!$B$8</f>
        <v>0</v>
      </c>
      <c r="F161" s="80">
        <f>(Atlanta!$E$20*10^3)/Atlanta!$B$8</f>
        <v>0</v>
      </c>
      <c r="G161" s="80">
        <f>(LosAngeles!$E$20*10^3)/LosAngeles!$B$8</f>
        <v>0</v>
      </c>
      <c r="H161" s="80">
        <f>(LasVegas!$E$20*10^3)/LasVegas!$B$8</f>
        <v>0</v>
      </c>
      <c r="I161" s="80">
        <f>(SanFrancisco!$E$20*10^3)/SanFrancisco!$B$8</f>
        <v>0</v>
      </c>
      <c r="J161" s="80">
        <f>(Baltimore!$E$20*10^3)/Baltimore!$B$8</f>
        <v>0</v>
      </c>
      <c r="K161" s="80">
        <f>(Albuquerque!$E$20*10^3)/Albuquerque!$B$8</f>
        <v>0</v>
      </c>
      <c r="L161" s="80">
        <f>(Seattle!$E$20*10^3)/Seattle!$B$8</f>
        <v>0</v>
      </c>
      <c r="M161" s="80">
        <f>(Chicago!$E$20*10^3)/Chicago!$B$8</f>
        <v>0</v>
      </c>
      <c r="N161" s="80">
        <f>(Boulder!$E$20*10^3)/Boulder!$B$8</f>
        <v>0</v>
      </c>
      <c r="O161" s="80">
        <f>(Minneapolis!$E$20*10^3)/Minneapolis!$B$8</f>
        <v>0</v>
      </c>
      <c r="P161" s="80">
        <f>(Helena!$E$20*10^3)/Helena!$B$8</f>
        <v>0</v>
      </c>
      <c r="Q161" s="80">
        <f>(Duluth!$E$20*10^3)/Duluth!$B$8</f>
        <v>0</v>
      </c>
      <c r="R161" s="80">
        <f>(Fairbanks!$E$20*10^3)/Fairbanks!$B$8</f>
        <v>0</v>
      </c>
    </row>
    <row r="162" spans="1:18">
      <c r="A162" s="51"/>
      <c r="B162" s="52" t="s">
        <v>87</v>
      </c>
      <c r="C162" s="80">
        <f>(Miami!$E$21*10^3)/Miami!$B$8</f>
        <v>0</v>
      </c>
      <c r="D162" s="80">
        <f>(Houston!$E$21*10^3)/Houston!$B$8</f>
        <v>0</v>
      </c>
      <c r="E162" s="80">
        <f>(Phoenix!$E$21*10^3)/Phoenix!$B$8</f>
        <v>0</v>
      </c>
      <c r="F162" s="80">
        <f>(Atlanta!$E$21*10^3)/Atlanta!$B$8</f>
        <v>0</v>
      </c>
      <c r="G162" s="80">
        <f>(LosAngeles!$E$21*10^3)/LosAngeles!$B$8</f>
        <v>0</v>
      </c>
      <c r="H162" s="80">
        <f>(LasVegas!$E$21*10^3)/LasVegas!$B$8</f>
        <v>0</v>
      </c>
      <c r="I162" s="80">
        <f>(SanFrancisco!$E$21*10^3)/SanFrancisco!$B$8</f>
        <v>0</v>
      </c>
      <c r="J162" s="80">
        <f>(Baltimore!$E$21*10^3)/Baltimore!$B$8</f>
        <v>0</v>
      </c>
      <c r="K162" s="80">
        <f>(Albuquerque!$E$21*10^3)/Albuquerque!$B$8</f>
        <v>0</v>
      </c>
      <c r="L162" s="80">
        <f>(Seattle!$E$21*10^3)/Seattle!$B$8</f>
        <v>0</v>
      </c>
      <c r="M162" s="80">
        <f>(Chicago!$E$21*10^3)/Chicago!$B$8</f>
        <v>0</v>
      </c>
      <c r="N162" s="80">
        <f>(Boulder!$E$21*10^3)/Boulder!$B$8</f>
        <v>0</v>
      </c>
      <c r="O162" s="80">
        <f>(Minneapolis!$E$21*10^3)/Minneapolis!$B$8</f>
        <v>0</v>
      </c>
      <c r="P162" s="80">
        <f>(Helena!$E$21*10^3)/Helena!$B$8</f>
        <v>0</v>
      </c>
      <c r="Q162" s="80">
        <f>(Duluth!$E$21*10^3)/Duluth!$B$8</f>
        <v>0</v>
      </c>
      <c r="R162" s="80">
        <f>(Fairbanks!$E$21*10^3)/Fairbanks!$B$8</f>
        <v>0</v>
      </c>
    </row>
    <row r="163" spans="1:18">
      <c r="A163" s="51"/>
      <c r="B163" s="52" t="s">
        <v>88</v>
      </c>
      <c r="C163" s="80">
        <f>(Miami!$E$22*10^3)/Miami!$B$8</f>
        <v>0</v>
      </c>
      <c r="D163" s="80">
        <f>(Houston!$E$22*10^3)/Houston!$B$8</f>
        <v>0</v>
      </c>
      <c r="E163" s="80">
        <f>(Phoenix!$E$22*10^3)/Phoenix!$B$8</f>
        <v>0</v>
      </c>
      <c r="F163" s="80">
        <f>(Atlanta!$E$22*10^3)/Atlanta!$B$8</f>
        <v>0</v>
      </c>
      <c r="G163" s="80">
        <f>(LosAngeles!$E$22*10^3)/LosAngeles!$B$8</f>
        <v>0</v>
      </c>
      <c r="H163" s="80">
        <f>(LasVegas!$E$22*10^3)/LasVegas!$B$8</f>
        <v>0</v>
      </c>
      <c r="I163" s="80">
        <f>(SanFrancisco!$E$22*10^3)/SanFrancisco!$B$8</f>
        <v>0</v>
      </c>
      <c r="J163" s="80">
        <f>(Baltimore!$E$22*10^3)/Baltimore!$B$8</f>
        <v>0</v>
      </c>
      <c r="K163" s="80">
        <f>(Albuquerque!$E$22*10^3)/Albuquerque!$B$8</f>
        <v>0</v>
      </c>
      <c r="L163" s="80">
        <f>(Seattle!$E$22*10^3)/Seattle!$B$8</f>
        <v>0</v>
      </c>
      <c r="M163" s="80">
        <f>(Chicago!$E$22*10^3)/Chicago!$B$8</f>
        <v>0</v>
      </c>
      <c r="N163" s="80">
        <f>(Boulder!$E$22*10^3)/Boulder!$B$8</f>
        <v>0</v>
      </c>
      <c r="O163" s="80">
        <f>(Minneapolis!$E$22*10^3)/Minneapolis!$B$8</f>
        <v>0</v>
      </c>
      <c r="P163" s="80">
        <f>(Helena!$E$22*10^3)/Helena!$B$8</f>
        <v>0</v>
      </c>
      <c r="Q163" s="80">
        <f>(Duluth!$E$22*10^3)/Duluth!$B$8</f>
        <v>0</v>
      </c>
      <c r="R163" s="80">
        <f>(Fairbanks!$E$22*10^3)/Fairbanks!$B$8</f>
        <v>0</v>
      </c>
    </row>
    <row r="164" spans="1:18">
      <c r="A164" s="51"/>
      <c r="B164" s="52" t="s">
        <v>67</v>
      </c>
      <c r="C164" s="80">
        <f>(Miami!$E$23*10^3)/Miami!$B$8</f>
        <v>0</v>
      </c>
      <c r="D164" s="80">
        <f>(Houston!$E$23*10^3)/Houston!$B$8</f>
        <v>0</v>
      </c>
      <c r="E164" s="80">
        <f>(Phoenix!$E$23*10^3)/Phoenix!$B$8</f>
        <v>0</v>
      </c>
      <c r="F164" s="80">
        <f>(Atlanta!$E$23*10^3)/Atlanta!$B$8</f>
        <v>0</v>
      </c>
      <c r="G164" s="80">
        <f>(LosAngeles!$E$23*10^3)/LosAngeles!$B$8</f>
        <v>0</v>
      </c>
      <c r="H164" s="80">
        <f>(LasVegas!$E$23*10^3)/LasVegas!$B$8</f>
        <v>0</v>
      </c>
      <c r="I164" s="80">
        <f>(SanFrancisco!$E$23*10^3)/SanFrancisco!$B$8</f>
        <v>0</v>
      </c>
      <c r="J164" s="80">
        <f>(Baltimore!$E$23*10^3)/Baltimore!$B$8</f>
        <v>0</v>
      </c>
      <c r="K164" s="80">
        <f>(Albuquerque!$E$23*10^3)/Albuquerque!$B$8</f>
        <v>0</v>
      </c>
      <c r="L164" s="80">
        <f>(Seattle!$E$23*10^3)/Seattle!$B$8</f>
        <v>0</v>
      </c>
      <c r="M164" s="80">
        <f>(Chicago!$E$23*10^3)/Chicago!$B$8</f>
        <v>0</v>
      </c>
      <c r="N164" s="80">
        <f>(Boulder!$E$23*10^3)/Boulder!$B$8</f>
        <v>0</v>
      </c>
      <c r="O164" s="80">
        <f>(Minneapolis!$E$23*10^3)/Minneapolis!$B$8</f>
        <v>0</v>
      </c>
      <c r="P164" s="80">
        <f>(Helena!$E$23*10^3)/Helena!$B$8</f>
        <v>0</v>
      </c>
      <c r="Q164" s="80">
        <f>(Duluth!$E$23*10^3)/Duluth!$B$8</f>
        <v>0</v>
      </c>
      <c r="R164" s="80">
        <f>(Fairbanks!$E$23*10^3)/Fairbanks!$B$8</f>
        <v>0</v>
      </c>
    </row>
    <row r="165" spans="1:18">
      <c r="A165" s="51"/>
      <c r="B165" s="52" t="s">
        <v>89</v>
      </c>
      <c r="C165" s="80">
        <f>(Miami!$E$24*10^3)/Miami!$B$8</f>
        <v>0</v>
      </c>
      <c r="D165" s="80">
        <f>(Houston!$E$24*10^3)/Houston!$B$8</f>
        <v>0</v>
      </c>
      <c r="E165" s="80">
        <f>(Phoenix!$E$24*10^3)/Phoenix!$B$8</f>
        <v>0</v>
      </c>
      <c r="F165" s="80">
        <f>(Atlanta!$E$24*10^3)/Atlanta!$B$8</f>
        <v>0</v>
      </c>
      <c r="G165" s="80">
        <f>(LosAngeles!$E$24*10^3)/LosAngeles!$B$8</f>
        <v>0</v>
      </c>
      <c r="H165" s="80">
        <f>(LasVegas!$E$24*10^3)/LasVegas!$B$8</f>
        <v>0</v>
      </c>
      <c r="I165" s="80">
        <f>(SanFrancisco!$E$24*10^3)/SanFrancisco!$B$8</f>
        <v>0</v>
      </c>
      <c r="J165" s="80">
        <f>(Baltimore!$E$24*10^3)/Baltimore!$B$8</f>
        <v>0</v>
      </c>
      <c r="K165" s="80">
        <f>(Albuquerque!$E$24*10^3)/Albuquerque!$B$8</f>
        <v>0</v>
      </c>
      <c r="L165" s="80">
        <f>(Seattle!$E$24*10^3)/Seattle!$B$8</f>
        <v>0</v>
      </c>
      <c r="M165" s="80">
        <f>(Chicago!$E$24*10^3)/Chicago!$B$8</f>
        <v>0</v>
      </c>
      <c r="N165" s="80">
        <f>(Boulder!$E$24*10^3)/Boulder!$B$8</f>
        <v>0</v>
      </c>
      <c r="O165" s="80">
        <f>(Minneapolis!$E$24*10^3)/Minneapolis!$B$8</f>
        <v>0</v>
      </c>
      <c r="P165" s="80">
        <f>(Helena!$E$24*10^3)/Helena!$B$8</f>
        <v>0</v>
      </c>
      <c r="Q165" s="80">
        <f>(Duluth!$E$24*10^3)/Duluth!$B$8</f>
        <v>0</v>
      </c>
      <c r="R165" s="80">
        <f>(Fairbanks!$E$24*10^3)/Fairbanks!$B$8</f>
        <v>0</v>
      </c>
    </row>
    <row r="166" spans="1:18">
      <c r="A166" s="51"/>
      <c r="B166" s="52" t="s">
        <v>90</v>
      </c>
      <c r="C166" s="80">
        <f>(Miami!$E$25*10^3)/Miami!$B$8</f>
        <v>0</v>
      </c>
      <c r="D166" s="80">
        <f>(Houston!$E$25*10^3)/Houston!$B$8</f>
        <v>0</v>
      </c>
      <c r="E166" s="80">
        <f>(Phoenix!$E$25*10^3)/Phoenix!$B$8</f>
        <v>0</v>
      </c>
      <c r="F166" s="80">
        <f>(Atlanta!$E$25*10^3)/Atlanta!$B$8</f>
        <v>0</v>
      </c>
      <c r="G166" s="80">
        <f>(LosAngeles!$E$25*10^3)/LosAngeles!$B$8</f>
        <v>0</v>
      </c>
      <c r="H166" s="80">
        <f>(LasVegas!$E$25*10^3)/LasVegas!$B$8</f>
        <v>0</v>
      </c>
      <c r="I166" s="80">
        <f>(SanFrancisco!$E$25*10^3)/SanFrancisco!$B$8</f>
        <v>0</v>
      </c>
      <c r="J166" s="80">
        <f>(Baltimore!$E$25*10^3)/Baltimore!$B$8</f>
        <v>0</v>
      </c>
      <c r="K166" s="80">
        <f>(Albuquerque!$E$25*10^3)/Albuquerque!$B$8</f>
        <v>0</v>
      </c>
      <c r="L166" s="80">
        <f>(Seattle!$E$25*10^3)/Seattle!$B$8</f>
        <v>0</v>
      </c>
      <c r="M166" s="80">
        <f>(Chicago!$E$25*10^3)/Chicago!$B$8</f>
        <v>0</v>
      </c>
      <c r="N166" s="80">
        <f>(Boulder!$E$25*10^3)/Boulder!$B$8</f>
        <v>0</v>
      </c>
      <c r="O166" s="80">
        <f>(Minneapolis!$E$25*10^3)/Minneapolis!$B$8</f>
        <v>0</v>
      </c>
      <c r="P166" s="80">
        <f>(Helena!$E$25*10^3)/Helena!$B$8</f>
        <v>0</v>
      </c>
      <c r="Q166" s="80">
        <f>(Duluth!$E$25*10^3)/Duluth!$B$8</f>
        <v>0</v>
      </c>
      <c r="R166" s="80">
        <f>(Fairbanks!$E$25*10^3)/Fairbanks!$B$8</f>
        <v>0</v>
      </c>
    </row>
    <row r="167" spans="1:18">
      <c r="A167" s="51"/>
      <c r="B167" s="52" t="s">
        <v>91</v>
      </c>
      <c r="C167" s="80">
        <f>(Miami!$E$26*10^3)/Miami!$B$8</f>
        <v>0</v>
      </c>
      <c r="D167" s="80">
        <f>(Houston!$E$26*10^3)/Houston!$B$8</f>
        <v>0</v>
      </c>
      <c r="E167" s="80">
        <f>(Phoenix!$E$26*10^3)/Phoenix!$B$8</f>
        <v>0</v>
      </c>
      <c r="F167" s="80">
        <f>(Atlanta!$E$26*10^3)/Atlanta!$B$8</f>
        <v>0</v>
      </c>
      <c r="G167" s="80">
        <f>(LosAngeles!$E$26*10^3)/LosAngeles!$B$8</f>
        <v>0</v>
      </c>
      <c r="H167" s="80">
        <f>(LasVegas!$E$26*10^3)/LasVegas!$B$8</f>
        <v>0</v>
      </c>
      <c r="I167" s="80">
        <f>(SanFrancisco!$E$26*10^3)/SanFrancisco!$B$8</f>
        <v>0</v>
      </c>
      <c r="J167" s="80">
        <f>(Baltimore!$E$26*10^3)/Baltimore!$B$8</f>
        <v>0</v>
      </c>
      <c r="K167" s="80">
        <f>(Albuquerque!$E$26*10^3)/Albuquerque!$B$8</f>
        <v>0</v>
      </c>
      <c r="L167" s="80">
        <f>(Seattle!$E$26*10^3)/Seattle!$B$8</f>
        <v>0</v>
      </c>
      <c r="M167" s="80">
        <f>(Chicago!$E$26*10^3)/Chicago!$B$8</f>
        <v>0</v>
      </c>
      <c r="N167" s="80">
        <f>(Boulder!$E$26*10^3)/Boulder!$B$8</f>
        <v>0</v>
      </c>
      <c r="O167" s="80">
        <f>(Minneapolis!$E$26*10^3)/Minneapolis!$B$8</f>
        <v>0</v>
      </c>
      <c r="P167" s="80">
        <f>(Helena!$E$26*10^3)/Helena!$B$8</f>
        <v>0</v>
      </c>
      <c r="Q167" s="80">
        <f>(Duluth!$E$26*10^3)/Duluth!$B$8</f>
        <v>0</v>
      </c>
      <c r="R167" s="80">
        <f>(Fairbanks!$E$26*10^3)/Fairbanks!$B$8</f>
        <v>0</v>
      </c>
    </row>
    <row r="168" spans="1:18">
      <c r="A168" s="51"/>
      <c r="B168" s="52" t="s">
        <v>92</v>
      </c>
      <c r="C168" s="80">
        <f>(Miami!$E$28*10^3)/Miami!$B$8</f>
        <v>0</v>
      </c>
      <c r="D168" s="80">
        <f>(Houston!$E$28*10^3)/Houston!$B$8</f>
        <v>0</v>
      </c>
      <c r="E168" s="80">
        <f>(Phoenix!$E$28*10^3)/Phoenix!$B$8</f>
        <v>0</v>
      </c>
      <c r="F168" s="80">
        <f>(Atlanta!$E$28*10^3)/Atlanta!$B$8</f>
        <v>0</v>
      </c>
      <c r="G168" s="80">
        <f>(LosAngeles!$E$28*10^3)/LosAngeles!$B$8</f>
        <v>0</v>
      </c>
      <c r="H168" s="80">
        <f>(LasVegas!$E$28*10^3)/LasVegas!$B$8</f>
        <v>0</v>
      </c>
      <c r="I168" s="80">
        <f>(SanFrancisco!$E$28*10^3)/SanFrancisco!$B$8</f>
        <v>0</v>
      </c>
      <c r="J168" s="80">
        <f>(Baltimore!$E$28*10^3)/Baltimore!$B$8</f>
        <v>0</v>
      </c>
      <c r="K168" s="80">
        <f>(Albuquerque!$E$28*10^3)/Albuquerque!$B$8</f>
        <v>0</v>
      </c>
      <c r="L168" s="80">
        <f>(Seattle!$E$28*10^3)/Seattle!$B$8</f>
        <v>0</v>
      </c>
      <c r="M168" s="80">
        <f>(Chicago!$E$28*10^3)/Chicago!$B$8</f>
        <v>0</v>
      </c>
      <c r="N168" s="80">
        <f>(Boulder!$E$28*10^3)/Boulder!$B$8</f>
        <v>0</v>
      </c>
      <c r="O168" s="80">
        <f>(Minneapolis!$E$28*10^3)/Minneapolis!$B$8</f>
        <v>0</v>
      </c>
      <c r="P168" s="80">
        <f>(Helena!$E$28*10^3)/Helena!$B$8</f>
        <v>0</v>
      </c>
      <c r="Q168" s="80">
        <f>(Duluth!$E$28*10^3)/Duluth!$B$8</f>
        <v>0</v>
      </c>
      <c r="R168" s="80">
        <f>(Fairbanks!$E$28*10^3)/Fairbanks!$B$8</f>
        <v>0</v>
      </c>
    </row>
    <row r="169" spans="1:18">
      <c r="A169" s="51"/>
      <c r="B169" s="49" t="s">
        <v>284</v>
      </c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1:18">
      <c r="A170" s="51"/>
      <c r="B170" s="52" t="s">
        <v>72</v>
      </c>
      <c r="C170" s="80">
        <f>(Miami!$F$13*10^3)/Miami!$B$8</f>
        <v>0</v>
      </c>
      <c r="D170" s="80">
        <f>(Houston!$F$13*10^3)/Houston!$B$8</f>
        <v>0</v>
      </c>
      <c r="E170" s="80">
        <f>(Phoenix!$F$13*10^3)/Phoenix!$B$8</f>
        <v>0</v>
      </c>
      <c r="F170" s="80">
        <f>(Atlanta!$F$13*10^3)/Atlanta!$B$8</f>
        <v>0</v>
      </c>
      <c r="G170" s="80">
        <f>(LosAngeles!$F$13*10^3)/LosAngeles!$B$8</f>
        <v>0</v>
      </c>
      <c r="H170" s="80">
        <f>(LasVegas!$F$13*10^3)/LasVegas!$B$8</f>
        <v>0</v>
      </c>
      <c r="I170" s="80">
        <f>(SanFrancisco!$F$13*10^3)/SanFrancisco!$B$8</f>
        <v>0</v>
      </c>
      <c r="J170" s="80">
        <f>(Baltimore!$F$13*10^3)/Baltimore!$B$8</f>
        <v>0</v>
      </c>
      <c r="K170" s="80">
        <f>(Albuquerque!$F$13*10^3)/Albuquerque!$B$8</f>
        <v>0</v>
      </c>
      <c r="L170" s="80">
        <f>(Seattle!$F$13*10^3)/Seattle!$B$8</f>
        <v>0</v>
      </c>
      <c r="M170" s="80">
        <f>(Chicago!$F$13*10^3)/Chicago!$B$8</f>
        <v>0</v>
      </c>
      <c r="N170" s="80">
        <f>(Boulder!$F$13*10^3)/Boulder!$B$8</f>
        <v>0</v>
      </c>
      <c r="O170" s="80">
        <f>(Minneapolis!$F$13*10^3)/Minneapolis!$B$8</f>
        <v>0</v>
      </c>
      <c r="P170" s="80">
        <f>(Helena!$F$13*10^3)/Helena!$B$8</f>
        <v>0</v>
      </c>
      <c r="Q170" s="80">
        <f>(Duluth!$F$13*10^3)/Duluth!$B$8</f>
        <v>0</v>
      </c>
      <c r="R170" s="80">
        <f>(Fairbanks!$F$13*10^3)/Fairbanks!$B$8</f>
        <v>0</v>
      </c>
    </row>
    <row r="171" spans="1:18">
      <c r="A171" s="51"/>
      <c r="B171" s="52" t="s">
        <v>73</v>
      </c>
      <c r="C171" s="80">
        <f>(Miami!$F$14*10^3)/Miami!$B$8</f>
        <v>0</v>
      </c>
      <c r="D171" s="80">
        <f>(Houston!$F$14*10^3)/Houston!$B$8</f>
        <v>0</v>
      </c>
      <c r="E171" s="80">
        <f>(Phoenix!$F$14*10^3)/Phoenix!$B$8</f>
        <v>0</v>
      </c>
      <c r="F171" s="80">
        <f>(Atlanta!$F$14*10^3)/Atlanta!$B$8</f>
        <v>0</v>
      </c>
      <c r="G171" s="80">
        <f>(LosAngeles!$F$14*10^3)/LosAngeles!$B$8</f>
        <v>0</v>
      </c>
      <c r="H171" s="80">
        <f>(LasVegas!$F$14*10^3)/LasVegas!$B$8</f>
        <v>0</v>
      </c>
      <c r="I171" s="80">
        <f>(SanFrancisco!$F$14*10^3)/SanFrancisco!$B$8</f>
        <v>0</v>
      </c>
      <c r="J171" s="80">
        <f>(Baltimore!$F$14*10^3)/Baltimore!$B$8</f>
        <v>0</v>
      </c>
      <c r="K171" s="80">
        <f>(Albuquerque!$F$14*10^3)/Albuquerque!$B$8</f>
        <v>0</v>
      </c>
      <c r="L171" s="80">
        <f>(Seattle!$F$14*10^3)/Seattle!$B$8</f>
        <v>0</v>
      </c>
      <c r="M171" s="80">
        <f>(Chicago!$F$14*10^3)/Chicago!$B$8</f>
        <v>0</v>
      </c>
      <c r="N171" s="80">
        <f>(Boulder!$F$14*10^3)/Boulder!$B$8</f>
        <v>0</v>
      </c>
      <c r="O171" s="80">
        <f>(Minneapolis!$F$14*10^3)/Minneapolis!$B$8</f>
        <v>0</v>
      </c>
      <c r="P171" s="80">
        <f>(Helena!$F$14*10^3)/Helena!$B$8</f>
        <v>0</v>
      </c>
      <c r="Q171" s="80">
        <f>(Duluth!$F$14*10^3)/Duluth!$B$8</f>
        <v>0</v>
      </c>
      <c r="R171" s="80">
        <f>(Fairbanks!$F$14*10^3)/Fairbanks!$B$8</f>
        <v>0</v>
      </c>
    </row>
    <row r="172" spans="1:18">
      <c r="A172" s="51"/>
      <c r="B172" s="52" t="s">
        <v>81</v>
      </c>
      <c r="C172" s="80">
        <f>(Miami!$F$15*10^3)/Miami!$B$8</f>
        <v>0</v>
      </c>
      <c r="D172" s="80">
        <f>(Houston!$F$15*10^3)/Houston!$B$8</f>
        <v>0</v>
      </c>
      <c r="E172" s="80">
        <f>(Phoenix!$F$15*10^3)/Phoenix!$B$8</f>
        <v>0</v>
      </c>
      <c r="F172" s="80">
        <f>(Atlanta!$F$15*10^3)/Atlanta!$B$8</f>
        <v>0</v>
      </c>
      <c r="G172" s="80">
        <f>(LosAngeles!$F$15*10^3)/LosAngeles!$B$8</f>
        <v>0</v>
      </c>
      <c r="H172" s="80">
        <f>(LasVegas!$F$15*10^3)/LasVegas!$B$8</f>
        <v>0</v>
      </c>
      <c r="I172" s="80">
        <f>(SanFrancisco!$F$15*10^3)/SanFrancisco!$B$8</f>
        <v>0</v>
      </c>
      <c r="J172" s="80">
        <f>(Baltimore!$F$15*10^3)/Baltimore!$B$8</f>
        <v>0</v>
      </c>
      <c r="K172" s="80">
        <f>(Albuquerque!$F$15*10^3)/Albuquerque!$B$8</f>
        <v>0</v>
      </c>
      <c r="L172" s="80">
        <f>(Seattle!$F$15*10^3)/Seattle!$B$8</f>
        <v>0</v>
      </c>
      <c r="M172" s="80">
        <f>(Chicago!$F$15*10^3)/Chicago!$B$8</f>
        <v>0</v>
      </c>
      <c r="N172" s="80">
        <f>(Boulder!$F$15*10^3)/Boulder!$B$8</f>
        <v>0</v>
      </c>
      <c r="O172" s="80">
        <f>(Minneapolis!$F$15*10^3)/Minneapolis!$B$8</f>
        <v>0</v>
      </c>
      <c r="P172" s="80">
        <f>(Helena!$F$15*10^3)/Helena!$B$8</f>
        <v>0</v>
      </c>
      <c r="Q172" s="80">
        <f>(Duluth!$F$15*10^3)/Duluth!$B$8</f>
        <v>0</v>
      </c>
      <c r="R172" s="80">
        <f>(Fairbanks!$F$15*10^3)/Fairbanks!$B$8</f>
        <v>0</v>
      </c>
    </row>
    <row r="173" spans="1:18">
      <c r="A173" s="51"/>
      <c r="B173" s="52" t="s">
        <v>82</v>
      </c>
      <c r="C173" s="80">
        <f>(Miami!$F$16*10^3)/Miami!$B$8</f>
        <v>0</v>
      </c>
      <c r="D173" s="80">
        <f>(Houston!$F$16*10^3)/Houston!$B$8</f>
        <v>0</v>
      </c>
      <c r="E173" s="80">
        <f>(Phoenix!$F$16*10^3)/Phoenix!$B$8</f>
        <v>0</v>
      </c>
      <c r="F173" s="80">
        <f>(Atlanta!$F$16*10^3)/Atlanta!$B$8</f>
        <v>0</v>
      </c>
      <c r="G173" s="80">
        <f>(LosAngeles!$F$16*10^3)/LosAngeles!$B$8</f>
        <v>0</v>
      </c>
      <c r="H173" s="80">
        <f>(LasVegas!$F$16*10^3)/LasVegas!$B$8</f>
        <v>0</v>
      </c>
      <c r="I173" s="80">
        <f>(SanFrancisco!$F$16*10^3)/SanFrancisco!$B$8</f>
        <v>0</v>
      </c>
      <c r="J173" s="80">
        <f>(Baltimore!$F$16*10^3)/Baltimore!$B$8</f>
        <v>0</v>
      </c>
      <c r="K173" s="80">
        <f>(Albuquerque!$F$16*10^3)/Albuquerque!$B$8</f>
        <v>0</v>
      </c>
      <c r="L173" s="80">
        <f>(Seattle!$F$16*10^3)/Seattle!$B$8</f>
        <v>0</v>
      </c>
      <c r="M173" s="80">
        <f>(Chicago!$F$16*10^3)/Chicago!$B$8</f>
        <v>0</v>
      </c>
      <c r="N173" s="80">
        <f>(Boulder!$F$16*10^3)/Boulder!$B$8</f>
        <v>0</v>
      </c>
      <c r="O173" s="80">
        <f>(Minneapolis!$F$16*10^3)/Minneapolis!$B$8</f>
        <v>0</v>
      </c>
      <c r="P173" s="80">
        <f>(Helena!$F$16*10^3)/Helena!$B$8</f>
        <v>0</v>
      </c>
      <c r="Q173" s="80">
        <f>(Duluth!$F$16*10^3)/Duluth!$B$8</f>
        <v>0</v>
      </c>
      <c r="R173" s="80">
        <f>(Fairbanks!$F$16*10^3)/Fairbanks!$B$8</f>
        <v>0</v>
      </c>
    </row>
    <row r="174" spans="1:18">
      <c r="A174" s="51"/>
      <c r="B174" s="52" t="s">
        <v>83</v>
      </c>
      <c r="C174" s="80">
        <f>(Miami!$F$17*10^3)/Miami!$B$8</f>
        <v>0</v>
      </c>
      <c r="D174" s="80">
        <f>(Houston!$F$17*10^3)/Houston!$B$8</f>
        <v>0</v>
      </c>
      <c r="E174" s="80">
        <f>(Phoenix!$F$17*10^3)/Phoenix!$B$8</f>
        <v>0</v>
      </c>
      <c r="F174" s="80">
        <f>(Atlanta!$F$17*10^3)/Atlanta!$B$8</f>
        <v>0</v>
      </c>
      <c r="G174" s="80">
        <f>(LosAngeles!$F$17*10^3)/LosAngeles!$B$8</f>
        <v>0</v>
      </c>
      <c r="H174" s="80">
        <f>(LasVegas!$F$17*10^3)/LasVegas!$B$8</f>
        <v>0</v>
      </c>
      <c r="I174" s="80">
        <f>(SanFrancisco!$F$17*10^3)/SanFrancisco!$B$8</f>
        <v>0</v>
      </c>
      <c r="J174" s="80">
        <f>(Baltimore!$F$17*10^3)/Baltimore!$B$8</f>
        <v>0</v>
      </c>
      <c r="K174" s="80">
        <f>(Albuquerque!$F$17*10^3)/Albuquerque!$B$8</f>
        <v>0</v>
      </c>
      <c r="L174" s="80">
        <f>(Seattle!$F$17*10^3)/Seattle!$B$8</f>
        <v>0</v>
      </c>
      <c r="M174" s="80">
        <f>(Chicago!$F$17*10^3)/Chicago!$B$8</f>
        <v>0</v>
      </c>
      <c r="N174" s="80">
        <f>(Boulder!$F$17*10^3)/Boulder!$B$8</f>
        <v>0</v>
      </c>
      <c r="O174" s="80">
        <f>(Minneapolis!$F$17*10^3)/Minneapolis!$B$8</f>
        <v>0</v>
      </c>
      <c r="P174" s="80">
        <f>(Helena!$F$17*10^3)/Helena!$B$8</f>
        <v>0</v>
      </c>
      <c r="Q174" s="80">
        <f>(Duluth!$F$17*10^3)/Duluth!$B$8</f>
        <v>0</v>
      </c>
      <c r="R174" s="80">
        <f>(Fairbanks!$F$17*10^3)/Fairbanks!$B$8</f>
        <v>0</v>
      </c>
    </row>
    <row r="175" spans="1:18">
      <c r="A175" s="51"/>
      <c r="B175" s="52" t="s">
        <v>84</v>
      </c>
      <c r="C175" s="80">
        <f>(Miami!$F$18*10^3)/Miami!$B$8</f>
        <v>0</v>
      </c>
      <c r="D175" s="80">
        <f>(Houston!$F$18*10^3)/Houston!$B$8</f>
        <v>0</v>
      </c>
      <c r="E175" s="80">
        <f>(Phoenix!$F$18*10^3)/Phoenix!$B$8</f>
        <v>0</v>
      </c>
      <c r="F175" s="80">
        <f>(Atlanta!$F$18*10^3)/Atlanta!$B$8</f>
        <v>0</v>
      </c>
      <c r="G175" s="80">
        <f>(LosAngeles!$F$18*10^3)/LosAngeles!$B$8</f>
        <v>0</v>
      </c>
      <c r="H175" s="80">
        <f>(LasVegas!$F$18*10^3)/LasVegas!$B$8</f>
        <v>0</v>
      </c>
      <c r="I175" s="80">
        <f>(SanFrancisco!$F$18*10^3)/SanFrancisco!$B$8</f>
        <v>0</v>
      </c>
      <c r="J175" s="80">
        <f>(Baltimore!$F$18*10^3)/Baltimore!$B$8</f>
        <v>0</v>
      </c>
      <c r="K175" s="80">
        <f>(Albuquerque!$F$18*10^3)/Albuquerque!$B$8</f>
        <v>0</v>
      </c>
      <c r="L175" s="80">
        <f>(Seattle!$F$18*10^3)/Seattle!$B$8</f>
        <v>0</v>
      </c>
      <c r="M175" s="80">
        <f>(Chicago!$F$18*10^3)/Chicago!$B$8</f>
        <v>0</v>
      </c>
      <c r="N175" s="80">
        <f>(Boulder!$F$18*10^3)/Boulder!$B$8</f>
        <v>0</v>
      </c>
      <c r="O175" s="80">
        <f>(Minneapolis!$F$18*10^3)/Minneapolis!$B$8</f>
        <v>0</v>
      </c>
      <c r="P175" s="80">
        <f>(Helena!$F$18*10^3)/Helena!$B$8</f>
        <v>0</v>
      </c>
      <c r="Q175" s="80">
        <f>(Duluth!$F$18*10^3)/Duluth!$B$8</f>
        <v>0</v>
      </c>
      <c r="R175" s="80">
        <f>(Fairbanks!$F$18*10^3)/Fairbanks!$B$8</f>
        <v>0</v>
      </c>
    </row>
    <row r="176" spans="1:18">
      <c r="A176" s="51"/>
      <c r="B176" s="52" t="s">
        <v>85</v>
      </c>
      <c r="C176" s="80">
        <f>(Miami!$F$19*10^3)/Miami!$B$8</f>
        <v>0</v>
      </c>
      <c r="D176" s="80">
        <f>(Houston!$F$19*10^3)/Houston!$B$8</f>
        <v>0</v>
      </c>
      <c r="E176" s="80">
        <f>(Phoenix!$F$19*10^3)/Phoenix!$B$8</f>
        <v>0</v>
      </c>
      <c r="F176" s="80">
        <f>(Atlanta!$F$19*10^3)/Atlanta!$B$8</f>
        <v>0</v>
      </c>
      <c r="G176" s="80">
        <f>(LosAngeles!$F$19*10^3)/LosAngeles!$B$8</f>
        <v>0</v>
      </c>
      <c r="H176" s="80">
        <f>(LasVegas!$F$19*10^3)/LasVegas!$B$8</f>
        <v>0</v>
      </c>
      <c r="I176" s="80">
        <f>(SanFrancisco!$F$19*10^3)/SanFrancisco!$B$8</f>
        <v>0</v>
      </c>
      <c r="J176" s="80">
        <f>(Baltimore!$F$19*10^3)/Baltimore!$B$8</f>
        <v>0</v>
      </c>
      <c r="K176" s="80">
        <f>(Albuquerque!$F$19*10^3)/Albuquerque!$B$8</f>
        <v>0</v>
      </c>
      <c r="L176" s="80">
        <f>(Seattle!$F$19*10^3)/Seattle!$B$8</f>
        <v>0</v>
      </c>
      <c r="M176" s="80">
        <f>(Chicago!$F$19*10^3)/Chicago!$B$8</f>
        <v>0</v>
      </c>
      <c r="N176" s="80">
        <f>(Boulder!$F$19*10^3)/Boulder!$B$8</f>
        <v>0</v>
      </c>
      <c r="O176" s="80">
        <f>(Minneapolis!$F$19*10^3)/Minneapolis!$B$8</f>
        <v>0</v>
      </c>
      <c r="P176" s="80">
        <f>(Helena!$F$19*10^3)/Helena!$B$8</f>
        <v>0</v>
      </c>
      <c r="Q176" s="80">
        <f>(Duluth!$F$19*10^3)/Duluth!$B$8</f>
        <v>0</v>
      </c>
      <c r="R176" s="80">
        <f>(Fairbanks!$F$19*10^3)/Fairbanks!$B$8</f>
        <v>0</v>
      </c>
    </row>
    <row r="177" spans="1:18">
      <c r="A177" s="51"/>
      <c r="B177" s="52" t="s">
        <v>86</v>
      </c>
      <c r="C177" s="80">
        <f>(Miami!$F$20*10^3)/Miami!$B$8</f>
        <v>0</v>
      </c>
      <c r="D177" s="80">
        <f>(Houston!$F$20*10^3)/Houston!$B$8</f>
        <v>0</v>
      </c>
      <c r="E177" s="80">
        <f>(Phoenix!$F$20*10^3)/Phoenix!$B$8</f>
        <v>0</v>
      </c>
      <c r="F177" s="80">
        <f>(Atlanta!$F$20*10^3)/Atlanta!$B$8</f>
        <v>0</v>
      </c>
      <c r="G177" s="80">
        <f>(LosAngeles!$F$20*10^3)/LosAngeles!$B$8</f>
        <v>0</v>
      </c>
      <c r="H177" s="80">
        <f>(LasVegas!$F$20*10^3)/LasVegas!$B$8</f>
        <v>0</v>
      </c>
      <c r="I177" s="80">
        <f>(SanFrancisco!$F$20*10^3)/SanFrancisco!$B$8</f>
        <v>0</v>
      </c>
      <c r="J177" s="80">
        <f>(Baltimore!$F$20*10^3)/Baltimore!$B$8</f>
        <v>0</v>
      </c>
      <c r="K177" s="80">
        <f>(Albuquerque!$F$20*10^3)/Albuquerque!$B$8</f>
        <v>0</v>
      </c>
      <c r="L177" s="80">
        <f>(Seattle!$F$20*10^3)/Seattle!$B$8</f>
        <v>0</v>
      </c>
      <c r="M177" s="80">
        <f>(Chicago!$F$20*10^3)/Chicago!$B$8</f>
        <v>0</v>
      </c>
      <c r="N177" s="80">
        <f>(Boulder!$F$20*10^3)/Boulder!$B$8</f>
        <v>0</v>
      </c>
      <c r="O177" s="80">
        <f>(Minneapolis!$F$20*10^3)/Minneapolis!$B$8</f>
        <v>0</v>
      </c>
      <c r="P177" s="80">
        <f>(Helena!$F$20*10^3)/Helena!$B$8</f>
        <v>0</v>
      </c>
      <c r="Q177" s="80">
        <f>(Duluth!$F$20*10^3)/Duluth!$B$8</f>
        <v>0</v>
      </c>
      <c r="R177" s="80">
        <f>(Fairbanks!$F$20*10^3)/Fairbanks!$B$8</f>
        <v>0</v>
      </c>
    </row>
    <row r="178" spans="1:18">
      <c r="A178" s="51"/>
      <c r="B178" s="52" t="s">
        <v>87</v>
      </c>
      <c r="C178" s="80">
        <f>(Miami!$F$21*10^3)/Miami!$B$8</f>
        <v>0</v>
      </c>
      <c r="D178" s="80">
        <f>(Houston!$F$21*10^3)/Houston!$B$8</f>
        <v>0</v>
      </c>
      <c r="E178" s="80">
        <f>(Phoenix!$F$21*10^3)/Phoenix!$B$8</f>
        <v>0</v>
      </c>
      <c r="F178" s="80">
        <f>(Atlanta!$F$21*10^3)/Atlanta!$B$8</f>
        <v>0</v>
      </c>
      <c r="G178" s="80">
        <f>(LosAngeles!$F$21*10^3)/LosAngeles!$B$8</f>
        <v>0</v>
      </c>
      <c r="H178" s="80">
        <f>(LasVegas!$F$21*10^3)/LasVegas!$B$8</f>
        <v>0</v>
      </c>
      <c r="I178" s="80">
        <f>(SanFrancisco!$F$21*10^3)/SanFrancisco!$B$8</f>
        <v>0</v>
      </c>
      <c r="J178" s="80">
        <f>(Baltimore!$F$21*10^3)/Baltimore!$B$8</f>
        <v>0</v>
      </c>
      <c r="K178" s="80">
        <f>(Albuquerque!$F$21*10^3)/Albuquerque!$B$8</f>
        <v>0</v>
      </c>
      <c r="L178" s="80">
        <f>(Seattle!$F$21*10^3)/Seattle!$B$8</f>
        <v>0</v>
      </c>
      <c r="M178" s="80">
        <f>(Chicago!$F$21*10^3)/Chicago!$B$8</f>
        <v>0</v>
      </c>
      <c r="N178" s="80">
        <f>(Boulder!$F$21*10^3)/Boulder!$B$8</f>
        <v>0</v>
      </c>
      <c r="O178" s="80">
        <f>(Minneapolis!$F$21*10^3)/Minneapolis!$B$8</f>
        <v>0</v>
      </c>
      <c r="P178" s="80">
        <f>(Helena!$F$21*10^3)/Helena!$B$8</f>
        <v>0</v>
      </c>
      <c r="Q178" s="80">
        <f>(Duluth!$F$21*10^3)/Duluth!$B$8</f>
        <v>0</v>
      </c>
      <c r="R178" s="80">
        <f>(Fairbanks!$F$21*10^3)/Fairbanks!$B$8</f>
        <v>0</v>
      </c>
    </row>
    <row r="179" spans="1:18">
      <c r="A179" s="51"/>
      <c r="B179" s="52" t="s">
        <v>88</v>
      </c>
      <c r="C179" s="80">
        <f>(Miami!$F$22*10^3)/Miami!$B$8</f>
        <v>0</v>
      </c>
      <c r="D179" s="80">
        <f>(Houston!$F$22*10^3)/Houston!$B$8</f>
        <v>0</v>
      </c>
      <c r="E179" s="80">
        <f>(Phoenix!$F$22*10^3)/Phoenix!$B$8</f>
        <v>0</v>
      </c>
      <c r="F179" s="80">
        <f>(Atlanta!$F$22*10^3)/Atlanta!$B$8</f>
        <v>0</v>
      </c>
      <c r="G179" s="80">
        <f>(LosAngeles!$F$22*10^3)/LosAngeles!$B$8</f>
        <v>0</v>
      </c>
      <c r="H179" s="80">
        <f>(LasVegas!$F$22*10^3)/LasVegas!$B$8</f>
        <v>0</v>
      </c>
      <c r="I179" s="80">
        <f>(SanFrancisco!$F$22*10^3)/SanFrancisco!$B$8</f>
        <v>0</v>
      </c>
      <c r="J179" s="80">
        <f>(Baltimore!$F$22*10^3)/Baltimore!$B$8</f>
        <v>0</v>
      </c>
      <c r="K179" s="80">
        <f>(Albuquerque!$F$22*10^3)/Albuquerque!$B$8</f>
        <v>0</v>
      </c>
      <c r="L179" s="80">
        <f>(Seattle!$F$22*10^3)/Seattle!$B$8</f>
        <v>0</v>
      </c>
      <c r="M179" s="80">
        <f>(Chicago!$F$22*10^3)/Chicago!$B$8</f>
        <v>0</v>
      </c>
      <c r="N179" s="80">
        <f>(Boulder!$F$22*10^3)/Boulder!$B$8</f>
        <v>0</v>
      </c>
      <c r="O179" s="80">
        <f>(Minneapolis!$F$22*10^3)/Minneapolis!$B$8</f>
        <v>0</v>
      </c>
      <c r="P179" s="80">
        <f>(Helena!$F$22*10^3)/Helena!$B$8</f>
        <v>0</v>
      </c>
      <c r="Q179" s="80">
        <f>(Duluth!$F$22*10^3)/Duluth!$B$8</f>
        <v>0</v>
      </c>
      <c r="R179" s="80">
        <f>(Fairbanks!$F$22*10^3)/Fairbanks!$B$8</f>
        <v>0</v>
      </c>
    </row>
    <row r="180" spans="1:18">
      <c r="A180" s="51"/>
      <c r="B180" s="52" t="s">
        <v>67</v>
      </c>
      <c r="C180" s="80">
        <f>(Miami!$F$23*10^3)/Miami!$B$8</f>
        <v>0</v>
      </c>
      <c r="D180" s="80">
        <f>(Houston!$F$23*10^3)/Houston!$B$8</f>
        <v>0</v>
      </c>
      <c r="E180" s="80">
        <f>(Phoenix!$F$23*10^3)/Phoenix!$B$8</f>
        <v>0</v>
      </c>
      <c r="F180" s="80">
        <f>(Atlanta!$F$23*10^3)/Atlanta!$B$8</f>
        <v>0</v>
      </c>
      <c r="G180" s="80">
        <f>(LosAngeles!$F$23*10^3)/LosAngeles!$B$8</f>
        <v>0</v>
      </c>
      <c r="H180" s="80">
        <f>(LasVegas!$F$23*10^3)/LasVegas!$B$8</f>
        <v>0</v>
      </c>
      <c r="I180" s="80">
        <f>(SanFrancisco!$F$23*10^3)/SanFrancisco!$B$8</f>
        <v>0</v>
      </c>
      <c r="J180" s="80">
        <f>(Baltimore!$F$23*10^3)/Baltimore!$B$8</f>
        <v>0</v>
      </c>
      <c r="K180" s="80">
        <f>(Albuquerque!$F$23*10^3)/Albuquerque!$B$8</f>
        <v>0</v>
      </c>
      <c r="L180" s="80">
        <f>(Seattle!$F$23*10^3)/Seattle!$B$8</f>
        <v>0</v>
      </c>
      <c r="M180" s="80">
        <f>(Chicago!$F$23*10^3)/Chicago!$B$8</f>
        <v>0</v>
      </c>
      <c r="N180" s="80">
        <f>(Boulder!$F$23*10^3)/Boulder!$B$8</f>
        <v>0</v>
      </c>
      <c r="O180" s="80">
        <f>(Minneapolis!$F$23*10^3)/Minneapolis!$B$8</f>
        <v>0</v>
      </c>
      <c r="P180" s="80">
        <f>(Helena!$F$23*10^3)/Helena!$B$8</f>
        <v>0</v>
      </c>
      <c r="Q180" s="80">
        <f>(Duluth!$F$23*10^3)/Duluth!$B$8</f>
        <v>0</v>
      </c>
      <c r="R180" s="80">
        <f>(Fairbanks!$F$23*10^3)/Fairbanks!$B$8</f>
        <v>0</v>
      </c>
    </row>
    <row r="181" spans="1:18">
      <c r="A181" s="51"/>
      <c r="B181" s="52" t="s">
        <v>89</v>
      </c>
      <c r="C181" s="80">
        <f>(Miami!$F$24*10^3)/Miami!$B$8</f>
        <v>0</v>
      </c>
      <c r="D181" s="80">
        <f>(Houston!$F$24*10^3)/Houston!$B$8</f>
        <v>0</v>
      </c>
      <c r="E181" s="80">
        <f>(Phoenix!$F$24*10^3)/Phoenix!$B$8</f>
        <v>0</v>
      </c>
      <c r="F181" s="80">
        <f>(Atlanta!$F$24*10^3)/Atlanta!$B$8</f>
        <v>0</v>
      </c>
      <c r="G181" s="80">
        <f>(LosAngeles!$F$24*10^3)/LosAngeles!$B$8</f>
        <v>0</v>
      </c>
      <c r="H181" s="80">
        <f>(LasVegas!$F$24*10^3)/LasVegas!$B$8</f>
        <v>0</v>
      </c>
      <c r="I181" s="80">
        <f>(SanFrancisco!$F$24*10^3)/SanFrancisco!$B$8</f>
        <v>0</v>
      </c>
      <c r="J181" s="80">
        <f>(Baltimore!$F$24*10^3)/Baltimore!$B$8</f>
        <v>0</v>
      </c>
      <c r="K181" s="80">
        <f>(Albuquerque!$F$24*10^3)/Albuquerque!$B$8</f>
        <v>0</v>
      </c>
      <c r="L181" s="80">
        <f>(Seattle!$F$24*10^3)/Seattle!$B$8</f>
        <v>0</v>
      </c>
      <c r="M181" s="80">
        <f>(Chicago!$F$24*10^3)/Chicago!$B$8</f>
        <v>0</v>
      </c>
      <c r="N181" s="80">
        <f>(Boulder!$F$24*10^3)/Boulder!$B$8</f>
        <v>0</v>
      </c>
      <c r="O181" s="80">
        <f>(Minneapolis!$F$24*10^3)/Minneapolis!$B$8</f>
        <v>0</v>
      </c>
      <c r="P181" s="80">
        <f>(Helena!$F$24*10^3)/Helena!$B$8</f>
        <v>0</v>
      </c>
      <c r="Q181" s="80">
        <f>(Duluth!$F$24*10^3)/Duluth!$B$8</f>
        <v>0</v>
      </c>
      <c r="R181" s="80">
        <f>(Fairbanks!$F$24*10^3)/Fairbanks!$B$8</f>
        <v>0</v>
      </c>
    </row>
    <row r="182" spans="1:18">
      <c r="A182" s="51"/>
      <c r="B182" s="52" t="s">
        <v>90</v>
      </c>
      <c r="C182" s="80">
        <f>(Miami!$F$25*10^3)/Miami!$B$8</f>
        <v>0</v>
      </c>
      <c r="D182" s="80">
        <f>(Houston!$F$25*10^3)/Houston!$B$8</f>
        <v>0</v>
      </c>
      <c r="E182" s="80">
        <f>(Phoenix!$F$25*10^3)/Phoenix!$B$8</f>
        <v>0</v>
      </c>
      <c r="F182" s="80">
        <f>(Atlanta!$F$25*10^3)/Atlanta!$B$8</f>
        <v>0</v>
      </c>
      <c r="G182" s="80">
        <f>(LosAngeles!$F$25*10^3)/LosAngeles!$B$8</f>
        <v>0</v>
      </c>
      <c r="H182" s="80">
        <f>(LasVegas!$F$25*10^3)/LasVegas!$B$8</f>
        <v>0</v>
      </c>
      <c r="I182" s="80">
        <f>(SanFrancisco!$F$25*10^3)/SanFrancisco!$B$8</f>
        <v>0</v>
      </c>
      <c r="J182" s="80">
        <f>(Baltimore!$F$25*10^3)/Baltimore!$B$8</f>
        <v>0</v>
      </c>
      <c r="K182" s="80">
        <f>(Albuquerque!$F$25*10^3)/Albuquerque!$B$8</f>
        <v>0</v>
      </c>
      <c r="L182" s="80">
        <f>(Seattle!$F$25*10^3)/Seattle!$B$8</f>
        <v>0</v>
      </c>
      <c r="M182" s="80">
        <f>(Chicago!$F$25*10^3)/Chicago!$B$8</f>
        <v>0</v>
      </c>
      <c r="N182" s="80">
        <f>(Boulder!$F$25*10^3)/Boulder!$B$8</f>
        <v>0</v>
      </c>
      <c r="O182" s="80">
        <f>(Minneapolis!$F$25*10^3)/Minneapolis!$B$8</f>
        <v>0</v>
      </c>
      <c r="P182" s="80">
        <f>(Helena!$F$25*10^3)/Helena!$B$8</f>
        <v>0</v>
      </c>
      <c r="Q182" s="80">
        <f>(Duluth!$F$25*10^3)/Duluth!$B$8</f>
        <v>0</v>
      </c>
      <c r="R182" s="80">
        <f>(Fairbanks!$F$25*10^3)/Fairbanks!$B$8</f>
        <v>0</v>
      </c>
    </row>
    <row r="183" spans="1:18">
      <c r="A183" s="51"/>
      <c r="B183" s="52" t="s">
        <v>91</v>
      </c>
      <c r="C183" s="80">
        <f>(Miami!$F$26*10^3)/Miami!$B$8</f>
        <v>0</v>
      </c>
      <c r="D183" s="80">
        <f>(Houston!$F$26*10^3)/Houston!$B$8</f>
        <v>0</v>
      </c>
      <c r="E183" s="80">
        <f>(Phoenix!$F$26*10^3)/Phoenix!$B$8</f>
        <v>0</v>
      </c>
      <c r="F183" s="80">
        <f>(Atlanta!$F$26*10^3)/Atlanta!$B$8</f>
        <v>0</v>
      </c>
      <c r="G183" s="80">
        <f>(LosAngeles!$F$26*10^3)/LosAngeles!$B$8</f>
        <v>0</v>
      </c>
      <c r="H183" s="80">
        <f>(LasVegas!$F$26*10^3)/LasVegas!$B$8</f>
        <v>0</v>
      </c>
      <c r="I183" s="80">
        <f>(SanFrancisco!$F$26*10^3)/SanFrancisco!$B$8</f>
        <v>0</v>
      </c>
      <c r="J183" s="80">
        <f>(Baltimore!$F$26*10^3)/Baltimore!$B$8</f>
        <v>0</v>
      </c>
      <c r="K183" s="80">
        <f>(Albuquerque!$F$26*10^3)/Albuquerque!$B$8</f>
        <v>0</v>
      </c>
      <c r="L183" s="80">
        <f>(Seattle!$F$26*10^3)/Seattle!$B$8</f>
        <v>0</v>
      </c>
      <c r="M183" s="80">
        <f>(Chicago!$F$26*10^3)/Chicago!$B$8</f>
        <v>0</v>
      </c>
      <c r="N183" s="80">
        <f>(Boulder!$F$26*10^3)/Boulder!$B$8</f>
        <v>0</v>
      </c>
      <c r="O183" s="80">
        <f>(Minneapolis!$F$26*10^3)/Minneapolis!$B$8</f>
        <v>0</v>
      </c>
      <c r="P183" s="80">
        <f>(Helena!$F$26*10^3)/Helena!$B$8</f>
        <v>0</v>
      </c>
      <c r="Q183" s="80">
        <f>(Duluth!$F$26*10^3)/Duluth!$B$8</f>
        <v>0</v>
      </c>
      <c r="R183" s="80">
        <f>(Fairbanks!$F$26*10^3)/Fairbanks!$B$8</f>
        <v>0</v>
      </c>
    </row>
    <row r="184" spans="1:18">
      <c r="A184" s="51"/>
      <c r="B184" s="52" t="s">
        <v>92</v>
      </c>
      <c r="C184" s="80">
        <f>(Miami!$F$28*10^3)/Miami!$B$8</f>
        <v>0</v>
      </c>
      <c r="D184" s="80">
        <f>(Houston!$F$28*10^3)/Houston!$B$8</f>
        <v>0</v>
      </c>
      <c r="E184" s="80">
        <f>(Phoenix!$F$28*10^3)/Phoenix!$B$8</f>
        <v>0</v>
      </c>
      <c r="F184" s="80">
        <f>(Atlanta!$F$28*10^3)/Atlanta!$B$8</f>
        <v>0</v>
      </c>
      <c r="G184" s="80">
        <f>(LosAngeles!$F$28*10^3)/LosAngeles!$B$8</f>
        <v>0</v>
      </c>
      <c r="H184" s="80">
        <f>(LasVegas!$F$28*10^3)/LasVegas!$B$8</f>
        <v>0</v>
      </c>
      <c r="I184" s="80">
        <f>(SanFrancisco!$F$28*10^3)/SanFrancisco!$B$8</f>
        <v>0</v>
      </c>
      <c r="J184" s="80">
        <f>(Baltimore!$F$28*10^3)/Baltimore!$B$8</f>
        <v>0</v>
      </c>
      <c r="K184" s="80">
        <f>(Albuquerque!$F$28*10^3)/Albuquerque!$B$8</f>
        <v>0</v>
      </c>
      <c r="L184" s="80">
        <f>(Seattle!$F$28*10^3)/Seattle!$B$8</f>
        <v>0</v>
      </c>
      <c r="M184" s="80">
        <f>(Chicago!$F$28*10^3)/Chicago!$B$8</f>
        <v>0</v>
      </c>
      <c r="N184" s="80">
        <f>(Boulder!$F$28*10^3)/Boulder!$B$8</f>
        <v>0</v>
      </c>
      <c r="O184" s="80">
        <f>(Minneapolis!$F$28*10^3)/Minneapolis!$B$8</f>
        <v>0</v>
      </c>
      <c r="P184" s="80">
        <f>(Helena!$F$28*10^3)/Helena!$B$8</f>
        <v>0</v>
      </c>
      <c r="Q184" s="80">
        <f>(Duluth!$F$28*10^3)/Duluth!$B$8</f>
        <v>0</v>
      </c>
      <c r="R184" s="80">
        <f>(Fairbanks!$F$28*10^3)/Fairbanks!$B$8</f>
        <v>0</v>
      </c>
    </row>
    <row r="185" spans="1:18">
      <c r="A185" s="51"/>
      <c r="B185" s="49" t="s">
        <v>285</v>
      </c>
      <c r="C185" s="80">
        <f>(Miami!$B$2*10^3)/Miami!$B$8</f>
        <v>439.91672779886522</v>
      </c>
      <c r="D185" s="80">
        <f>(Houston!$B$2*10^3)/Houston!$B$8</f>
        <v>478.84969855601361</v>
      </c>
      <c r="E185" s="80">
        <f>(Phoenix!$B$2*10^3)/Phoenix!$B$8</f>
        <v>459.1836250048035</v>
      </c>
      <c r="F185" s="80">
        <f>(Atlanta!$B$2*10^3)/Atlanta!$B$8</f>
        <v>443.1608721690107</v>
      </c>
      <c r="G185" s="80">
        <f>(LosAngeles!$B$2*10^3)/LosAngeles!$B$8</f>
        <v>368.77374494768827</v>
      </c>
      <c r="H185" s="80">
        <f>(LasVegas!$B$2*10^3)/LasVegas!$B$8</f>
        <v>449.55848807803392</v>
      </c>
      <c r="I185" s="80">
        <f>(SanFrancisco!$B$2*10^3)/SanFrancisco!$B$8</f>
        <v>387.75113675665011</v>
      </c>
      <c r="J185" s="80">
        <f>(Baltimore!$B$2*10^3)/Baltimore!$B$8</f>
        <v>492.96789015979579</v>
      </c>
      <c r="K185" s="80">
        <f>(Albuquerque!$B$2*10^3)/Albuquerque!$B$8</f>
        <v>445.58637040542413</v>
      </c>
      <c r="L185" s="80">
        <f>(Seattle!$B$2*10^3)/Seattle!$B$8</f>
        <v>415.60842117443769</v>
      </c>
      <c r="M185" s="80">
        <f>(Chicago!$B$2*10^3)/Chicago!$B$8</f>
        <v>491.50287627174043</v>
      </c>
      <c r="N185" s="80">
        <f>(Boulder!$B$2*10^3)/Boulder!$B$8</f>
        <v>433.21600556817543</v>
      </c>
      <c r="O185" s="80">
        <f>(Minneapolis!$B$2*10^3)/Minneapolis!$B$8</f>
        <v>535.74690017655303</v>
      </c>
      <c r="P185" s="80">
        <f>(Helena!$B$2*10^3)/Helena!$B$8</f>
        <v>500.03583735712016</v>
      </c>
      <c r="Q185" s="80">
        <f>(Duluth!$B$2*10^3)/Duluth!$B$8</f>
        <v>553.50323119110851</v>
      </c>
      <c r="R185" s="80">
        <f>(Fairbanks!$B$2*10^3)/Fairbanks!$B$8</f>
        <v>702.76711892259959</v>
      </c>
    </row>
    <row r="186" spans="1:18">
      <c r="A186" s="49" t="s">
        <v>288</v>
      </c>
      <c r="B186" s="50"/>
    </row>
    <row r="187" spans="1:18">
      <c r="A187" s="51"/>
      <c r="B187" s="49" t="s">
        <v>289</v>
      </c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</row>
    <row r="188" spans="1:18">
      <c r="A188" s="51"/>
      <c r="B188" s="52" t="s">
        <v>290</v>
      </c>
      <c r="C188" s="66">
        <f>10^(-3)*Miami!$C170</f>
        <v>1378.768127</v>
      </c>
      <c r="D188" s="66">
        <f>10^(-3)*Houston!$C170</f>
        <v>1345.8090139999999</v>
      </c>
      <c r="E188" s="66">
        <f>10^(-3)*Phoenix!$C170</f>
        <v>1266.453751</v>
      </c>
      <c r="F188" s="66">
        <f>10^(-3)*Atlanta!$C170</f>
        <v>1214.5900700000002</v>
      </c>
      <c r="G188" s="66">
        <f>10^(-3)*LosAngeles!$C170</f>
        <v>1215.4726580000001</v>
      </c>
      <c r="H188" s="66">
        <f>10^(-3)*LasVegas!$C170</f>
        <v>1306.513766</v>
      </c>
      <c r="I188" s="66">
        <f>10^(-3)*SanFrancisco!$C170</f>
        <v>1055.3746389999999</v>
      </c>
      <c r="J188" s="66">
        <f>10^(-3)*Baltimore!$C170</f>
        <v>1242.1522130000001</v>
      </c>
      <c r="K188" s="66">
        <f>10^(-3)*Albuquerque!$C170</f>
        <v>1205.6800679999999</v>
      </c>
      <c r="L188" s="66">
        <f>10^(-3)*Seattle!$C170</f>
        <v>1053.8598359999999</v>
      </c>
      <c r="M188" s="66">
        <f>10^(-3)*Chicago!$C170</f>
        <v>1080.410089</v>
      </c>
      <c r="N188" s="66">
        <f>10^(-3)*Boulder!$C170</f>
        <v>1167.681795</v>
      </c>
      <c r="O188" s="66">
        <f>10^(-3)*Minneapolis!$C170</f>
        <v>1073.967568</v>
      </c>
      <c r="P188" s="66">
        <f>10^(-3)*Helena!$C170</f>
        <v>1122.2745630000002</v>
      </c>
      <c r="Q188" s="66">
        <f>10^(-3)*Duluth!$C170</f>
        <v>1062.6637090000002</v>
      </c>
      <c r="R188" s="66">
        <f>10^(-3)*Fairbanks!$C170</f>
        <v>1087.431814</v>
      </c>
    </row>
    <row r="189" spans="1:18">
      <c r="A189" s="51"/>
      <c r="B189" s="52" t="s">
        <v>291</v>
      </c>
      <c r="C189" s="66">
        <f>10^(-3)*Miami!$C171</f>
        <v>1400.6951569999999</v>
      </c>
      <c r="D189" s="66">
        <f>10^(-3)*Houston!$C171</f>
        <v>1299.646064</v>
      </c>
      <c r="E189" s="66">
        <f>10^(-3)*Phoenix!$C171</f>
        <v>1285.2282290000001</v>
      </c>
      <c r="F189" s="66">
        <f>10^(-3)*Atlanta!$C171</f>
        <v>1243.2869660000001</v>
      </c>
      <c r="G189" s="66">
        <f>10^(-3)*LosAngeles!$C171</f>
        <v>1203.5533359999999</v>
      </c>
      <c r="H189" s="66">
        <f>10^(-3)*LasVegas!$C171</f>
        <v>1355.621251</v>
      </c>
      <c r="I189" s="66">
        <f>10^(-3)*SanFrancisco!$C171</f>
        <v>1171.8090260000001</v>
      </c>
      <c r="J189" s="66">
        <f>10^(-3)*Baltimore!$C171</f>
        <v>1208.2507129999999</v>
      </c>
      <c r="K189" s="66">
        <f>10^(-3)*Albuquerque!$C171</f>
        <v>1365.613304</v>
      </c>
      <c r="L189" s="66">
        <f>10^(-3)*Seattle!$C171</f>
        <v>1139.8168410000001</v>
      </c>
      <c r="M189" s="66">
        <f>10^(-3)*Chicago!$C171</f>
        <v>1079.427322</v>
      </c>
      <c r="N189" s="66">
        <f>10^(-3)*Boulder!$C171</f>
        <v>1107.5665730000001</v>
      </c>
      <c r="O189" s="66">
        <f>10^(-3)*Minneapolis!$C171</f>
        <v>1051.1268419999999</v>
      </c>
      <c r="P189" s="66">
        <f>10^(-3)*Helena!$C171</f>
        <v>1131.6426510000001</v>
      </c>
      <c r="Q189" s="66">
        <f>10^(-3)*Duluth!$C171</f>
        <v>1079.4389900000001</v>
      </c>
      <c r="R189" s="66">
        <f>10^(-3)*Fairbanks!$C171</f>
        <v>1074.4204420000001</v>
      </c>
    </row>
    <row r="190" spans="1:18">
      <c r="A190" s="51"/>
      <c r="B190" s="68" t="s">
        <v>292</v>
      </c>
      <c r="C190" s="66">
        <f>10^(-3)*Miami!$C172</f>
        <v>1408.4072639999999</v>
      </c>
      <c r="D190" s="66">
        <f>10^(-3)*Houston!$C172</f>
        <v>1344.7973119999999</v>
      </c>
      <c r="E190" s="66">
        <f>10^(-3)*Phoenix!$C172</f>
        <v>1337.7629750000001</v>
      </c>
      <c r="F190" s="66">
        <f>10^(-3)*Atlanta!$C172</f>
        <v>1255.2953970000001</v>
      </c>
      <c r="G190" s="66">
        <f>10^(-3)*LosAngeles!$C172</f>
        <v>1213.610799</v>
      </c>
      <c r="H190" s="66">
        <f>10^(-3)*LasVegas!$C172</f>
        <v>1407.7614900000001</v>
      </c>
      <c r="I190" s="66">
        <f>10^(-3)*SanFrancisco!$C172</f>
        <v>1126.582942</v>
      </c>
      <c r="J190" s="66">
        <f>10^(-3)*Baltimore!$C172</f>
        <v>1284.6649669999999</v>
      </c>
      <c r="K190" s="66">
        <f>10^(-3)*Albuquerque!$C172</f>
        <v>1384.9800009999999</v>
      </c>
      <c r="L190" s="66">
        <f>10^(-3)*Seattle!$C172</f>
        <v>1185.1789080000001</v>
      </c>
      <c r="M190" s="66">
        <f>10^(-3)*Chicago!$C172</f>
        <v>1237.623904</v>
      </c>
      <c r="N190" s="66">
        <f>10^(-3)*Boulder!$C172</f>
        <v>1223.6708570000001</v>
      </c>
      <c r="O190" s="66">
        <f>10^(-3)*Minneapolis!$C172</f>
        <v>1166.5087190000002</v>
      </c>
      <c r="P190" s="66">
        <f>10^(-3)*Helena!$C172</f>
        <v>1335.688263</v>
      </c>
      <c r="Q190" s="66">
        <f>10^(-3)*Duluth!$C172</f>
        <v>1083.3846699999999</v>
      </c>
      <c r="R190" s="66">
        <f>10^(-3)*Fairbanks!$C172</f>
        <v>1065.4017549999999</v>
      </c>
    </row>
    <row r="191" spans="1:18">
      <c r="A191" s="51"/>
      <c r="B191" s="68" t="s">
        <v>293</v>
      </c>
      <c r="C191" s="66">
        <f>10^(-3)*Miami!$C173</f>
        <v>1454.443896</v>
      </c>
      <c r="D191" s="66">
        <f>10^(-3)*Houston!$C173</f>
        <v>1376.4285950000001</v>
      </c>
      <c r="E191" s="66">
        <f>10^(-3)*Phoenix!$C173</f>
        <v>1358.4751640000002</v>
      </c>
      <c r="F191" s="66">
        <f>10^(-3)*Atlanta!$C173</f>
        <v>1307.8026510000002</v>
      </c>
      <c r="G191" s="66">
        <f>10^(-3)*LosAngeles!$C173</f>
        <v>1241.5091359999999</v>
      </c>
      <c r="H191" s="66">
        <f>10^(-3)*LasVegas!$C173</f>
        <v>1464.3787450000002</v>
      </c>
      <c r="I191" s="66">
        <f>10^(-3)*SanFrancisco!$C173</f>
        <v>1184.1030500000002</v>
      </c>
      <c r="J191" s="66">
        <f>10^(-3)*Baltimore!$C173</f>
        <v>1296.5590910000001</v>
      </c>
      <c r="K191" s="66">
        <f>10^(-3)*Albuquerque!$C173</f>
        <v>1448.9397890000002</v>
      </c>
      <c r="L191" s="66">
        <f>10^(-3)*Seattle!$C173</f>
        <v>1150.2710749999999</v>
      </c>
      <c r="M191" s="66">
        <f>10^(-3)*Chicago!$C173</f>
        <v>1250.134176</v>
      </c>
      <c r="N191" s="66">
        <f>10^(-3)*Boulder!$C173</f>
        <v>1258.1905079999999</v>
      </c>
      <c r="O191" s="66">
        <f>10^(-3)*Minneapolis!$C173</f>
        <v>1248.1496980000002</v>
      </c>
      <c r="P191" s="66">
        <f>10^(-3)*Helena!$C173</f>
        <v>1283.327321</v>
      </c>
      <c r="Q191" s="66">
        <f>10^(-3)*Duluth!$C173</f>
        <v>1170.7567379999998</v>
      </c>
      <c r="R191" s="66">
        <f>10^(-3)*Fairbanks!$C173</f>
        <v>1103.9851100000001</v>
      </c>
    </row>
    <row r="192" spans="1:18">
      <c r="A192" s="51"/>
      <c r="B192" s="68" t="s">
        <v>287</v>
      </c>
      <c r="C192" s="66">
        <f>10^(-3)*Miami!$C174</f>
        <v>1543.9017739999999</v>
      </c>
      <c r="D192" s="66">
        <f>10^(-3)*Houston!$C174</f>
        <v>1531.1105</v>
      </c>
      <c r="E192" s="66">
        <f>10^(-3)*Phoenix!$C174</f>
        <v>1435.2867450000001</v>
      </c>
      <c r="F192" s="66">
        <f>10^(-3)*Atlanta!$C174</f>
        <v>1390.4311259999999</v>
      </c>
      <c r="G192" s="66">
        <f>10^(-3)*LosAngeles!$C174</f>
        <v>1343.081052</v>
      </c>
      <c r="H192" s="66">
        <f>10^(-3)*LasVegas!$C174</f>
        <v>1512.38816</v>
      </c>
      <c r="I192" s="66">
        <f>10^(-3)*SanFrancisco!$C174</f>
        <v>1196.2983340000001</v>
      </c>
      <c r="J192" s="66">
        <f>10^(-3)*Baltimore!$C174</f>
        <v>1385.45802</v>
      </c>
      <c r="K192" s="66">
        <f>10^(-3)*Albuquerque!$C174</f>
        <v>1480.79638</v>
      </c>
      <c r="L192" s="66">
        <f>10^(-3)*Seattle!$C174</f>
        <v>1258.913857</v>
      </c>
      <c r="M192" s="66">
        <f>10^(-3)*Chicago!$C174</f>
        <v>1463.020998</v>
      </c>
      <c r="N192" s="66">
        <f>10^(-3)*Boulder!$C174</f>
        <v>1299.2314609999999</v>
      </c>
      <c r="O192" s="66">
        <f>10^(-3)*Minneapolis!$C174</f>
        <v>1364.9616619999999</v>
      </c>
      <c r="P192" s="66">
        <f>10^(-3)*Helena!$C174</f>
        <v>1379.3611950000002</v>
      </c>
      <c r="Q192" s="66">
        <f>10^(-3)*Duluth!$C174</f>
        <v>1277.6161970000001</v>
      </c>
      <c r="R192" s="66">
        <f>10^(-3)*Fairbanks!$C174</f>
        <v>1227.3462609999999</v>
      </c>
    </row>
    <row r="193" spans="1:18">
      <c r="A193" s="51"/>
      <c r="B193" s="68" t="s">
        <v>294</v>
      </c>
      <c r="C193" s="66">
        <f>10^(-3)*Miami!$C175</f>
        <v>1608.647393</v>
      </c>
      <c r="D193" s="66">
        <f>10^(-3)*Houston!$C175</f>
        <v>1520.231765</v>
      </c>
      <c r="E193" s="66">
        <f>10^(-3)*Phoenix!$C175</f>
        <v>1566.2057090000001</v>
      </c>
      <c r="F193" s="66">
        <f>10^(-3)*Atlanta!$C175</f>
        <v>1427.9368430000002</v>
      </c>
      <c r="G193" s="66">
        <f>10^(-3)*LosAngeles!$C175</f>
        <v>1294.773044</v>
      </c>
      <c r="H193" s="66">
        <f>10^(-3)*LasVegas!$C175</f>
        <v>1665.633695</v>
      </c>
      <c r="I193" s="66">
        <f>10^(-3)*SanFrancisco!$C175</f>
        <v>1216.0063130000001</v>
      </c>
      <c r="J193" s="66">
        <f>10^(-3)*Baltimore!$C175</f>
        <v>1519.818221</v>
      </c>
      <c r="K193" s="66">
        <f>10^(-3)*Albuquerque!$C175</f>
        <v>1620.4234369999999</v>
      </c>
      <c r="L193" s="66">
        <f>10^(-3)*Seattle!$C175</f>
        <v>1284.4102869999999</v>
      </c>
      <c r="M193" s="66">
        <f>10^(-3)*Chicago!$C175</f>
        <v>1515.111584</v>
      </c>
      <c r="N193" s="66">
        <f>10^(-3)*Boulder!$C175</f>
        <v>1420.560152</v>
      </c>
      <c r="O193" s="66">
        <f>10^(-3)*Minneapolis!$C175</f>
        <v>1483.2547260000001</v>
      </c>
      <c r="P193" s="66">
        <f>10^(-3)*Helena!$C175</f>
        <v>1492.0412610000001</v>
      </c>
      <c r="Q193" s="66">
        <f>10^(-3)*Duluth!$C175</f>
        <v>1395.6721459999999</v>
      </c>
      <c r="R193" s="66">
        <f>10^(-3)*Fairbanks!$C175</f>
        <v>1333.8287190000001</v>
      </c>
    </row>
    <row r="194" spans="1:18">
      <c r="A194" s="51"/>
      <c r="B194" s="68" t="s">
        <v>295</v>
      </c>
      <c r="C194" s="66">
        <f>10^(-3)*Miami!$C176</f>
        <v>1593.7439420000001</v>
      </c>
      <c r="D194" s="66">
        <f>10^(-3)*Houston!$C176</f>
        <v>1647.3616950000001</v>
      </c>
      <c r="E194" s="66">
        <f>10^(-3)*Phoenix!$C176</f>
        <v>1601.806744</v>
      </c>
      <c r="F194" s="66">
        <f>10^(-3)*Atlanta!$C176</f>
        <v>1514.180411</v>
      </c>
      <c r="G194" s="66">
        <f>10^(-3)*LosAngeles!$C176</f>
        <v>1339.837835</v>
      </c>
      <c r="H194" s="66">
        <f>10^(-3)*LasVegas!$C176</f>
        <v>1670.2149609999999</v>
      </c>
      <c r="I194" s="66">
        <f>10^(-3)*SanFrancisco!$C176</f>
        <v>1264.459202</v>
      </c>
      <c r="J194" s="66">
        <f>10^(-3)*Baltimore!$C176</f>
        <v>1571.5839890000002</v>
      </c>
      <c r="K194" s="66">
        <f>10^(-3)*Albuquerque!$C176</f>
        <v>1613.868056</v>
      </c>
      <c r="L194" s="66">
        <f>10^(-3)*Seattle!$C176</f>
        <v>1317.0060390000001</v>
      </c>
      <c r="M194" s="66">
        <f>10^(-3)*Chicago!$C176</f>
        <v>1513.8766419999999</v>
      </c>
      <c r="N194" s="66">
        <f>10^(-3)*Boulder!$C176</f>
        <v>1412.900384</v>
      </c>
      <c r="O194" s="66">
        <f>10^(-3)*Minneapolis!$C176</f>
        <v>1502.4398180000001</v>
      </c>
      <c r="P194" s="66">
        <f>10^(-3)*Helena!$C176</f>
        <v>1574.175614</v>
      </c>
      <c r="Q194" s="66">
        <f>10^(-3)*Duluth!$C176</f>
        <v>1541.579657</v>
      </c>
      <c r="R194" s="66">
        <f>10^(-3)*Fairbanks!$C176</f>
        <v>1329.2926520000001</v>
      </c>
    </row>
    <row r="195" spans="1:18">
      <c r="A195" s="51"/>
      <c r="B195" s="68" t="s">
        <v>296</v>
      </c>
      <c r="C195" s="66">
        <f>10^(-3)*Miami!$C177</f>
        <v>1623.805764</v>
      </c>
      <c r="D195" s="66">
        <f>10^(-3)*Houston!$C177</f>
        <v>1590.882071</v>
      </c>
      <c r="E195" s="66">
        <f>10^(-3)*Phoenix!$C177</f>
        <v>1559.7852309999998</v>
      </c>
      <c r="F195" s="66">
        <f>10^(-3)*Atlanta!$C177</f>
        <v>1475.8828080000001</v>
      </c>
      <c r="G195" s="66">
        <f>10^(-3)*LosAngeles!$C177</f>
        <v>1444.03622</v>
      </c>
      <c r="H195" s="66">
        <f>10^(-3)*LasVegas!$C177</f>
        <v>1662.0392490000002</v>
      </c>
      <c r="I195" s="66">
        <f>10^(-3)*SanFrancisco!$C177</f>
        <v>1234.0947509999999</v>
      </c>
      <c r="J195" s="66">
        <f>10^(-3)*Baltimore!$C177</f>
        <v>1607.2584509999999</v>
      </c>
      <c r="K195" s="66">
        <f>10^(-3)*Albuquerque!$C177</f>
        <v>1619.8066920000001</v>
      </c>
      <c r="L195" s="66">
        <f>10^(-3)*Seattle!$C177</f>
        <v>1305.763412</v>
      </c>
      <c r="M195" s="66">
        <f>10^(-3)*Chicago!$C177</f>
        <v>1558.9088240000001</v>
      </c>
      <c r="N195" s="66">
        <f>10^(-3)*Boulder!$C177</f>
        <v>1429.2773380000001</v>
      </c>
      <c r="O195" s="66">
        <f>10^(-3)*Minneapolis!$C177</f>
        <v>1514.185483</v>
      </c>
      <c r="P195" s="66">
        <f>10^(-3)*Helena!$C177</f>
        <v>1542.6812560000001</v>
      </c>
      <c r="Q195" s="66">
        <f>10^(-3)*Duluth!$C177</f>
        <v>1410.173953</v>
      </c>
      <c r="R195" s="66">
        <f>10^(-3)*Fairbanks!$C177</f>
        <v>1296.3595330000001</v>
      </c>
    </row>
    <row r="196" spans="1:18">
      <c r="A196" s="51"/>
      <c r="B196" s="68" t="s">
        <v>297</v>
      </c>
      <c r="C196" s="66">
        <f>10^(-3)*Miami!$C178</f>
        <v>1555.9772819999998</v>
      </c>
      <c r="D196" s="66">
        <f>10^(-3)*Houston!$C178</f>
        <v>1541.6770370000002</v>
      </c>
      <c r="E196" s="66">
        <f>10^(-3)*Phoenix!$C178</f>
        <v>1529.7257199999999</v>
      </c>
      <c r="F196" s="66">
        <f>10^(-3)*Atlanta!$C178</f>
        <v>1428.2490290000001</v>
      </c>
      <c r="G196" s="66">
        <f>10^(-3)*LosAngeles!$C178</f>
        <v>1335.0361710000002</v>
      </c>
      <c r="H196" s="66">
        <f>10^(-3)*LasVegas!$C178</f>
        <v>1649.8286290000001</v>
      </c>
      <c r="I196" s="66">
        <f>10^(-3)*SanFrancisco!$C178</f>
        <v>1296.3402579999999</v>
      </c>
      <c r="J196" s="66">
        <f>10^(-3)*Baltimore!$C178</f>
        <v>1382.8334629999999</v>
      </c>
      <c r="K196" s="66">
        <f>10^(-3)*Albuquerque!$C178</f>
        <v>1565.9500989999999</v>
      </c>
      <c r="L196" s="66">
        <f>10^(-3)*Seattle!$C178</f>
        <v>1297.8367309999999</v>
      </c>
      <c r="M196" s="66">
        <f>10^(-3)*Chicago!$C178</f>
        <v>1453.154544</v>
      </c>
      <c r="N196" s="66">
        <f>10^(-3)*Boulder!$C178</f>
        <v>1398.8035090000001</v>
      </c>
      <c r="O196" s="66">
        <f>10^(-3)*Minneapolis!$C178</f>
        <v>1400.2645009999999</v>
      </c>
      <c r="P196" s="66">
        <f>10^(-3)*Helena!$C178</f>
        <v>1445.6082730000001</v>
      </c>
      <c r="Q196" s="66">
        <f>10^(-3)*Duluth!$C178</f>
        <v>1425.4373619999999</v>
      </c>
      <c r="R196" s="66">
        <f>10^(-3)*Fairbanks!$C178</f>
        <v>1145.472876</v>
      </c>
    </row>
    <row r="197" spans="1:18">
      <c r="A197" s="51"/>
      <c r="B197" s="68" t="s">
        <v>298</v>
      </c>
      <c r="C197" s="66">
        <f>10^(-3)*Miami!$C179</f>
        <v>1524.7177279999999</v>
      </c>
      <c r="D197" s="66">
        <f>10^(-3)*Houston!$C179</f>
        <v>1454.7694429999999</v>
      </c>
      <c r="E197" s="66">
        <f>10^(-3)*Phoenix!$C179</f>
        <v>1442.4674090000001</v>
      </c>
      <c r="F197" s="66">
        <f>10^(-3)*Atlanta!$C179</f>
        <v>1314.4267930000001</v>
      </c>
      <c r="G197" s="66">
        <f>10^(-3)*LosAngeles!$C179</f>
        <v>1268.5494650000001</v>
      </c>
      <c r="H197" s="66">
        <f>10^(-3)*LasVegas!$C179</f>
        <v>1481.0280220000002</v>
      </c>
      <c r="I197" s="66">
        <f>10^(-3)*SanFrancisco!$C179</f>
        <v>1206.360003</v>
      </c>
      <c r="J197" s="66">
        <f>10^(-3)*Baltimore!$C179</f>
        <v>1354.4565279999999</v>
      </c>
      <c r="K197" s="66">
        <f>10^(-3)*Albuquerque!$C179</f>
        <v>1439.6787390000002</v>
      </c>
      <c r="L197" s="66">
        <f>10^(-3)*Seattle!$C179</f>
        <v>1214.5793590000001</v>
      </c>
      <c r="M197" s="66">
        <f>10^(-3)*Chicago!$C179</f>
        <v>1363.5326650000002</v>
      </c>
      <c r="N197" s="66">
        <f>10^(-3)*Boulder!$C179</f>
        <v>1288.3494169999999</v>
      </c>
      <c r="O197" s="66">
        <f>10^(-3)*Minneapolis!$C179</f>
        <v>1262.928928</v>
      </c>
      <c r="P197" s="66">
        <f>10^(-3)*Helena!$C179</f>
        <v>1377.488963</v>
      </c>
      <c r="Q197" s="66">
        <f>10^(-3)*Duluth!$C179</f>
        <v>1204.3195500000002</v>
      </c>
      <c r="R197" s="66">
        <f>10^(-3)*Fairbanks!$C179</f>
        <v>1096.6308309999999</v>
      </c>
    </row>
    <row r="198" spans="1:18">
      <c r="A198" s="51"/>
      <c r="B198" s="68" t="s">
        <v>299</v>
      </c>
      <c r="C198" s="66">
        <f>10^(-3)*Miami!$C180</f>
        <v>1437.9539140000002</v>
      </c>
      <c r="D198" s="66">
        <f>10^(-3)*Houston!$C180</f>
        <v>1375.511086</v>
      </c>
      <c r="E198" s="66">
        <f>10^(-3)*Phoenix!$C180</f>
        <v>1321.828696</v>
      </c>
      <c r="F198" s="66">
        <f>10^(-3)*Atlanta!$C180</f>
        <v>1254.6255779999999</v>
      </c>
      <c r="G198" s="66">
        <f>10^(-3)*LosAngeles!$C180</f>
        <v>1224.3044110000001</v>
      </c>
      <c r="H198" s="66">
        <f>10^(-3)*LasVegas!$C180</f>
        <v>1382.913149</v>
      </c>
      <c r="I198" s="66">
        <f>10^(-3)*SanFrancisco!$C180</f>
        <v>1144.9768060000001</v>
      </c>
      <c r="J198" s="66">
        <f>10^(-3)*Baltimore!$C180</f>
        <v>1311.5040000000001</v>
      </c>
      <c r="K198" s="66">
        <f>10^(-3)*Albuquerque!$C180</f>
        <v>1318.3688330000002</v>
      </c>
      <c r="L198" s="66">
        <f>10^(-3)*Seattle!$C180</f>
        <v>1127.136328</v>
      </c>
      <c r="M198" s="66">
        <f>10^(-3)*Chicago!$C180</f>
        <v>1383.591641</v>
      </c>
      <c r="N198" s="66">
        <f>10^(-3)*Boulder!$C180</f>
        <v>1219.211599</v>
      </c>
      <c r="O198" s="66">
        <f>10^(-3)*Minneapolis!$C180</f>
        <v>1191.734694</v>
      </c>
      <c r="P198" s="66">
        <f>10^(-3)*Helena!$C180</f>
        <v>1144.583523</v>
      </c>
      <c r="Q198" s="66">
        <f>10^(-3)*Duluth!$C180</f>
        <v>1080.293451</v>
      </c>
      <c r="R198" s="66">
        <f>10^(-3)*Fairbanks!$C180</f>
        <v>1097.963753</v>
      </c>
    </row>
    <row r="199" spans="1:18">
      <c r="A199" s="51"/>
      <c r="B199" s="68" t="s">
        <v>300</v>
      </c>
      <c r="C199" s="66">
        <f>10^(-3)*Miami!$C181</f>
        <v>1366.5163160000002</v>
      </c>
      <c r="D199" s="66">
        <f>10^(-3)*Houston!$C181</f>
        <v>1333.7746629999999</v>
      </c>
      <c r="E199" s="66">
        <f>10^(-3)*Phoenix!$C181</f>
        <v>1262.4762600000001</v>
      </c>
      <c r="F199" s="66">
        <f>10^(-3)*Atlanta!$C181</f>
        <v>1263.709065</v>
      </c>
      <c r="G199" s="66">
        <f>10^(-3)*LosAngeles!$C181</f>
        <v>1223.401124</v>
      </c>
      <c r="H199" s="66">
        <f>10^(-3)*LasVegas!$C181</f>
        <v>1359.406031</v>
      </c>
      <c r="I199" s="66">
        <f>10^(-3)*SanFrancisco!$C181</f>
        <v>1062.6909909999999</v>
      </c>
      <c r="J199" s="66">
        <f>10^(-3)*Baltimore!$C181</f>
        <v>1186.633906</v>
      </c>
      <c r="K199" s="66">
        <f>10^(-3)*Albuquerque!$C181</f>
        <v>1196.3746070000002</v>
      </c>
      <c r="L199" s="66">
        <f>10^(-3)*Seattle!$C181</f>
        <v>1058.3681780000002</v>
      </c>
      <c r="M199" s="66">
        <f>10^(-3)*Chicago!$C181</f>
        <v>1073.8642500000001</v>
      </c>
      <c r="N199" s="66">
        <f>10^(-3)*Boulder!$C181</f>
        <v>1091.7942390000001</v>
      </c>
      <c r="O199" s="66">
        <f>10^(-3)*Minneapolis!$C181</f>
        <v>1068.1507900000001</v>
      </c>
      <c r="P199" s="66">
        <f>10^(-3)*Helena!$C181</f>
        <v>1122.153143</v>
      </c>
      <c r="Q199" s="66">
        <f>10^(-3)*Duluth!$C181</f>
        <v>1073.5572540000001</v>
      </c>
      <c r="R199" s="66">
        <f>10^(-3)*Fairbanks!$C181</f>
        <v>1049.3693840000001</v>
      </c>
    </row>
    <row r="200" spans="1:18">
      <c r="A200" s="51"/>
      <c r="B200" s="68" t="s">
        <v>301</v>
      </c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</row>
    <row r="201" spans="1:18">
      <c r="A201" s="51"/>
      <c r="B201" s="52" t="s">
        <v>290</v>
      </c>
      <c r="C201" s="66" t="str">
        <f>Miami!$D170</f>
        <v>23-JAN-08:00</v>
      </c>
      <c r="D201" s="66" t="str">
        <f>Houston!$D170</f>
        <v>03-JAN-08:00</v>
      </c>
      <c r="E201" s="66" t="str">
        <f>Phoenix!$D170</f>
        <v>27-JAN-13:00</v>
      </c>
      <c r="F201" s="66" t="str">
        <f>Atlanta!$D170</f>
        <v>24-JAN-16:00</v>
      </c>
      <c r="G201" s="66" t="str">
        <f>LosAngeles!$D170</f>
        <v>26-JAN-13:15</v>
      </c>
      <c r="H201" s="66" t="str">
        <f>LasVegas!$D170</f>
        <v>18-JAN-13:00</v>
      </c>
      <c r="I201" s="66" t="str">
        <f>SanFrancisco!$D170</f>
        <v>17-JAN-13:00</v>
      </c>
      <c r="J201" s="66" t="str">
        <f>Baltimore!$D170</f>
        <v>09-JAN-08:00</v>
      </c>
      <c r="K201" s="66" t="str">
        <f>Albuquerque!$D170</f>
        <v>26-JAN-16:15</v>
      </c>
      <c r="L201" s="66" t="str">
        <f>Seattle!$D170</f>
        <v>31-JAN-08:00</v>
      </c>
      <c r="M201" s="66" t="str">
        <f>Chicago!$D170</f>
        <v>24-JAN-08:45</v>
      </c>
      <c r="N201" s="66" t="str">
        <f>Boulder!$D170</f>
        <v>24-JAN-13:00</v>
      </c>
      <c r="O201" s="66" t="str">
        <f>Minneapolis!$D170</f>
        <v>30-JAN-08:15</v>
      </c>
      <c r="P201" s="66" t="str">
        <f>Helena!$D170</f>
        <v>20-JAN-08:00</v>
      </c>
      <c r="Q201" s="66" t="str">
        <f>Duluth!$D170</f>
        <v>13-JAN-08:00</v>
      </c>
      <c r="R201" s="66" t="str">
        <f>Fairbanks!$D170</f>
        <v>18-JAN-08:15</v>
      </c>
    </row>
    <row r="202" spans="1:18">
      <c r="A202" s="51"/>
      <c r="B202" s="52" t="s">
        <v>291</v>
      </c>
      <c r="C202" s="66" t="str">
        <f>Miami!$D171</f>
        <v>23-FEB-13:30</v>
      </c>
      <c r="D202" s="66" t="str">
        <f>Houston!$D171</f>
        <v>21-FEB-08:45</v>
      </c>
      <c r="E202" s="66" t="str">
        <f>Phoenix!$D171</f>
        <v>28-FEB-16:30</v>
      </c>
      <c r="F202" s="66" t="str">
        <f>Atlanta!$D171</f>
        <v>21-FEB-08:00</v>
      </c>
      <c r="G202" s="66" t="str">
        <f>LosAngeles!$D171</f>
        <v>13-FEB-12:30</v>
      </c>
      <c r="H202" s="66" t="str">
        <f>LasVegas!$D171</f>
        <v>08-FEB-13:00</v>
      </c>
      <c r="I202" s="66" t="str">
        <f>SanFrancisco!$D171</f>
        <v>14-FEB-13:15</v>
      </c>
      <c r="J202" s="66" t="str">
        <f>Baltimore!$D171</f>
        <v>15-FEB-13:00</v>
      </c>
      <c r="K202" s="66" t="str">
        <f>Albuquerque!$D171</f>
        <v>14-FEB-16:15</v>
      </c>
      <c r="L202" s="66" t="str">
        <f>Seattle!$D171</f>
        <v>21-FEB-13:00</v>
      </c>
      <c r="M202" s="66" t="str">
        <f>Chicago!$D171</f>
        <v>13-FEB-08:30</v>
      </c>
      <c r="N202" s="66" t="str">
        <f>Boulder!$D171</f>
        <v>07-FEB-13:00</v>
      </c>
      <c r="O202" s="66" t="str">
        <f>Minneapolis!$D171</f>
        <v>28-FEB-08:15</v>
      </c>
      <c r="P202" s="66" t="str">
        <f>Helena!$D171</f>
        <v>03-FEB-15:15</v>
      </c>
      <c r="Q202" s="66" t="str">
        <f>Duluth!$D171</f>
        <v>24-FEB-08:00</v>
      </c>
      <c r="R202" s="66" t="str">
        <f>Fairbanks!$D171</f>
        <v>27-FEB-08:00</v>
      </c>
    </row>
    <row r="203" spans="1:18">
      <c r="A203" s="51"/>
      <c r="B203" s="68" t="s">
        <v>292</v>
      </c>
      <c r="C203" s="66" t="str">
        <f>Miami!$D172</f>
        <v>13-MAR-15:30</v>
      </c>
      <c r="D203" s="66" t="str">
        <f>Houston!$D172</f>
        <v>29-MAR-07:00</v>
      </c>
      <c r="E203" s="66" t="str">
        <f>Phoenix!$D172</f>
        <v>17-MAR-15:00</v>
      </c>
      <c r="F203" s="66" t="str">
        <f>Atlanta!$D172</f>
        <v>30-MAR-07:00</v>
      </c>
      <c r="G203" s="66" t="str">
        <f>LosAngeles!$D172</f>
        <v>31-MAR-15:15</v>
      </c>
      <c r="H203" s="66" t="str">
        <f>LasVegas!$D172</f>
        <v>31-MAR-15:15</v>
      </c>
      <c r="I203" s="66" t="str">
        <f>SanFrancisco!$D172</f>
        <v>01-MAR-13:30</v>
      </c>
      <c r="J203" s="66" t="str">
        <f>Baltimore!$D172</f>
        <v>10-MAR-08:00</v>
      </c>
      <c r="K203" s="66" t="str">
        <f>Albuquerque!$D172</f>
        <v>02-MAR-13:00</v>
      </c>
      <c r="L203" s="66" t="str">
        <f>Seattle!$D172</f>
        <v>29-MAR-15:30</v>
      </c>
      <c r="M203" s="66" t="str">
        <f>Chicago!$D172</f>
        <v>31-MAR-15:15</v>
      </c>
      <c r="N203" s="66" t="str">
        <f>Boulder!$D172</f>
        <v>30-MAR-15:00</v>
      </c>
      <c r="O203" s="66" t="str">
        <f>Minneapolis!$D172</f>
        <v>23-MAR-15:00</v>
      </c>
      <c r="P203" s="66" t="str">
        <f>Helena!$D172</f>
        <v>30-MAR-15:00</v>
      </c>
      <c r="Q203" s="66" t="str">
        <f>Duluth!$D172</f>
        <v>17-MAR-07:00</v>
      </c>
      <c r="R203" s="66" t="str">
        <f>Fairbanks!$D172</f>
        <v>31-MAR-07:15</v>
      </c>
    </row>
    <row r="204" spans="1:18">
      <c r="A204" s="51"/>
      <c r="B204" s="68" t="s">
        <v>293</v>
      </c>
      <c r="C204" s="66" t="str">
        <f>Miami!$D173</f>
        <v>03-APR-15:15</v>
      </c>
      <c r="D204" s="66" t="str">
        <f>Houston!$D173</f>
        <v>24-APR-07:00</v>
      </c>
      <c r="E204" s="66" t="str">
        <f>Phoenix!$D173</f>
        <v>17-APR-15:30</v>
      </c>
      <c r="F204" s="66" t="str">
        <f>Atlanta!$D173</f>
        <v>20-APR-15:00</v>
      </c>
      <c r="G204" s="66" t="str">
        <f>LosAngeles!$D173</f>
        <v>11-APR-15:00</v>
      </c>
      <c r="H204" s="66" t="str">
        <f>LasVegas!$D173</f>
        <v>21-APR-15:15</v>
      </c>
      <c r="I204" s="66" t="str">
        <f>SanFrancisco!$D173</f>
        <v>13-APR-15:15</v>
      </c>
      <c r="J204" s="66" t="str">
        <f>Baltimore!$D173</f>
        <v>04-APR-07:45</v>
      </c>
      <c r="K204" s="66" t="str">
        <f>Albuquerque!$D173</f>
        <v>21-APR-15:30</v>
      </c>
      <c r="L204" s="66" t="str">
        <f>Seattle!$D173</f>
        <v>14-APR-15:15</v>
      </c>
      <c r="M204" s="66" t="str">
        <f>Chicago!$D173</f>
        <v>07-APR-12:00</v>
      </c>
      <c r="N204" s="66" t="str">
        <f>Boulder!$D173</f>
        <v>26-APR-15:45</v>
      </c>
      <c r="O204" s="66" t="str">
        <f>Minneapolis!$D173</f>
        <v>14-APR-15:45</v>
      </c>
      <c r="P204" s="66" t="str">
        <f>Helena!$D173</f>
        <v>06-APR-15:00</v>
      </c>
      <c r="Q204" s="66" t="str">
        <f>Duluth!$D173</f>
        <v>04-APR-15:15</v>
      </c>
      <c r="R204" s="66" t="str">
        <f>Fairbanks!$D173</f>
        <v>28-APR-07:45</v>
      </c>
    </row>
    <row r="205" spans="1:18">
      <c r="A205" s="51"/>
      <c r="B205" s="68" t="s">
        <v>287</v>
      </c>
      <c r="C205" s="66" t="str">
        <f>Miami!$D174</f>
        <v>15-MAY-07:00</v>
      </c>
      <c r="D205" s="66" t="str">
        <f>Houston!$D174</f>
        <v>30-MAY-07:00</v>
      </c>
      <c r="E205" s="66" t="str">
        <f>Phoenix!$D174</f>
        <v>31-MAY-15:00</v>
      </c>
      <c r="F205" s="66" t="str">
        <f>Atlanta!$D174</f>
        <v>31-MAY-15:00</v>
      </c>
      <c r="G205" s="66" t="str">
        <f>LosAngeles!$D174</f>
        <v>30-MAY-12:00</v>
      </c>
      <c r="H205" s="66" t="str">
        <f>LasVegas!$D174</f>
        <v>31-MAY-15:00</v>
      </c>
      <c r="I205" s="66" t="str">
        <f>SanFrancisco!$D174</f>
        <v>26-MAY-12:00</v>
      </c>
      <c r="J205" s="66" t="str">
        <f>Baltimore!$D174</f>
        <v>31-MAY-15:00</v>
      </c>
      <c r="K205" s="66" t="str">
        <f>Albuquerque!$D174</f>
        <v>31-MAY-15:00</v>
      </c>
      <c r="L205" s="66" t="str">
        <f>Seattle!$D174</f>
        <v>04-MAY-15:15</v>
      </c>
      <c r="M205" s="66" t="str">
        <f>Chicago!$D174</f>
        <v>30-MAY-07:00</v>
      </c>
      <c r="N205" s="66" t="str">
        <f>Boulder!$D174</f>
        <v>23-MAY-15:00</v>
      </c>
      <c r="O205" s="66" t="str">
        <f>Minneapolis!$D174</f>
        <v>31-MAY-07:00</v>
      </c>
      <c r="P205" s="66" t="str">
        <f>Helena!$D174</f>
        <v>16-MAY-15:00</v>
      </c>
      <c r="Q205" s="66" t="str">
        <f>Duluth!$D174</f>
        <v>31-MAY-15:00</v>
      </c>
      <c r="R205" s="66" t="str">
        <f>Fairbanks!$D174</f>
        <v>24-MAY-15:15</v>
      </c>
    </row>
    <row r="206" spans="1:18">
      <c r="A206" s="51"/>
      <c r="B206" s="68" t="s">
        <v>294</v>
      </c>
      <c r="C206" s="66" t="str">
        <f>Miami!$D175</f>
        <v>26-JUN-15:30</v>
      </c>
      <c r="D206" s="66" t="str">
        <f>Houston!$D175</f>
        <v>29-JUN-15:00</v>
      </c>
      <c r="E206" s="66" t="str">
        <f>Phoenix!$D175</f>
        <v>28-JUN-15:00</v>
      </c>
      <c r="F206" s="66" t="str">
        <f>Atlanta!$D175</f>
        <v>08-JUN-15:30</v>
      </c>
      <c r="G206" s="66" t="str">
        <f>LosAngeles!$D175</f>
        <v>29-JUN-07:00</v>
      </c>
      <c r="H206" s="66" t="str">
        <f>LasVegas!$D175</f>
        <v>28-JUN-12:00</v>
      </c>
      <c r="I206" s="66" t="str">
        <f>SanFrancisco!$D175</f>
        <v>16-JUN-15:00</v>
      </c>
      <c r="J206" s="66" t="str">
        <f>Baltimore!$D175</f>
        <v>30-JUN-15:00</v>
      </c>
      <c r="K206" s="66" t="str">
        <f>Albuquerque!$D175</f>
        <v>29-JUN-15:30</v>
      </c>
      <c r="L206" s="66" t="str">
        <f>Seattle!$D175</f>
        <v>28-JUN-15:15</v>
      </c>
      <c r="M206" s="66" t="str">
        <f>Chicago!$D175</f>
        <v>08-JUN-12:00</v>
      </c>
      <c r="N206" s="66" t="str">
        <f>Boulder!$D175</f>
        <v>27-JUN-15:15</v>
      </c>
      <c r="O206" s="66" t="str">
        <f>Minneapolis!$D175</f>
        <v>29-JUN-15:15</v>
      </c>
      <c r="P206" s="66" t="str">
        <f>Helena!$D175</f>
        <v>30-JUN-12:00</v>
      </c>
      <c r="Q206" s="66" t="str">
        <f>Duluth!$D175</f>
        <v>14-JUN-10:45</v>
      </c>
      <c r="R206" s="66" t="str">
        <f>Fairbanks!$D175</f>
        <v>20-JUN-15:00</v>
      </c>
    </row>
    <row r="207" spans="1:18">
      <c r="A207" s="51"/>
      <c r="B207" s="68" t="s">
        <v>295</v>
      </c>
      <c r="C207" s="66" t="str">
        <f>Miami!$D176</f>
        <v>05-JUL-07:00</v>
      </c>
      <c r="D207" s="66" t="str">
        <f>Houston!$D176</f>
        <v>18-JUL-12:00</v>
      </c>
      <c r="E207" s="66" t="str">
        <f>Phoenix!$D176</f>
        <v>11-JUL-15:00</v>
      </c>
      <c r="F207" s="66" t="str">
        <f>Atlanta!$D176</f>
        <v>03-JUL-12:15</v>
      </c>
      <c r="G207" s="66" t="str">
        <f>LosAngeles!$D176</f>
        <v>24-JUL-15:15</v>
      </c>
      <c r="H207" s="66" t="str">
        <f>LasVegas!$D176</f>
        <v>26-JUL-12:00</v>
      </c>
      <c r="I207" s="66" t="str">
        <f>SanFrancisco!$D176</f>
        <v>03-JUL-12:00</v>
      </c>
      <c r="J207" s="66" t="str">
        <f>Baltimore!$D176</f>
        <v>25-JUL-12:00</v>
      </c>
      <c r="K207" s="66" t="str">
        <f>Albuquerque!$D176</f>
        <v>03-JUL-15:45</v>
      </c>
      <c r="L207" s="66" t="str">
        <f>Seattle!$D176</f>
        <v>31-JUL-15:00</v>
      </c>
      <c r="M207" s="66" t="str">
        <f>Chicago!$D176</f>
        <v>14-JUL-12:00</v>
      </c>
      <c r="N207" s="66" t="str">
        <f>Boulder!$D176</f>
        <v>17-JUL-12:45</v>
      </c>
      <c r="O207" s="66" t="str">
        <f>Minneapolis!$D176</f>
        <v>14-JUL-07:30</v>
      </c>
      <c r="P207" s="66" t="str">
        <f>Helena!$D176</f>
        <v>21-JUL-15:45</v>
      </c>
      <c r="Q207" s="66" t="str">
        <f>Duluth!$D176</f>
        <v>07-JUL-07:45</v>
      </c>
      <c r="R207" s="66" t="str">
        <f>Fairbanks!$D176</f>
        <v>12-JUL-15:30</v>
      </c>
    </row>
    <row r="208" spans="1:18">
      <c r="A208" s="51"/>
      <c r="B208" s="68" t="s">
        <v>296</v>
      </c>
      <c r="C208" s="66" t="str">
        <f>Miami!$D177</f>
        <v>21-AUG-15:15</v>
      </c>
      <c r="D208" s="66" t="str">
        <f>Houston!$D177</f>
        <v>31-AUG-15:00</v>
      </c>
      <c r="E208" s="66" t="str">
        <f>Phoenix!$D177</f>
        <v>02-AUG-15:15</v>
      </c>
      <c r="F208" s="66" t="str">
        <f>Atlanta!$D177</f>
        <v>14-AUG-15:30</v>
      </c>
      <c r="G208" s="66" t="str">
        <f>LosAngeles!$D177</f>
        <v>16-AUG-15:00</v>
      </c>
      <c r="H208" s="66" t="str">
        <f>LasVegas!$D177</f>
        <v>02-AUG-15:30</v>
      </c>
      <c r="I208" s="66" t="str">
        <f>SanFrancisco!$D177</f>
        <v>15-AUG-12:30</v>
      </c>
      <c r="J208" s="66" t="str">
        <f>Baltimore!$D177</f>
        <v>09-AUG-15:15</v>
      </c>
      <c r="K208" s="66" t="str">
        <f>Albuquerque!$D177</f>
        <v>01-AUG-15:30</v>
      </c>
      <c r="L208" s="66" t="str">
        <f>Seattle!$D177</f>
        <v>07-AUG-15:15</v>
      </c>
      <c r="M208" s="66" t="str">
        <f>Chicago!$D177</f>
        <v>04-AUG-15:30</v>
      </c>
      <c r="N208" s="66" t="str">
        <f>Boulder!$D177</f>
        <v>30-AUG-15:30</v>
      </c>
      <c r="O208" s="66" t="str">
        <f>Minneapolis!$D177</f>
        <v>17-AUG-07:00</v>
      </c>
      <c r="P208" s="66" t="str">
        <f>Helena!$D177</f>
        <v>09-AUG-15:00</v>
      </c>
      <c r="Q208" s="66" t="str">
        <f>Duluth!$D177</f>
        <v>11-AUG-15:30</v>
      </c>
      <c r="R208" s="66" t="str">
        <f>Fairbanks!$D177</f>
        <v>15-AUG-15:15</v>
      </c>
    </row>
    <row r="209" spans="1:18">
      <c r="A209" s="51"/>
      <c r="B209" s="68" t="s">
        <v>297</v>
      </c>
      <c r="C209" s="66" t="str">
        <f>Miami!$D178</f>
        <v>11-SEP-15:15</v>
      </c>
      <c r="D209" s="66" t="str">
        <f>Houston!$D178</f>
        <v>15-SEP-15:30</v>
      </c>
      <c r="E209" s="66" t="str">
        <f>Phoenix!$D178</f>
        <v>05-SEP-07:15</v>
      </c>
      <c r="F209" s="66" t="str">
        <f>Atlanta!$D178</f>
        <v>05-SEP-15:00</v>
      </c>
      <c r="G209" s="66" t="str">
        <f>LosAngeles!$D178</f>
        <v>08-SEP-07:00</v>
      </c>
      <c r="H209" s="66" t="str">
        <f>LasVegas!$D178</f>
        <v>01-SEP-12:00</v>
      </c>
      <c r="I209" s="66" t="str">
        <f>SanFrancisco!$D178</f>
        <v>28-SEP-15:15</v>
      </c>
      <c r="J209" s="66" t="str">
        <f>Baltimore!$D178</f>
        <v>13-SEP-15:30</v>
      </c>
      <c r="K209" s="66" t="str">
        <f>Albuquerque!$D178</f>
        <v>21-SEP-15:30</v>
      </c>
      <c r="L209" s="66" t="str">
        <f>Seattle!$D178</f>
        <v>01-SEP-15:45</v>
      </c>
      <c r="M209" s="66" t="str">
        <f>Chicago!$D178</f>
        <v>07-SEP-12:00</v>
      </c>
      <c r="N209" s="66" t="str">
        <f>Boulder!$D178</f>
        <v>01-SEP-15:30</v>
      </c>
      <c r="O209" s="66" t="str">
        <f>Minneapolis!$D178</f>
        <v>22-SEP-15:00</v>
      </c>
      <c r="P209" s="66" t="str">
        <f>Helena!$D178</f>
        <v>01-SEP-15:00</v>
      </c>
      <c r="Q209" s="66" t="str">
        <f>Duluth!$D178</f>
        <v>08-SEP-12:15</v>
      </c>
      <c r="R209" s="66" t="str">
        <f>Fairbanks!$D178</f>
        <v>07-SEP-15:00</v>
      </c>
    </row>
    <row r="210" spans="1:18">
      <c r="A210" s="51"/>
      <c r="B210" s="68" t="s">
        <v>298</v>
      </c>
      <c r="C210" s="66" t="str">
        <f>Miami!$D179</f>
        <v>06-OCT-15:30</v>
      </c>
      <c r="D210" s="66" t="str">
        <f>Houston!$D179</f>
        <v>30-OCT-08:00</v>
      </c>
      <c r="E210" s="66" t="str">
        <f>Phoenix!$D179</f>
        <v>03-OCT-07:00</v>
      </c>
      <c r="F210" s="66" t="str">
        <f>Atlanta!$D179</f>
        <v>02-OCT-12:00</v>
      </c>
      <c r="G210" s="66" t="str">
        <f>LosAngeles!$D179</f>
        <v>05-OCT-15:00</v>
      </c>
      <c r="H210" s="66" t="str">
        <f>LasVegas!$D179</f>
        <v>06-OCT-12:00</v>
      </c>
      <c r="I210" s="66" t="str">
        <f>SanFrancisco!$D179</f>
        <v>31-OCT-13:15</v>
      </c>
      <c r="J210" s="66" t="str">
        <f>Baltimore!$D179</f>
        <v>03-OCT-07:00</v>
      </c>
      <c r="K210" s="66" t="str">
        <f>Albuquerque!$D179</f>
        <v>11-OCT-15:30</v>
      </c>
      <c r="L210" s="66" t="str">
        <f>Seattle!$D179</f>
        <v>17-OCT-12:00</v>
      </c>
      <c r="M210" s="66" t="str">
        <f>Chicago!$D179</f>
        <v>31-OCT-08:00</v>
      </c>
      <c r="N210" s="66" t="str">
        <f>Boulder!$D179</f>
        <v>05-OCT-15:15</v>
      </c>
      <c r="O210" s="66" t="str">
        <f>Minneapolis!$D179</f>
        <v>06-OCT-15:15</v>
      </c>
      <c r="P210" s="66" t="str">
        <f>Helena!$D179</f>
        <v>06-OCT-15:30</v>
      </c>
      <c r="Q210" s="66" t="str">
        <f>Duluth!$D179</f>
        <v>27-OCT-12:00</v>
      </c>
      <c r="R210" s="66" t="str">
        <f>Fairbanks!$D179</f>
        <v>05-OCT-07:45</v>
      </c>
    </row>
    <row r="211" spans="1:18">
      <c r="A211" s="51"/>
      <c r="B211" s="68" t="s">
        <v>299</v>
      </c>
      <c r="C211" s="66" t="str">
        <f>Miami!$D180</f>
        <v>01-NOV-08:00</v>
      </c>
      <c r="D211" s="66" t="str">
        <f>Houston!$D180</f>
        <v>27-NOV-08:00</v>
      </c>
      <c r="E211" s="66" t="str">
        <f>Phoenix!$D180</f>
        <v>13-NOV-13:00</v>
      </c>
      <c r="F211" s="66" t="str">
        <f>Atlanta!$D180</f>
        <v>22-NOV-08:00</v>
      </c>
      <c r="G211" s="66" t="str">
        <f>LosAngeles!$D180</f>
        <v>08-NOV-08:00</v>
      </c>
      <c r="H211" s="66" t="str">
        <f>LasVegas!$D180</f>
        <v>10-NOV-13:45</v>
      </c>
      <c r="I211" s="66" t="str">
        <f>SanFrancisco!$D180</f>
        <v>16-NOV-16:15</v>
      </c>
      <c r="J211" s="66" t="str">
        <f>Baltimore!$D180</f>
        <v>03-NOV-13:00</v>
      </c>
      <c r="K211" s="66" t="str">
        <f>Albuquerque!$D180</f>
        <v>01-NOV-13:00</v>
      </c>
      <c r="L211" s="66" t="str">
        <f>Seattle!$D180</f>
        <v>03-NOV-13:00</v>
      </c>
      <c r="M211" s="66" t="str">
        <f>Chicago!$D180</f>
        <v>02-NOV-08:00</v>
      </c>
      <c r="N211" s="66" t="str">
        <f>Boulder!$D180</f>
        <v>10-NOV-13:00</v>
      </c>
      <c r="O211" s="66" t="str">
        <f>Minneapolis!$D180</f>
        <v>02-NOV-14:00</v>
      </c>
      <c r="P211" s="66" t="str">
        <f>Helena!$D180</f>
        <v>21-NOV-08:00</v>
      </c>
      <c r="Q211" s="66" t="str">
        <f>Duluth!$D180</f>
        <v>17-NOV-08:15</v>
      </c>
      <c r="R211" s="66" t="str">
        <f>Fairbanks!$D180</f>
        <v>14-NOV-08:45</v>
      </c>
    </row>
    <row r="212" spans="1:18">
      <c r="A212" s="51"/>
      <c r="B212" s="68" t="s">
        <v>300</v>
      </c>
      <c r="C212" s="66" t="str">
        <f>Miami!$D181</f>
        <v>15-DEC-08:00</v>
      </c>
      <c r="D212" s="66" t="str">
        <f>Houston!$D181</f>
        <v>20-DEC-08:00</v>
      </c>
      <c r="E212" s="66" t="str">
        <f>Phoenix!$D181</f>
        <v>11-DEC-13:00</v>
      </c>
      <c r="F212" s="66" t="str">
        <f>Atlanta!$D181</f>
        <v>26-DEC-08:00</v>
      </c>
      <c r="G212" s="66" t="str">
        <f>LosAngeles!$D181</f>
        <v>19-DEC-13:15</v>
      </c>
      <c r="H212" s="66" t="str">
        <f>LasVegas!$D181</f>
        <v>05-DEC-13:00</v>
      </c>
      <c r="I212" s="66" t="str">
        <f>SanFrancisco!$D181</f>
        <v>01-DEC-13:00</v>
      </c>
      <c r="J212" s="66" t="str">
        <f>Baltimore!$D181</f>
        <v>08-DEC-08:00</v>
      </c>
      <c r="K212" s="66" t="str">
        <f>Albuquerque!$D181</f>
        <v>05-DEC-13:00</v>
      </c>
      <c r="L212" s="66" t="str">
        <f>Seattle!$D181</f>
        <v>29-DEC-08:45</v>
      </c>
      <c r="M212" s="66" t="str">
        <f>Chicago!$D181</f>
        <v>11-DEC-08:45</v>
      </c>
      <c r="N212" s="66" t="str">
        <f>Boulder!$D181</f>
        <v>06-DEC-08:30</v>
      </c>
      <c r="O212" s="66" t="str">
        <f>Minneapolis!$D181</f>
        <v>26-DEC-08:15</v>
      </c>
      <c r="P212" s="66" t="str">
        <f>Helena!$D181</f>
        <v>21-DEC-08:45</v>
      </c>
      <c r="Q212" s="66" t="str">
        <f>Duluth!$D181</f>
        <v>26-DEC-08:15</v>
      </c>
      <c r="R212" s="66" t="str">
        <f>Fairbanks!$D181</f>
        <v>19-DEC-08:15</v>
      </c>
    </row>
    <row r="213" spans="1:18">
      <c r="A213" s="70" t="s">
        <v>302</v>
      </c>
      <c r="B213" s="71"/>
    </row>
    <row r="214" spans="1:18">
      <c r="A214" s="70"/>
      <c r="B214" s="72" t="s">
        <v>73</v>
      </c>
      <c r="C214" s="60">
        <f>Miami!$G$14</f>
        <v>0</v>
      </c>
      <c r="D214" s="60">
        <f>Houston!$G$14</f>
        <v>0</v>
      </c>
      <c r="E214" s="60">
        <f>Phoenix!$G$14</f>
        <v>0</v>
      </c>
      <c r="F214" s="60">
        <f>Atlanta!$G$14</f>
        <v>0</v>
      </c>
      <c r="G214" s="60">
        <f>LosAngeles!$G$14</f>
        <v>0</v>
      </c>
      <c r="H214" s="60">
        <f>LasVegas!$G$14</f>
        <v>0</v>
      </c>
      <c r="I214" s="60">
        <f>SanFrancisco!$G$14</f>
        <v>0</v>
      </c>
      <c r="J214" s="60">
        <f>Baltimore!$G$14</f>
        <v>0</v>
      </c>
      <c r="K214" s="60">
        <f>Albuquerque!$G$14</f>
        <v>0</v>
      </c>
      <c r="L214" s="60">
        <f>Seattle!$G$14</f>
        <v>0</v>
      </c>
      <c r="M214" s="60">
        <f>Chicago!$G$14</f>
        <v>0</v>
      </c>
      <c r="N214" s="60">
        <f>Boulder!$G$14</f>
        <v>0</v>
      </c>
      <c r="O214" s="60">
        <f>Minneapolis!$G$14</f>
        <v>0</v>
      </c>
      <c r="P214" s="60">
        <f>Helena!$G$14</f>
        <v>0</v>
      </c>
      <c r="Q214" s="60">
        <f>Duluth!$G$14</f>
        <v>0</v>
      </c>
      <c r="R214" s="60">
        <f>Fairbanks!$G$14</f>
        <v>0</v>
      </c>
    </row>
    <row r="215" spans="1:18">
      <c r="A215" s="70"/>
      <c r="B215" s="72" t="s">
        <v>87</v>
      </c>
      <c r="C215" s="60">
        <f>Miami!$G$21</f>
        <v>21463.360000000001</v>
      </c>
      <c r="D215" s="60">
        <f>Houston!$G$21</f>
        <v>18283.91</v>
      </c>
      <c r="E215" s="60">
        <f>Phoenix!$G$21</f>
        <v>29705.1</v>
      </c>
      <c r="F215" s="60">
        <f>Atlanta!$G$21</f>
        <v>14437.85</v>
      </c>
      <c r="G215" s="60">
        <f>LosAngeles!$G$21</f>
        <v>9912.9</v>
      </c>
      <c r="H215" s="60">
        <f>LasVegas!$G$21</f>
        <v>37009.019999999997</v>
      </c>
      <c r="I215" s="60">
        <f>SanFrancisco!$G$21</f>
        <v>5186.0600000000004</v>
      </c>
      <c r="J215" s="60">
        <f>Baltimore!$G$21</f>
        <v>14321.5</v>
      </c>
      <c r="K215" s="60">
        <f>Albuquerque!$G$21</f>
        <v>23064.77</v>
      </c>
      <c r="L215" s="60">
        <f>Seattle!$G$21</f>
        <v>4981.03</v>
      </c>
      <c r="M215" s="60">
        <f>Chicago!$G$21</f>
        <v>9507.83</v>
      </c>
      <c r="N215" s="60">
        <f>Boulder!$G$21</f>
        <v>10929.48</v>
      </c>
      <c r="O215" s="60">
        <f>Minneapolis!$G$21</f>
        <v>8497.49</v>
      </c>
      <c r="P215" s="60">
        <f>Helena!$G$21</f>
        <v>11770.58</v>
      </c>
      <c r="Q215" s="60">
        <f>Duluth!$G$21</f>
        <v>5297.76</v>
      </c>
      <c r="R215" s="60">
        <f>Fairbanks!$G$21</f>
        <v>4135.01</v>
      </c>
    </row>
    <row r="216" spans="1:18">
      <c r="A216" s="70"/>
      <c r="B216" s="72" t="s">
        <v>89</v>
      </c>
      <c r="C216" s="60">
        <f>Miami!$G$24</f>
        <v>1503.95</v>
      </c>
      <c r="D216" s="60">
        <f>Houston!$G$24</f>
        <v>1503.95</v>
      </c>
      <c r="E216" s="60">
        <f>Phoenix!$G$24</f>
        <v>1503.95</v>
      </c>
      <c r="F216" s="60">
        <f>Atlanta!$G$24</f>
        <v>1503.95</v>
      </c>
      <c r="G216" s="60">
        <f>LosAngeles!$G$24</f>
        <v>1503.95</v>
      </c>
      <c r="H216" s="60">
        <f>LasVegas!$G$24</f>
        <v>1503.95</v>
      </c>
      <c r="I216" s="60">
        <f>SanFrancisco!$G$24</f>
        <v>1503.95</v>
      </c>
      <c r="J216" s="60">
        <f>Baltimore!$G$24</f>
        <v>1503.95</v>
      </c>
      <c r="K216" s="60">
        <f>Albuquerque!$G$24</f>
        <v>1503.95</v>
      </c>
      <c r="L216" s="60">
        <f>Seattle!$G$24</f>
        <v>1503.95</v>
      </c>
      <c r="M216" s="60">
        <f>Chicago!$G$24</f>
        <v>1503.95</v>
      </c>
      <c r="N216" s="60">
        <f>Boulder!$G$24</f>
        <v>1503.95</v>
      </c>
      <c r="O216" s="60">
        <f>Minneapolis!$G$24</f>
        <v>1503.95</v>
      </c>
      <c r="P216" s="60">
        <f>Helena!$G$24</f>
        <v>1503.95</v>
      </c>
      <c r="Q216" s="60">
        <f>Duluth!$G$24</f>
        <v>1503.95</v>
      </c>
      <c r="R216" s="60">
        <f>Fairbanks!$G$24</f>
        <v>1503.95</v>
      </c>
    </row>
    <row r="217" spans="1:18">
      <c r="A217" s="70"/>
      <c r="B217" s="71" t="s">
        <v>303</v>
      </c>
      <c r="C217" s="60">
        <f>Miami!$G$28</f>
        <v>22967.31</v>
      </c>
      <c r="D217" s="60">
        <f>Houston!$G$28</f>
        <v>19787.86</v>
      </c>
      <c r="E217" s="60">
        <f>Phoenix!$G$28</f>
        <v>31209.05</v>
      </c>
      <c r="F217" s="60">
        <f>Atlanta!$G$28</f>
        <v>15941.79</v>
      </c>
      <c r="G217" s="60">
        <f>LosAngeles!$G$28</f>
        <v>11416.85</v>
      </c>
      <c r="H217" s="60">
        <f>LasVegas!$G$28</f>
        <v>38512.97</v>
      </c>
      <c r="I217" s="60">
        <f>SanFrancisco!$G$28</f>
        <v>6690</v>
      </c>
      <c r="J217" s="60">
        <f>Baltimore!$G$28</f>
        <v>15825.45</v>
      </c>
      <c r="K217" s="60">
        <f>Albuquerque!$G$28</f>
        <v>24568.720000000001</v>
      </c>
      <c r="L217" s="60">
        <f>Seattle!$G$28</f>
        <v>6484.97</v>
      </c>
      <c r="M217" s="60">
        <f>Chicago!$G$28</f>
        <v>11011.78</v>
      </c>
      <c r="N217" s="60">
        <f>Boulder!$G$28</f>
        <v>12433.42</v>
      </c>
      <c r="O217" s="60">
        <f>Minneapolis!$G$28</f>
        <v>10001.44</v>
      </c>
      <c r="P217" s="60">
        <f>Helena!$G$28</f>
        <v>13274.52</v>
      </c>
      <c r="Q217" s="60">
        <f>Duluth!$G$28</f>
        <v>6801.71</v>
      </c>
      <c r="R217" s="60">
        <f>Fairbanks!$G$28</f>
        <v>5638.95</v>
      </c>
    </row>
    <row r="218" spans="1:18">
      <c r="A218" s="70" t="s">
        <v>304</v>
      </c>
      <c r="B218" s="72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</row>
    <row r="219" spans="1:18">
      <c r="A219" s="51"/>
      <c r="B219" s="68" t="s">
        <v>305</v>
      </c>
      <c r="C219" s="60">
        <f>Miami!$H$165</f>
        <v>1528620</v>
      </c>
      <c r="D219" s="60">
        <f>Houston!$H$165</f>
        <v>1832590</v>
      </c>
      <c r="E219" s="60">
        <f>Phoenix!$H$165</f>
        <v>1617460</v>
      </c>
      <c r="F219" s="60">
        <f>Atlanta!$H$165</f>
        <v>1566160</v>
      </c>
      <c r="G219" s="60">
        <f>LosAngeles!$H$165</f>
        <v>541570.35919999995</v>
      </c>
      <c r="H219" s="60">
        <f>LasVegas!$H$165</f>
        <v>1807610</v>
      </c>
      <c r="I219" s="60">
        <f>SanFrancisco!$H$165</f>
        <v>533973.26549999998</v>
      </c>
      <c r="J219" s="60">
        <f>Baltimore!$H$165</f>
        <v>1439690</v>
      </c>
      <c r="K219" s="60">
        <f>Albuquerque!$H$165</f>
        <v>2064550</v>
      </c>
      <c r="L219" s="60">
        <f>Seattle!$H$165</f>
        <v>378947.8383</v>
      </c>
      <c r="M219" s="60">
        <f>Chicago!$H$165</f>
        <v>2531310</v>
      </c>
      <c r="N219" s="60">
        <f>Boulder!$H$165</f>
        <v>1857570</v>
      </c>
      <c r="O219" s="60">
        <f>Minneapolis!$H$165</f>
        <v>1699520</v>
      </c>
      <c r="P219" s="60">
        <f>Helena!$H$165</f>
        <v>1775930</v>
      </c>
      <c r="Q219" s="60">
        <f>Duluth!$H$165</f>
        <v>1654390</v>
      </c>
      <c r="R219" s="60">
        <f>Fairbanks!$H$165</f>
        <v>1500020</v>
      </c>
    </row>
    <row r="220" spans="1:18">
      <c r="A220" s="51"/>
      <c r="B220" s="52" t="s">
        <v>306</v>
      </c>
      <c r="C220" s="60">
        <f>Miami!$B$165</f>
        <v>3543810</v>
      </c>
      <c r="D220" s="60">
        <f>Houston!$B$165</f>
        <v>4618910</v>
      </c>
      <c r="E220" s="60">
        <f>Phoenix!$B$165</f>
        <v>3828220</v>
      </c>
      <c r="F220" s="60">
        <f>Atlanta!$B$165</f>
        <v>3586030</v>
      </c>
      <c r="G220" s="60">
        <f>LosAngeles!$B$165</f>
        <v>1449450</v>
      </c>
      <c r="H220" s="60">
        <f>LasVegas!$B$165</f>
        <v>4299130</v>
      </c>
      <c r="I220" s="60">
        <f>SanFrancisco!$B$165</f>
        <v>1439070</v>
      </c>
      <c r="J220" s="60">
        <f>Baltimore!$B$165</f>
        <v>3284270</v>
      </c>
      <c r="K220" s="60">
        <f>Albuquerque!$B$165</f>
        <v>4839900</v>
      </c>
      <c r="L220" s="60">
        <f>Seattle!$B$165</f>
        <v>944565.59420000005</v>
      </c>
      <c r="M220" s="60">
        <f>Chicago!$B$165</f>
        <v>5908210</v>
      </c>
      <c r="N220" s="60">
        <f>Boulder!$B$165</f>
        <v>4372630</v>
      </c>
      <c r="O220" s="60">
        <f>Minneapolis!$B$165</f>
        <v>4008250</v>
      </c>
      <c r="P220" s="60">
        <f>Helena!$B$165</f>
        <v>4200570</v>
      </c>
      <c r="Q220" s="60">
        <f>Duluth!$B$165</f>
        <v>3921040</v>
      </c>
      <c r="R220" s="60">
        <f>Fairbanks!$B$165</f>
        <v>3877900</v>
      </c>
    </row>
    <row r="221" spans="1:18">
      <c r="A221" s="51"/>
      <c r="B221" s="68" t="s">
        <v>307</v>
      </c>
      <c r="C221" s="60">
        <f>Miami!$C$165</f>
        <v>6231.6947</v>
      </c>
      <c r="D221" s="60">
        <f>Houston!$C$165</f>
        <v>6007.9683000000005</v>
      </c>
      <c r="E221" s="60">
        <f>Phoenix!$C$165</f>
        <v>6367.4778999999999</v>
      </c>
      <c r="F221" s="60">
        <f>Atlanta!$C$165</f>
        <v>6774.4214000000002</v>
      </c>
      <c r="G221" s="60">
        <f>LosAngeles!$C$165</f>
        <v>1242.8396</v>
      </c>
      <c r="H221" s="60">
        <f>LasVegas!$C$165</f>
        <v>6978.0165999999999</v>
      </c>
      <c r="I221" s="60">
        <f>SanFrancisco!$C$165</f>
        <v>1240.7547</v>
      </c>
      <c r="J221" s="60">
        <f>Baltimore!$C$165</f>
        <v>6294.8948</v>
      </c>
      <c r="K221" s="60">
        <f>Albuquerque!$C$165</f>
        <v>8363.5465999999997</v>
      </c>
      <c r="L221" s="60">
        <f>Seattle!$C$165</f>
        <v>1343.2256</v>
      </c>
      <c r="M221" s="60">
        <f>Chicago!$C$165</f>
        <v>10450.887000000001</v>
      </c>
      <c r="N221" s="60">
        <f>Boulder!$C$165</f>
        <v>7478.0956999999999</v>
      </c>
      <c r="O221" s="60">
        <f>Minneapolis!$C$165</f>
        <v>6905.0856000000003</v>
      </c>
      <c r="P221" s="60">
        <f>Helena!$C$165</f>
        <v>7145.0621000000001</v>
      </c>
      <c r="Q221" s="60">
        <f>Duluth!$C$165</f>
        <v>6669.4818999999998</v>
      </c>
      <c r="R221" s="60">
        <f>Fairbanks!$C$165</f>
        <v>4546.1346000000003</v>
      </c>
    </row>
    <row r="222" spans="1:18">
      <c r="A222" s="51"/>
      <c r="B222" s="68" t="s">
        <v>308</v>
      </c>
      <c r="C222" s="60">
        <f>Miami!$D$165</f>
        <v>23743.408899999999</v>
      </c>
      <c r="D222" s="60">
        <f>Houston!$D$165</f>
        <v>25438.083600000002</v>
      </c>
      <c r="E222" s="60">
        <f>Phoenix!$D$165</f>
        <v>20940.2389</v>
      </c>
      <c r="F222" s="60">
        <f>Atlanta!$D$165</f>
        <v>17267.734799999998</v>
      </c>
      <c r="G222" s="60">
        <f>LosAngeles!$D$165</f>
        <v>13082.0465</v>
      </c>
      <c r="H222" s="60">
        <f>LasVegas!$D$165</f>
        <v>28924.661599999999</v>
      </c>
      <c r="I222" s="60">
        <f>SanFrancisco!$D$165</f>
        <v>11769.2418</v>
      </c>
      <c r="J222" s="60">
        <f>Baltimore!$D$165</f>
        <v>18310.95</v>
      </c>
      <c r="K222" s="60">
        <f>Albuquerque!$D$165</f>
        <v>21510.092000000001</v>
      </c>
      <c r="L222" s="60">
        <f>Seattle!$D$165</f>
        <v>3105.8706000000002</v>
      </c>
      <c r="M222" s="60">
        <f>Chicago!$D$165</f>
        <v>30525.611499999999</v>
      </c>
      <c r="N222" s="60">
        <f>Boulder!$D$165</f>
        <v>19011.268199999999</v>
      </c>
      <c r="O222" s="60">
        <f>Minneapolis!$D$165</f>
        <v>10655.635899999999</v>
      </c>
      <c r="P222" s="60">
        <f>Helena!$D$165</f>
        <v>12069.945900000001</v>
      </c>
      <c r="Q222" s="60">
        <f>Duluth!$D$165</f>
        <v>10145.810100000001</v>
      </c>
      <c r="R222" s="60">
        <f>Fairbanks!$D$165</f>
        <v>21474.632099999999</v>
      </c>
    </row>
    <row r="223" spans="1:18">
      <c r="A223" s="51"/>
      <c r="B223" s="68" t="s">
        <v>309</v>
      </c>
      <c r="C223" s="60">
        <f>Miami!$E$165</f>
        <v>0</v>
      </c>
      <c r="D223" s="60">
        <f>Houston!$E$165</f>
        <v>0</v>
      </c>
      <c r="E223" s="60">
        <f>Phoenix!$E$165</f>
        <v>0</v>
      </c>
      <c r="F223" s="60">
        <f>Atlanta!$E$165</f>
        <v>0</v>
      </c>
      <c r="G223" s="60">
        <f>LosAngeles!$E$165</f>
        <v>0</v>
      </c>
      <c r="H223" s="60">
        <f>LasVegas!$E$165</f>
        <v>0</v>
      </c>
      <c r="I223" s="60">
        <f>SanFrancisco!$E$165</f>
        <v>0</v>
      </c>
      <c r="J223" s="60">
        <f>Baltimore!$E$165</f>
        <v>0</v>
      </c>
      <c r="K223" s="60">
        <f>Albuquerque!$E$165</f>
        <v>0</v>
      </c>
      <c r="L223" s="60">
        <f>Seattle!$E$165</f>
        <v>0</v>
      </c>
      <c r="M223" s="60">
        <f>Chicago!$E$165</f>
        <v>0</v>
      </c>
      <c r="N223" s="60">
        <f>Boulder!$E$165</f>
        <v>0</v>
      </c>
      <c r="O223" s="60">
        <f>Minneapolis!$E$165</f>
        <v>0</v>
      </c>
      <c r="P223" s="60">
        <f>Helena!$E$165</f>
        <v>0</v>
      </c>
      <c r="Q223" s="60">
        <f>Duluth!$E$165</f>
        <v>0</v>
      </c>
      <c r="R223" s="60">
        <f>Fairbanks!$E$165</f>
        <v>0</v>
      </c>
    </row>
    <row r="224" spans="1:18">
      <c r="A224" s="51"/>
      <c r="B224" s="68" t="s">
        <v>310</v>
      </c>
      <c r="C224" s="73">
        <f>Miami!$F$165</f>
        <v>0.1082</v>
      </c>
      <c r="D224" s="73">
        <f>Houston!$F$165</f>
        <v>7.1800000000000003E-2</v>
      </c>
      <c r="E224" s="73">
        <f>Phoenix!$F$165</f>
        <v>5.7000000000000002E-2</v>
      </c>
      <c r="F224" s="73">
        <f>Atlanta!$F$165</f>
        <v>6.3299999999999995E-2</v>
      </c>
      <c r="G224" s="73">
        <f>LosAngeles!$F$165</f>
        <v>5.8999999999999999E-3</v>
      </c>
      <c r="H224" s="73">
        <f>LasVegas!$F$165</f>
        <v>5.4399999999999997E-2</v>
      </c>
      <c r="I224" s="73">
        <f>SanFrancisco!$F$165</f>
        <v>5.5999999999999999E-3</v>
      </c>
      <c r="J224" s="73">
        <f>Baltimore!$F$165</f>
        <v>7.4300000000000005E-2</v>
      </c>
      <c r="K224" s="73">
        <f>Albuquerque!$F$165</f>
        <v>8.4099999999999994E-2</v>
      </c>
      <c r="L224" s="73">
        <f>Seattle!$F$165</f>
        <v>1.26E-2</v>
      </c>
      <c r="M224" s="73">
        <f>Chicago!$F$165</f>
        <v>9.2700000000000005E-2</v>
      </c>
      <c r="N224" s="73">
        <f>Boulder!$F$165</f>
        <v>7.4499999999999997E-2</v>
      </c>
      <c r="O224" s="73">
        <f>Minneapolis!$F$165</f>
        <v>7.8600000000000003E-2</v>
      </c>
      <c r="P224" s="73">
        <f>Helena!$F$165</f>
        <v>8.4400000000000003E-2</v>
      </c>
      <c r="Q224" s="73">
        <f>Duluth!$F$165</f>
        <v>7.51E-2</v>
      </c>
      <c r="R224" s="73">
        <f>Fairbanks!$F$165</f>
        <v>7.4499999999999997E-2</v>
      </c>
    </row>
    <row r="225" spans="1:18">
      <c r="A225" s="51"/>
      <c r="B225" s="68" t="s">
        <v>768</v>
      </c>
      <c r="C225" s="60">
        <f>10^(-3)*Miami!$G$165</f>
        <v>2938.56</v>
      </c>
      <c r="D225" s="60">
        <f>10^(-3)*Houston!$G$165</f>
        <v>8677.0300000000007</v>
      </c>
      <c r="E225" s="60">
        <f>10^(-3)*Phoenix!$G$165</f>
        <v>154679</v>
      </c>
      <c r="F225" s="60">
        <f>10^(-3)*Atlanta!$G$165</f>
        <v>30714.600000000002</v>
      </c>
      <c r="G225" s="60">
        <f>10^(-3)*LosAngeles!$G$165</f>
        <v>78933.600000000006</v>
      </c>
      <c r="H225" s="60">
        <f>10^(-3)*LasVegas!$G$165</f>
        <v>144253</v>
      </c>
      <c r="I225" s="60">
        <f>10^(-3)*SanFrancisco!$G$165</f>
        <v>71008.3</v>
      </c>
      <c r="J225" s="60">
        <f>10^(-3)*Baltimore!$G$165</f>
        <v>1138.77</v>
      </c>
      <c r="K225" s="60">
        <f>10^(-3)*Albuquerque!$G$165</f>
        <v>22366.400000000001</v>
      </c>
      <c r="L225" s="60">
        <f>10^(-3)*Seattle!$G$165</f>
        <v>41037.800000000003</v>
      </c>
      <c r="M225" s="60">
        <f>10^(-3)*Chicago!$G$165</f>
        <v>7026.9400000000005</v>
      </c>
      <c r="N225" s="60">
        <f>10^(-3)*Boulder!$G$165</f>
        <v>19767.600000000002</v>
      </c>
      <c r="O225" s="60">
        <f>10^(-3)*Minneapolis!$G$165</f>
        <v>7002.92</v>
      </c>
      <c r="P225" s="60">
        <f>10^(-3)*Helena!$G$165</f>
        <v>286296</v>
      </c>
      <c r="Q225" s="60">
        <f>10^(-3)*Duluth!$G$165</f>
        <v>6667.51</v>
      </c>
      <c r="R225" s="60">
        <f>10^(-3)*Fairbanks!$G$165</f>
        <v>4309.18</v>
      </c>
    </row>
    <row r="226" spans="1:18">
      <c r="B226" s="65"/>
      <c r="C226" s="66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</row>
    <row r="227" spans="1:18">
      <c r="B227" s="65"/>
      <c r="C227" s="66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</row>
    <row r="228" spans="1:18">
      <c r="B228" s="65"/>
      <c r="C228" s="6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1:18">
      <c r="B229" s="65"/>
      <c r="C229" s="66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</row>
    <row r="230" spans="1:18">
      <c r="B230" s="65"/>
      <c r="C230" s="66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</row>
    <row r="231" spans="1:18">
      <c r="B231" s="65"/>
      <c r="C231" s="66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</row>
    <row r="232" spans="1:18">
      <c r="B232" s="65"/>
      <c r="C232" s="6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1:18">
      <c r="B233" s="65"/>
      <c r="C233" s="66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</row>
    <row r="234" spans="1:18">
      <c r="B234" s="65"/>
      <c r="C234" s="66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</row>
    <row r="235" spans="1:18">
      <c r="B235" s="65"/>
      <c r="C235" s="66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</row>
    <row r="236" spans="1:18">
      <c r="B236" s="65"/>
      <c r="C236" s="6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1:18">
      <c r="B237" s="65"/>
      <c r="C237" s="66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</row>
    <row r="238" spans="1:18">
      <c r="B238" s="65"/>
      <c r="C238" s="66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</row>
    <row r="239" spans="1:18">
      <c r="B239" s="65"/>
      <c r="C239" s="66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</row>
    <row r="240" spans="1:18">
      <c r="B240" s="65"/>
      <c r="C240" s="6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>
      <c r="B241" s="65"/>
      <c r="C241" s="66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</row>
    <row r="242" spans="2:18">
      <c r="B242" s="65"/>
      <c r="C242" s="66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</row>
    <row r="243" spans="2:18">
      <c r="B243" s="65"/>
      <c r="C243" s="66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</row>
    <row r="244" spans="2:18">
      <c r="B244" s="65"/>
      <c r="C244" s="6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>
      <c r="B245" s="65"/>
      <c r="C245" s="66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</row>
    <row r="246" spans="2:18">
      <c r="B246" s="65"/>
      <c r="C246" s="66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</row>
    <row r="247" spans="2:18">
      <c r="B247" s="65"/>
      <c r="C247" s="66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</row>
    <row r="249" spans="2:18">
      <c r="B249" s="64"/>
    </row>
    <row r="250" spans="2:18">
      <c r="B250" s="65"/>
      <c r="C250" s="66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</row>
    <row r="251" spans="2:18">
      <c r="B251" s="65"/>
      <c r="C251" s="66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</row>
    <row r="252" spans="2:18">
      <c r="B252" s="65"/>
      <c r="C252" s="6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>
      <c r="B253" s="65"/>
      <c r="C253" s="66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</row>
    <row r="254" spans="2:18">
      <c r="B254" s="65"/>
      <c r="C254" s="66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</row>
    <row r="255" spans="2:18">
      <c r="B255" s="65"/>
      <c r="C255" s="66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</row>
    <row r="256" spans="2:18">
      <c r="B256" s="65"/>
      <c r="C256" s="6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>
      <c r="B257" s="65"/>
      <c r="C257" s="66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</row>
    <row r="258" spans="2:18">
      <c r="B258" s="65"/>
      <c r="C258" s="66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</row>
    <row r="259" spans="2:18">
      <c r="B259" s="65"/>
      <c r="C259" s="66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</row>
    <row r="260" spans="2:18">
      <c r="B260" s="65"/>
      <c r="C260" s="6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>
      <c r="B261" s="65"/>
      <c r="C261" s="66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</row>
    <row r="262" spans="2:18">
      <c r="B262" s="65"/>
      <c r="C262" s="66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</row>
    <row r="263" spans="2:18">
      <c r="B263" s="65"/>
      <c r="C263" s="66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</row>
    <row r="264" spans="2:18">
      <c r="B264" s="65"/>
      <c r="C264" s="6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>
      <c r="B265" s="65"/>
      <c r="C265" s="66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</row>
    <row r="266" spans="2:18">
      <c r="B266" s="65"/>
      <c r="C266" s="66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</row>
    <row r="267" spans="2:18">
      <c r="B267" s="65"/>
      <c r="C267" s="66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</row>
    <row r="268" spans="2:18">
      <c r="B268" s="65"/>
      <c r="C268" s="6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>
      <c r="B269" s="65"/>
      <c r="C269" s="66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</row>
    <row r="270" spans="2:18">
      <c r="B270" s="65"/>
      <c r="C270" s="66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</row>
    <row r="271" spans="2:18">
      <c r="B271" s="65"/>
      <c r="C271" s="66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</row>
    <row r="272" spans="2:18">
      <c r="B272" s="65"/>
      <c r="C272" s="6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>
      <c r="B273" s="65"/>
      <c r="C273" s="66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</row>
    <row r="274" spans="2:18">
      <c r="B274" s="65"/>
      <c r="C274" s="66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</row>
    <row r="275" spans="2:18">
      <c r="B275" s="65"/>
      <c r="C275" s="66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</row>
    <row r="276" spans="2:18">
      <c r="B276" s="65"/>
      <c r="C276" s="6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>
      <c r="B277" s="65"/>
      <c r="C277" s="66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</row>
    <row r="278" spans="2:18">
      <c r="B278" s="65"/>
      <c r="C278" s="66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</row>
    <row r="280" spans="2:18">
      <c r="B280" s="64"/>
    </row>
    <row r="281" spans="2:18">
      <c r="B281" s="65"/>
      <c r="C281" s="66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</row>
    <row r="282" spans="2:18">
      <c r="B282" s="65"/>
      <c r="C282" s="66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</row>
    <row r="283" spans="2:18">
      <c r="B283" s="65"/>
      <c r="C283" s="66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</row>
    <row r="284" spans="2:18">
      <c r="B284" s="65"/>
      <c r="C284" s="6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>
      <c r="B285" s="65"/>
      <c r="C285" s="66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</row>
    <row r="286" spans="2:18">
      <c r="B286" s="65"/>
      <c r="C286" s="66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</row>
    <row r="287" spans="2:18">
      <c r="B287" s="65"/>
      <c r="C287" s="66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</row>
    <row r="288" spans="2:18">
      <c r="B288" s="65"/>
      <c r="C288" s="6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>
      <c r="B289" s="65"/>
      <c r="C289" s="66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</row>
    <row r="290" spans="2:18">
      <c r="B290" s="65"/>
      <c r="C290" s="66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</row>
    <row r="291" spans="2:18">
      <c r="B291" s="65"/>
      <c r="C291" s="66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</row>
    <row r="292" spans="2:18">
      <c r="B292" s="65"/>
      <c r="C292" s="6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>
      <c r="B293" s="65"/>
      <c r="C293" s="66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</row>
    <row r="294" spans="2:18">
      <c r="B294" s="65"/>
      <c r="C294" s="66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</row>
    <row r="295" spans="2:18">
      <c r="B295" s="65"/>
      <c r="C295" s="66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</row>
    <row r="296" spans="2:18">
      <c r="B296" s="65"/>
      <c r="C296" s="6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>
      <c r="B297" s="65"/>
      <c r="C297" s="66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</row>
    <row r="298" spans="2:18">
      <c r="B298" s="65"/>
      <c r="C298" s="66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</row>
    <row r="299" spans="2:18">
      <c r="B299" s="65"/>
      <c r="C299" s="66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</row>
    <row r="300" spans="2:18">
      <c r="B300" s="65"/>
      <c r="C300" s="6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>
      <c r="B301" s="65"/>
      <c r="C301" s="66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</row>
    <row r="302" spans="2:18">
      <c r="B302" s="65"/>
      <c r="C302" s="66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</row>
    <row r="303" spans="2:18">
      <c r="B303" s="65"/>
      <c r="C303" s="66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</row>
    <row r="304" spans="2:18">
      <c r="B304" s="65"/>
      <c r="C304" s="6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>
      <c r="B305" s="65"/>
      <c r="C305" s="66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</row>
    <row r="306" spans="2:18">
      <c r="B306" s="65"/>
      <c r="C306" s="66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</row>
    <row r="307" spans="2:18">
      <c r="B307" s="65"/>
      <c r="C307" s="66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</row>
    <row r="308" spans="2:18">
      <c r="B308" s="65"/>
      <c r="C308" s="6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>
      <c r="B309" s="65"/>
      <c r="C309" s="66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</row>
    <row r="311" spans="2:18">
      <c r="B311" s="64"/>
    </row>
    <row r="312" spans="2:18">
      <c r="B312" s="65"/>
      <c r="C312" s="6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>
      <c r="B313" s="65"/>
      <c r="C313" s="66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</row>
    <row r="314" spans="2:18">
      <c r="B314" s="65"/>
      <c r="C314" s="66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</row>
    <row r="315" spans="2:18">
      <c r="B315" s="65"/>
      <c r="C315" s="66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</row>
    <row r="316" spans="2:18">
      <c r="B316" s="65"/>
      <c r="C316" s="6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>
      <c r="B317" s="65"/>
      <c r="C317" s="66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</row>
    <row r="318" spans="2:18">
      <c r="B318" s="65"/>
      <c r="C318" s="66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</row>
    <row r="319" spans="2:18">
      <c r="B319" s="65"/>
      <c r="C319" s="66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</row>
    <row r="320" spans="2:18">
      <c r="B320" s="65"/>
      <c r="C320" s="6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>
      <c r="B321" s="65"/>
      <c r="C321" s="66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</row>
    <row r="322" spans="2:18">
      <c r="B322" s="65"/>
      <c r="C322" s="66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</row>
    <row r="323" spans="2:18">
      <c r="B323" s="65"/>
      <c r="C323" s="66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</row>
    <row r="324" spans="2:18">
      <c r="B324" s="65"/>
      <c r="C324" s="6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>
      <c r="B325" s="65"/>
      <c r="C325" s="66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</row>
    <row r="326" spans="2:18">
      <c r="B326" s="65"/>
      <c r="C326" s="66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</row>
    <row r="327" spans="2:18">
      <c r="B327" s="65"/>
      <c r="C327" s="66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</row>
    <row r="328" spans="2:18">
      <c r="B328" s="65"/>
      <c r="C328" s="6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>
      <c r="B329" s="65"/>
      <c r="C329" s="66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</row>
    <row r="330" spans="2:18">
      <c r="B330" s="65"/>
      <c r="C330" s="66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</row>
    <row r="331" spans="2:18">
      <c r="B331" s="65"/>
      <c r="C331" s="66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</row>
    <row r="332" spans="2:18">
      <c r="B332" s="65"/>
      <c r="C332" s="6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>
      <c r="B333" s="65"/>
      <c r="C333" s="66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</row>
    <row r="334" spans="2:18">
      <c r="B334" s="65"/>
      <c r="C334" s="66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</row>
    <row r="335" spans="2:18">
      <c r="B335" s="65"/>
      <c r="C335" s="66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</row>
    <row r="336" spans="2:18">
      <c r="B336" s="65"/>
      <c r="C336" s="6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>
      <c r="B337" s="65"/>
      <c r="C337" s="66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</row>
    <row r="338" spans="2:18">
      <c r="B338" s="65"/>
      <c r="C338" s="66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</row>
    <row r="339" spans="2:18">
      <c r="B339" s="65"/>
      <c r="C339" s="66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</row>
    <row r="340" spans="2:18">
      <c r="B340" s="65"/>
      <c r="C340" s="6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2" spans="2:18">
      <c r="B342" s="64"/>
    </row>
    <row r="343" spans="2:18">
      <c r="B343" s="65"/>
      <c r="C343" s="66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</row>
    <row r="344" spans="2:18">
      <c r="B344" s="65"/>
      <c r="C344" s="6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>
      <c r="B345" s="65"/>
      <c r="C345" s="66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</row>
    <row r="346" spans="2:18">
      <c r="B346" s="65"/>
      <c r="C346" s="66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</row>
    <row r="347" spans="2:18">
      <c r="B347" s="65"/>
      <c r="C347" s="66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</row>
    <row r="348" spans="2:18">
      <c r="B348" s="65"/>
      <c r="C348" s="6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>
      <c r="B349" s="65"/>
      <c r="C349" s="66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</row>
    <row r="350" spans="2:18">
      <c r="B350" s="65"/>
      <c r="C350" s="66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</row>
    <row r="351" spans="2:18">
      <c r="B351" s="65"/>
      <c r="C351" s="66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</row>
    <row r="352" spans="2:18">
      <c r="B352" s="65"/>
      <c r="C352" s="6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>
      <c r="B353" s="65"/>
      <c r="C353" s="66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</row>
    <row r="354" spans="2:18">
      <c r="B354" s="65"/>
      <c r="C354" s="66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</row>
    <row r="355" spans="2:18">
      <c r="B355" s="65"/>
      <c r="C355" s="66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</row>
    <row r="356" spans="2:18">
      <c r="B356" s="65"/>
      <c r="C356" s="6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>
      <c r="B357" s="65"/>
      <c r="C357" s="66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</row>
    <row r="358" spans="2:18">
      <c r="B358" s="65"/>
      <c r="C358" s="66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</row>
    <row r="359" spans="2:18">
      <c r="B359" s="65"/>
      <c r="C359" s="66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</row>
    <row r="360" spans="2:18">
      <c r="B360" s="65"/>
      <c r="C360" s="6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>
      <c r="B361" s="65"/>
      <c r="C361" s="66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</row>
    <row r="362" spans="2:18">
      <c r="B362" s="65"/>
      <c r="C362" s="66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</row>
    <row r="363" spans="2:18">
      <c r="B363" s="65"/>
      <c r="C363" s="66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</row>
    <row r="364" spans="2:18">
      <c r="B364" s="65"/>
      <c r="C364" s="6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>
      <c r="B365" s="65"/>
      <c r="C365" s="66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</row>
    <row r="366" spans="2:18">
      <c r="B366" s="65"/>
      <c r="C366" s="66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</row>
    <row r="367" spans="2:18">
      <c r="B367" s="65"/>
      <c r="C367" s="66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</row>
    <row r="368" spans="2:18">
      <c r="B368" s="65"/>
      <c r="C368" s="6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>
      <c r="B369" s="65"/>
      <c r="C369" s="66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</row>
    <row r="370" spans="2:18">
      <c r="B370" s="65"/>
      <c r="C370" s="66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</row>
    <row r="371" spans="2:18">
      <c r="B371" s="65"/>
      <c r="C371" s="66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</row>
    <row r="373" spans="2:18">
      <c r="B373" s="64"/>
    </row>
    <row r="374" spans="2:18">
      <c r="B374" s="65"/>
      <c r="C374" s="66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</row>
    <row r="375" spans="2:18">
      <c r="B375" s="65"/>
      <c r="C375" s="66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</row>
    <row r="376" spans="2:18">
      <c r="B376" s="65"/>
      <c r="C376" s="6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>
      <c r="B377" s="65"/>
      <c r="C377" s="66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</row>
    <row r="378" spans="2:18">
      <c r="B378" s="65"/>
      <c r="C378" s="66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</row>
    <row r="379" spans="2:18">
      <c r="B379" s="65"/>
      <c r="C379" s="66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</row>
    <row r="380" spans="2:18">
      <c r="B380" s="65"/>
      <c r="C380" s="6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>
      <c r="B381" s="65"/>
      <c r="C381" s="66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</row>
    <row r="382" spans="2:18">
      <c r="B382" s="65"/>
      <c r="C382" s="66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</row>
    <row r="383" spans="2:18">
      <c r="B383" s="65"/>
      <c r="C383" s="66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</row>
    <row r="384" spans="2:18">
      <c r="B384" s="65"/>
      <c r="C384" s="6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>
      <c r="B385" s="65"/>
      <c r="C385" s="66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</row>
    <row r="386" spans="2:18">
      <c r="B386" s="65"/>
      <c r="C386" s="66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</row>
    <row r="387" spans="2:18">
      <c r="B387" s="65"/>
      <c r="C387" s="66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</row>
    <row r="388" spans="2:18">
      <c r="B388" s="65"/>
      <c r="C388" s="6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>
      <c r="B389" s="65"/>
      <c r="C389" s="66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</row>
    <row r="390" spans="2:18">
      <c r="B390" s="65"/>
      <c r="C390" s="66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</row>
    <row r="391" spans="2:18">
      <c r="B391" s="65"/>
      <c r="C391" s="66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</row>
    <row r="392" spans="2:18">
      <c r="B392" s="65"/>
      <c r="C392" s="6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>
      <c r="B393" s="65"/>
      <c r="C393" s="66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</row>
    <row r="394" spans="2:18">
      <c r="B394" s="65"/>
      <c r="C394" s="66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</row>
    <row r="395" spans="2:18">
      <c r="B395" s="65"/>
      <c r="C395" s="66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</row>
    <row r="396" spans="2:18">
      <c r="B396" s="65"/>
      <c r="C396" s="6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>
      <c r="B397" s="65"/>
      <c r="C397" s="66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</row>
    <row r="398" spans="2:18">
      <c r="B398" s="65"/>
      <c r="C398" s="66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</row>
    <row r="399" spans="2:18">
      <c r="B399" s="65"/>
      <c r="C399" s="66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</row>
    <row r="400" spans="2:18">
      <c r="B400" s="65"/>
      <c r="C400" s="6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>
      <c r="B401" s="65"/>
      <c r="C401" s="66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</row>
    <row r="402" spans="2:18">
      <c r="B402" s="65"/>
      <c r="C402" s="66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</row>
    <row r="404" spans="2:18">
      <c r="B404" s="64"/>
    </row>
    <row r="405" spans="2:18">
      <c r="B405" s="65"/>
      <c r="C405" s="66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</row>
    <row r="406" spans="2:18">
      <c r="B406" s="65"/>
      <c r="C406" s="66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</row>
    <row r="407" spans="2:18">
      <c r="B407" s="65"/>
      <c r="C407" s="66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</row>
    <row r="408" spans="2:18">
      <c r="B408" s="65"/>
      <c r="C408" s="6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>
      <c r="B409" s="65"/>
      <c r="C409" s="66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</row>
    <row r="410" spans="2:18">
      <c r="B410" s="65"/>
      <c r="C410" s="66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</row>
    <row r="411" spans="2:18">
      <c r="B411" s="65"/>
      <c r="C411" s="66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</row>
    <row r="412" spans="2:18">
      <c r="B412" s="65"/>
      <c r="C412" s="6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>
      <c r="B413" s="65"/>
      <c r="C413" s="66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</row>
    <row r="414" spans="2:18">
      <c r="B414" s="65"/>
      <c r="C414" s="66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</row>
    <row r="415" spans="2:18">
      <c r="B415" s="65"/>
      <c r="C415" s="66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</row>
    <row r="416" spans="2:18">
      <c r="B416" s="65"/>
      <c r="C416" s="6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>
      <c r="B417" s="65"/>
      <c r="C417" s="66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</row>
    <row r="418" spans="2:18">
      <c r="B418" s="65"/>
      <c r="C418" s="66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</row>
    <row r="419" spans="2:18">
      <c r="B419" s="65"/>
      <c r="C419" s="66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</row>
    <row r="420" spans="2:18">
      <c r="B420" s="65"/>
      <c r="C420" s="6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>
      <c r="B421" s="65"/>
      <c r="C421" s="66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</row>
    <row r="422" spans="2:18">
      <c r="B422" s="65"/>
      <c r="C422" s="66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</row>
    <row r="423" spans="2:18">
      <c r="B423" s="65"/>
      <c r="C423" s="66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</row>
    <row r="424" spans="2:18">
      <c r="B424" s="65"/>
      <c r="C424" s="6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>
      <c r="B425" s="65"/>
      <c r="C425" s="66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</row>
    <row r="426" spans="2:18">
      <c r="B426" s="65"/>
      <c r="C426" s="66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</row>
    <row r="427" spans="2:18">
      <c r="B427" s="65"/>
      <c r="C427" s="66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</row>
    <row r="428" spans="2:18">
      <c r="B428" s="65"/>
      <c r="C428" s="6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>
      <c r="B429" s="65"/>
      <c r="C429" s="66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</row>
    <row r="430" spans="2:18">
      <c r="B430" s="65"/>
      <c r="C430" s="66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</row>
    <row r="431" spans="2:18">
      <c r="B431" s="65"/>
      <c r="C431" s="66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</row>
    <row r="432" spans="2:18">
      <c r="B432" s="65"/>
      <c r="C432" s="6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>
      <c r="B433" s="65"/>
      <c r="C433" s="66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</row>
    <row r="435" spans="2:18">
      <c r="B435" s="64"/>
    </row>
    <row r="436" spans="2:18">
      <c r="B436" s="65"/>
      <c r="C436" s="6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>
      <c r="B437" s="65"/>
      <c r="C437" s="66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</row>
    <row r="438" spans="2:18">
      <c r="B438" s="65"/>
      <c r="C438" s="66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</row>
    <row r="439" spans="2:18">
      <c r="B439" s="65"/>
      <c r="C439" s="66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</row>
    <row r="440" spans="2:18">
      <c r="B440" s="65"/>
      <c r="C440" s="6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>
      <c r="B441" s="65"/>
      <c r="C441" s="66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</row>
    <row r="442" spans="2:18">
      <c r="B442" s="65"/>
      <c r="C442" s="66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</row>
    <row r="443" spans="2:18">
      <c r="B443" s="65"/>
      <c r="C443" s="66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</row>
    <row r="444" spans="2:18">
      <c r="B444" s="65"/>
      <c r="C444" s="6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>
      <c r="B445" s="65"/>
      <c r="C445" s="66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</row>
    <row r="446" spans="2:18">
      <c r="B446" s="65"/>
      <c r="C446" s="66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</row>
    <row r="447" spans="2:18">
      <c r="B447" s="65"/>
      <c r="C447" s="66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</row>
    <row r="448" spans="2:18">
      <c r="B448" s="65"/>
      <c r="C448" s="6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>
      <c r="B449" s="65"/>
      <c r="C449" s="66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</row>
    <row r="450" spans="2:18">
      <c r="B450" s="65"/>
      <c r="C450" s="66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</row>
    <row r="451" spans="2:18">
      <c r="B451" s="65"/>
      <c r="C451" s="66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</row>
    <row r="452" spans="2:18">
      <c r="B452" s="65"/>
      <c r="C452" s="6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>
      <c r="B453" s="65"/>
      <c r="C453" s="66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</row>
    <row r="454" spans="2:18">
      <c r="B454" s="65"/>
      <c r="C454" s="66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</row>
    <row r="455" spans="2:18">
      <c r="B455" s="65"/>
      <c r="C455" s="66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</row>
    <row r="456" spans="2:18">
      <c r="B456" s="65"/>
      <c r="C456" s="6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>
      <c r="B457" s="65"/>
      <c r="C457" s="66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</row>
    <row r="458" spans="2:18">
      <c r="B458" s="65"/>
      <c r="C458" s="66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</row>
    <row r="459" spans="2:18">
      <c r="B459" s="65"/>
      <c r="C459" s="66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</row>
    <row r="460" spans="2:18">
      <c r="B460" s="65"/>
      <c r="C460" s="6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>
      <c r="B461" s="65"/>
      <c r="C461" s="66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</row>
    <row r="462" spans="2:18">
      <c r="B462" s="65"/>
      <c r="C462" s="66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</row>
    <row r="463" spans="2:18">
      <c r="B463" s="65"/>
      <c r="C463" s="66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</row>
    <row r="464" spans="2:18">
      <c r="B464" s="65"/>
      <c r="C464" s="6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6" spans="2:18">
      <c r="B466" s="64"/>
    </row>
    <row r="467" spans="2:18">
      <c r="B467" s="65"/>
      <c r="C467" s="66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</row>
    <row r="468" spans="2:18">
      <c r="B468" s="65"/>
      <c r="C468" s="6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>
      <c r="B469" s="65"/>
      <c r="C469" s="66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</row>
    <row r="470" spans="2:18">
      <c r="B470" s="65"/>
      <c r="C470" s="66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</row>
    <row r="471" spans="2:18">
      <c r="B471" s="65"/>
      <c r="C471" s="66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</row>
    <row r="472" spans="2:18">
      <c r="B472" s="65"/>
      <c r="C472" s="6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>
      <c r="B473" s="65"/>
      <c r="C473" s="66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</row>
    <row r="474" spans="2:18">
      <c r="B474" s="65"/>
      <c r="C474" s="66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</row>
    <row r="475" spans="2:18">
      <c r="B475" s="65"/>
      <c r="C475" s="66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</row>
    <row r="476" spans="2:18">
      <c r="B476" s="65"/>
      <c r="C476" s="6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>
      <c r="B477" s="65"/>
      <c r="C477" s="66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</row>
    <row r="478" spans="2:18">
      <c r="B478" s="65"/>
      <c r="C478" s="66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</row>
    <row r="479" spans="2:18">
      <c r="B479" s="65"/>
      <c r="C479" s="66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</row>
    <row r="480" spans="2:18">
      <c r="B480" s="65"/>
      <c r="C480" s="6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>
      <c r="B481" s="65"/>
      <c r="C481" s="66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</row>
    <row r="482" spans="2:18">
      <c r="B482" s="65"/>
      <c r="C482" s="66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</row>
    <row r="483" spans="2:18">
      <c r="B483" s="65"/>
      <c r="C483" s="66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</row>
    <row r="484" spans="2:18">
      <c r="B484" s="65"/>
      <c r="C484" s="66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</row>
    <row r="485" spans="2:18">
      <c r="B485" s="65"/>
      <c r="C485" s="66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</row>
    <row r="486" spans="2:18">
      <c r="B486" s="65"/>
      <c r="C486" s="66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</row>
    <row r="487" spans="2:18">
      <c r="B487" s="65"/>
      <c r="C487" s="66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</row>
    <row r="488" spans="2:18">
      <c r="B488" s="65"/>
      <c r="C488" s="66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</row>
    <row r="489" spans="2:18">
      <c r="B489" s="65"/>
      <c r="C489" s="66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</row>
    <row r="490" spans="2:18">
      <c r="B490" s="65"/>
      <c r="C490" s="66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</row>
    <row r="491" spans="2:18">
      <c r="B491" s="65"/>
      <c r="C491" s="66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</row>
    <row r="492" spans="2:18">
      <c r="B492" s="65"/>
      <c r="C492" s="66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</row>
    <row r="493" spans="2:18">
      <c r="B493" s="65"/>
      <c r="C493" s="66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</row>
    <row r="494" spans="2:18">
      <c r="B494" s="65"/>
      <c r="C494" s="66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</row>
    <row r="495" spans="2:18">
      <c r="B495" s="65"/>
      <c r="C495" s="66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</row>
    <row r="497" spans="2:18">
      <c r="B497" s="64"/>
    </row>
    <row r="498" spans="2:18">
      <c r="B498" s="65"/>
      <c r="C498" s="66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</row>
    <row r="499" spans="2:18">
      <c r="B499" s="65"/>
      <c r="C499" s="66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</row>
    <row r="500" spans="2:18">
      <c r="B500" s="65"/>
      <c r="C500" s="66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</row>
    <row r="501" spans="2:18">
      <c r="B501" s="65"/>
      <c r="C501" s="66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</row>
    <row r="502" spans="2:18">
      <c r="B502" s="65"/>
      <c r="C502" s="66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</row>
    <row r="503" spans="2:18">
      <c r="B503" s="65"/>
      <c r="C503" s="66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</row>
    <row r="504" spans="2:18">
      <c r="B504" s="65"/>
      <c r="C504" s="66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</row>
    <row r="505" spans="2:18">
      <c r="B505" s="65"/>
      <c r="C505" s="66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</row>
    <row r="506" spans="2:18">
      <c r="B506" s="65"/>
      <c r="C506" s="66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</row>
    <row r="507" spans="2:18">
      <c r="B507" s="65"/>
      <c r="C507" s="66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</row>
    <row r="508" spans="2:18">
      <c r="B508" s="65"/>
      <c r="C508" s="66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</row>
    <row r="509" spans="2:18">
      <c r="B509" s="65"/>
      <c r="C509" s="66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</row>
    <row r="510" spans="2:18">
      <c r="B510" s="65"/>
      <c r="C510" s="66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</row>
    <row r="511" spans="2:18">
      <c r="B511" s="65"/>
      <c r="C511" s="66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</row>
    <row r="512" spans="2:18">
      <c r="B512" s="65"/>
      <c r="C512" s="66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</row>
    <row r="513" spans="2:18">
      <c r="B513" s="65"/>
      <c r="C513" s="66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</row>
    <row r="514" spans="2:18">
      <c r="B514" s="65"/>
      <c r="C514" s="66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</row>
    <row r="515" spans="2:18">
      <c r="B515" s="65"/>
      <c r="C515" s="66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</row>
    <row r="516" spans="2:18">
      <c r="B516" s="65"/>
      <c r="C516" s="66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</row>
    <row r="517" spans="2:18">
      <c r="B517" s="65"/>
      <c r="C517" s="66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</row>
    <row r="518" spans="2:18">
      <c r="B518" s="65"/>
      <c r="C518" s="66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</row>
    <row r="519" spans="2:18">
      <c r="B519" s="65"/>
      <c r="C519" s="66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</row>
    <row r="520" spans="2:18">
      <c r="B520" s="65"/>
      <c r="C520" s="66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</row>
    <row r="521" spans="2:18">
      <c r="B521" s="65"/>
      <c r="C521" s="66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</row>
    <row r="522" spans="2:18">
      <c r="B522" s="65"/>
      <c r="C522" s="66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</row>
    <row r="523" spans="2:18">
      <c r="B523" s="65"/>
      <c r="C523" s="66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</row>
    <row r="524" spans="2:18">
      <c r="B524" s="65"/>
      <c r="C524" s="66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</row>
    <row r="525" spans="2:18">
      <c r="B525" s="65"/>
      <c r="C525" s="66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</row>
    <row r="526" spans="2:18">
      <c r="B526" s="65"/>
      <c r="C526" s="66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</row>
    <row r="528" spans="2:18">
      <c r="B528" s="64"/>
    </row>
    <row r="529" spans="2:18">
      <c r="B529" s="65"/>
      <c r="C529" s="66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</row>
    <row r="530" spans="2:18">
      <c r="B530" s="65"/>
      <c r="C530" s="66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</row>
    <row r="531" spans="2:18">
      <c r="B531" s="65"/>
      <c r="C531" s="66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</row>
    <row r="532" spans="2:18">
      <c r="B532" s="65"/>
      <c r="C532" s="66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</row>
    <row r="533" spans="2:18">
      <c r="B533" s="65"/>
      <c r="C533" s="66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</row>
    <row r="534" spans="2:18">
      <c r="B534" s="65"/>
      <c r="C534" s="66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</row>
    <row r="535" spans="2:18">
      <c r="B535" s="65"/>
      <c r="C535" s="66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</row>
    <row r="536" spans="2:18">
      <c r="B536" s="65"/>
      <c r="C536" s="66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</row>
    <row r="537" spans="2:18">
      <c r="B537" s="65"/>
      <c r="C537" s="66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</row>
    <row r="538" spans="2:18">
      <c r="B538" s="65"/>
      <c r="C538" s="66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</row>
    <row r="539" spans="2:18">
      <c r="B539" s="65"/>
      <c r="C539" s="66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</row>
    <row r="540" spans="2:18">
      <c r="B540" s="65"/>
      <c r="C540" s="66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</row>
    <row r="541" spans="2:18">
      <c r="B541" s="65"/>
      <c r="C541" s="66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</row>
    <row r="542" spans="2:18">
      <c r="B542" s="65"/>
      <c r="C542" s="66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</row>
    <row r="543" spans="2:18">
      <c r="B543" s="65"/>
      <c r="C543" s="66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</row>
    <row r="544" spans="2:18">
      <c r="B544" s="65"/>
      <c r="C544" s="66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</row>
    <row r="545" spans="2:18">
      <c r="B545" s="65"/>
      <c r="C545" s="66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</row>
    <row r="546" spans="2:18">
      <c r="B546" s="65"/>
      <c r="C546" s="66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</row>
    <row r="547" spans="2:18">
      <c r="B547" s="65"/>
      <c r="C547" s="66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</row>
    <row r="548" spans="2:18">
      <c r="B548" s="65"/>
      <c r="C548" s="66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</row>
    <row r="549" spans="2:18">
      <c r="B549" s="65"/>
      <c r="C549" s="66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</row>
    <row r="550" spans="2:18">
      <c r="B550" s="65"/>
      <c r="C550" s="66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</row>
    <row r="551" spans="2:18">
      <c r="B551" s="65"/>
      <c r="C551" s="66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</row>
    <row r="552" spans="2:18">
      <c r="B552" s="65"/>
      <c r="C552" s="66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</row>
    <row r="553" spans="2:18">
      <c r="B553" s="65"/>
      <c r="C553" s="66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</row>
    <row r="554" spans="2:18">
      <c r="B554" s="65"/>
      <c r="C554" s="66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</row>
    <row r="555" spans="2:18">
      <c r="B555" s="65"/>
      <c r="C555" s="66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</row>
    <row r="556" spans="2:18">
      <c r="B556" s="65"/>
      <c r="C556" s="66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</row>
    <row r="557" spans="2:18">
      <c r="B557" s="65"/>
      <c r="C557" s="66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</row>
    <row r="559" spans="2:18">
      <c r="B559" s="64"/>
    </row>
    <row r="560" spans="2:18">
      <c r="B560" s="65"/>
      <c r="C560" s="66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</row>
    <row r="561" spans="2:18">
      <c r="B561" s="65"/>
      <c r="C561" s="66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</row>
    <row r="562" spans="2:18">
      <c r="B562" s="65"/>
      <c r="C562" s="66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</row>
    <row r="563" spans="2:18">
      <c r="B563" s="65"/>
      <c r="C563" s="66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</row>
    <row r="564" spans="2:18">
      <c r="B564" s="65"/>
      <c r="C564" s="66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</row>
    <row r="565" spans="2:18">
      <c r="B565" s="65"/>
      <c r="C565" s="66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</row>
    <row r="566" spans="2:18">
      <c r="B566" s="65"/>
      <c r="C566" s="66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</row>
    <row r="567" spans="2:18">
      <c r="B567" s="65"/>
      <c r="C567" s="66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</row>
    <row r="568" spans="2:18">
      <c r="B568" s="65"/>
      <c r="C568" s="66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</row>
    <row r="569" spans="2:18">
      <c r="B569" s="65"/>
      <c r="C569" s="66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</row>
    <row r="570" spans="2:18">
      <c r="B570" s="65"/>
      <c r="C570" s="66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</row>
    <row r="571" spans="2:18">
      <c r="B571" s="65"/>
      <c r="C571" s="66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</row>
    <row r="572" spans="2:18">
      <c r="B572" s="65"/>
      <c r="C572" s="66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</row>
    <row r="573" spans="2:18">
      <c r="B573" s="65"/>
      <c r="C573" s="66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</row>
    <row r="574" spans="2:18">
      <c r="B574" s="65"/>
      <c r="C574" s="66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</row>
    <row r="575" spans="2:18">
      <c r="B575" s="65"/>
      <c r="C575" s="66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</row>
    <row r="576" spans="2:18">
      <c r="B576" s="65"/>
      <c r="C576" s="66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</row>
    <row r="577" spans="2:18">
      <c r="B577" s="65"/>
      <c r="C577" s="66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</row>
    <row r="578" spans="2:18">
      <c r="B578" s="65"/>
      <c r="C578" s="66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</row>
    <row r="579" spans="2:18">
      <c r="B579" s="65"/>
      <c r="C579" s="66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</row>
    <row r="580" spans="2:18">
      <c r="B580" s="65"/>
      <c r="C580" s="66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</row>
    <row r="581" spans="2:18">
      <c r="B581" s="65"/>
      <c r="C581" s="66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</row>
    <row r="582" spans="2:18">
      <c r="B582" s="65"/>
      <c r="C582" s="66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</row>
    <row r="583" spans="2:18">
      <c r="B583" s="65"/>
      <c r="C583" s="66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</row>
    <row r="584" spans="2:18">
      <c r="B584" s="65"/>
      <c r="C584" s="66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</row>
    <row r="585" spans="2:18">
      <c r="B585" s="65"/>
      <c r="C585" s="66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</row>
    <row r="586" spans="2:18">
      <c r="B586" s="65"/>
      <c r="C586" s="66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</row>
    <row r="587" spans="2:18">
      <c r="B587" s="65"/>
      <c r="C587" s="66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</row>
    <row r="588" spans="2:18">
      <c r="B588" s="65"/>
      <c r="C588" s="66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</row>
    <row r="590" spans="2:18">
      <c r="B590" s="64"/>
    </row>
    <row r="591" spans="2:18">
      <c r="B591" s="65"/>
      <c r="C591" s="66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</row>
    <row r="592" spans="2:18">
      <c r="B592" s="65"/>
      <c r="C592" s="66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</row>
    <row r="593" spans="2:18">
      <c r="B593" s="65"/>
      <c r="C593" s="66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</row>
    <row r="594" spans="2:18">
      <c r="B594" s="65"/>
      <c r="C594" s="66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</row>
    <row r="595" spans="2:18">
      <c r="B595" s="65"/>
      <c r="C595" s="66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</row>
    <row r="596" spans="2:18">
      <c r="B596" s="65"/>
      <c r="C596" s="66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</row>
    <row r="597" spans="2:18">
      <c r="B597" s="65"/>
      <c r="C597" s="66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</row>
    <row r="598" spans="2:18">
      <c r="B598" s="65"/>
      <c r="C598" s="66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</row>
    <row r="599" spans="2:18">
      <c r="B599" s="65"/>
      <c r="C599" s="66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</row>
    <row r="600" spans="2:18">
      <c r="B600" s="65"/>
      <c r="C600" s="66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</row>
    <row r="601" spans="2:18">
      <c r="B601" s="65"/>
      <c r="C601" s="66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</row>
    <row r="602" spans="2:18">
      <c r="B602" s="65"/>
      <c r="C602" s="66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</row>
    <row r="603" spans="2:18">
      <c r="B603" s="65"/>
      <c r="C603" s="66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</row>
    <row r="604" spans="2:18">
      <c r="B604" s="65"/>
      <c r="C604" s="66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</row>
    <row r="605" spans="2:18">
      <c r="B605" s="65"/>
      <c r="C605" s="66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</row>
    <row r="606" spans="2:18">
      <c r="B606" s="65"/>
      <c r="C606" s="66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</row>
    <row r="607" spans="2:18">
      <c r="B607" s="65"/>
      <c r="C607" s="66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</row>
    <row r="608" spans="2:18">
      <c r="B608" s="65"/>
      <c r="C608" s="66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</row>
    <row r="609" spans="2:18">
      <c r="B609" s="65"/>
      <c r="C609" s="66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</row>
    <row r="610" spans="2:18">
      <c r="B610" s="65"/>
      <c r="C610" s="66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</row>
    <row r="611" spans="2:18">
      <c r="B611" s="65"/>
      <c r="C611" s="66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</row>
    <row r="612" spans="2:18">
      <c r="B612" s="65"/>
      <c r="C612" s="66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</row>
    <row r="613" spans="2:18">
      <c r="B613" s="65"/>
      <c r="C613" s="66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</row>
    <row r="614" spans="2:18">
      <c r="B614" s="65"/>
      <c r="C614" s="66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</row>
    <row r="615" spans="2:18">
      <c r="B615" s="65"/>
      <c r="C615" s="66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</row>
    <row r="616" spans="2:18">
      <c r="B616" s="65"/>
      <c r="C616" s="66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</row>
    <row r="617" spans="2:18">
      <c r="B617" s="65"/>
      <c r="C617" s="66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</row>
    <row r="618" spans="2:18">
      <c r="B618" s="65"/>
      <c r="C618" s="66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</row>
    <row r="619" spans="2:18">
      <c r="B619" s="65"/>
      <c r="C619" s="66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</row>
    <row r="621" spans="2:18">
      <c r="B621" s="64"/>
    </row>
    <row r="622" spans="2:18">
      <c r="B622" s="65"/>
      <c r="C622" s="66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</row>
    <row r="623" spans="2:18">
      <c r="B623" s="65"/>
      <c r="C623" s="66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</row>
    <row r="624" spans="2:18">
      <c r="B624" s="65"/>
      <c r="C624" s="66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</row>
    <row r="625" spans="2:18">
      <c r="B625" s="65"/>
      <c r="C625" s="66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</row>
    <row r="626" spans="2:18">
      <c r="B626" s="65"/>
      <c r="C626" s="66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</row>
    <row r="627" spans="2:18">
      <c r="B627" s="65"/>
      <c r="C627" s="66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</row>
    <row r="628" spans="2:18">
      <c r="B628" s="65"/>
      <c r="C628" s="66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</row>
    <row r="629" spans="2:18">
      <c r="B629" s="65"/>
      <c r="C629" s="66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</row>
    <row r="630" spans="2:18">
      <c r="B630" s="65"/>
      <c r="C630" s="66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</row>
    <row r="631" spans="2:18">
      <c r="B631" s="65"/>
      <c r="C631" s="66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</row>
    <row r="632" spans="2:18">
      <c r="B632" s="65"/>
      <c r="C632" s="66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</row>
    <row r="633" spans="2:18">
      <c r="B633" s="65"/>
      <c r="C633" s="66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</row>
    <row r="634" spans="2:18">
      <c r="B634" s="65"/>
      <c r="C634" s="66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</row>
    <row r="635" spans="2:18">
      <c r="B635" s="65"/>
      <c r="C635" s="66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</row>
    <row r="636" spans="2:18">
      <c r="B636" s="65"/>
      <c r="C636" s="66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</row>
    <row r="637" spans="2:18">
      <c r="B637" s="65"/>
      <c r="C637" s="66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</row>
    <row r="638" spans="2:18">
      <c r="B638" s="65"/>
      <c r="C638" s="66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</row>
    <row r="639" spans="2:18">
      <c r="B639" s="65"/>
      <c r="C639" s="66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</row>
    <row r="640" spans="2:18">
      <c r="B640" s="65"/>
      <c r="C640" s="66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</row>
    <row r="641" spans="2:18">
      <c r="B641" s="65"/>
      <c r="C641" s="66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</row>
    <row r="642" spans="2:18">
      <c r="B642" s="65"/>
      <c r="C642" s="66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</row>
    <row r="643" spans="2:18">
      <c r="B643" s="65"/>
      <c r="C643" s="66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</row>
    <row r="644" spans="2:18">
      <c r="B644" s="65"/>
      <c r="C644" s="66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</row>
    <row r="645" spans="2:18">
      <c r="B645" s="65"/>
      <c r="C645" s="66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</row>
    <row r="646" spans="2:18">
      <c r="B646" s="65"/>
      <c r="C646" s="66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</row>
    <row r="647" spans="2:18">
      <c r="B647" s="65"/>
      <c r="C647" s="66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</row>
    <row r="648" spans="2:18">
      <c r="B648" s="65"/>
      <c r="C648" s="66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</row>
    <row r="649" spans="2:18">
      <c r="B649" s="65"/>
      <c r="C649" s="66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</row>
    <row r="650" spans="2:18">
      <c r="B650" s="65"/>
      <c r="C650" s="66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90"/>
  <sheetViews>
    <sheetView topLeftCell="A145" workbookViewId="0">
      <selection activeCell="E137" sqref="E137"/>
    </sheetView>
  </sheetViews>
  <sheetFormatPr defaultRowHeight="10.5"/>
  <cols>
    <col min="1" max="1" width="45.8320312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.3320312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6"/>
      <c r="B1" s="81" t="s">
        <v>434</v>
      </c>
      <c r="C1" s="81" t="s">
        <v>435</v>
      </c>
      <c r="D1" s="81" t="s">
        <v>436</v>
      </c>
    </row>
    <row r="2" spans="1:7">
      <c r="A2" s="81" t="s">
        <v>312</v>
      </c>
      <c r="B2" s="81">
        <v>20377.11</v>
      </c>
      <c r="C2" s="81">
        <v>439.92</v>
      </c>
      <c r="D2" s="81">
        <v>439.92</v>
      </c>
    </row>
    <row r="3" spans="1:7">
      <c r="A3" s="81" t="s">
        <v>313</v>
      </c>
      <c r="B3" s="81">
        <v>20377.11</v>
      </c>
      <c r="C3" s="81">
        <v>439.92</v>
      </c>
      <c r="D3" s="81">
        <v>439.92</v>
      </c>
    </row>
    <row r="4" spans="1:7">
      <c r="A4" s="81" t="s">
        <v>314</v>
      </c>
      <c r="B4" s="81">
        <v>66683.13</v>
      </c>
      <c r="C4" s="81">
        <v>1439.61</v>
      </c>
      <c r="D4" s="81">
        <v>1439.61</v>
      </c>
    </row>
    <row r="5" spans="1:7">
      <c r="A5" s="81" t="s">
        <v>315</v>
      </c>
      <c r="B5" s="81">
        <v>66683.13</v>
      </c>
      <c r="C5" s="81">
        <v>1439.61</v>
      </c>
      <c r="D5" s="81">
        <v>1439.61</v>
      </c>
    </row>
    <row r="7" spans="1:7">
      <c r="A7" s="76"/>
      <c r="B7" s="81" t="s">
        <v>437</v>
      </c>
    </row>
    <row r="8" spans="1:7">
      <c r="A8" s="81" t="s">
        <v>316</v>
      </c>
      <c r="B8" s="81">
        <v>46320.38</v>
      </c>
    </row>
    <row r="9" spans="1:7">
      <c r="A9" s="81" t="s">
        <v>317</v>
      </c>
      <c r="B9" s="81">
        <v>46320.38</v>
      </c>
    </row>
    <row r="10" spans="1:7">
      <c r="A10" s="81" t="s">
        <v>438</v>
      </c>
      <c r="B10" s="81">
        <v>0</v>
      </c>
    </row>
    <row r="12" spans="1:7">
      <c r="A12" s="76"/>
      <c r="B12" s="81" t="s">
        <v>482</v>
      </c>
      <c r="C12" s="81" t="s">
        <v>483</v>
      </c>
      <c r="D12" s="81" t="s">
        <v>484</v>
      </c>
      <c r="E12" s="81" t="s">
        <v>485</v>
      </c>
      <c r="F12" s="81" t="s">
        <v>486</v>
      </c>
      <c r="G12" s="81" t="s">
        <v>487</v>
      </c>
    </row>
    <row r="13" spans="1:7">
      <c r="A13" s="81" t="s">
        <v>72</v>
      </c>
      <c r="B13" s="81">
        <v>0</v>
      </c>
      <c r="C13" s="81">
        <v>235.59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73</v>
      </c>
      <c r="B14" s="81">
        <v>5055.54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81</v>
      </c>
      <c r="B15" s="81">
        <v>5137.34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82</v>
      </c>
      <c r="B16" s="81">
        <v>62.92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83</v>
      </c>
      <c r="B17" s="81">
        <v>6687.85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84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85</v>
      </c>
      <c r="B19" s="81">
        <v>952.81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86</v>
      </c>
      <c r="B20" s="81">
        <v>1146.95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87</v>
      </c>
      <c r="B21" s="81">
        <v>925.72</v>
      </c>
      <c r="C21" s="81">
        <v>0</v>
      </c>
      <c r="D21" s="81">
        <v>0</v>
      </c>
      <c r="E21" s="81">
        <v>0</v>
      </c>
      <c r="F21" s="81">
        <v>0</v>
      </c>
      <c r="G21" s="81">
        <v>21463.360000000001</v>
      </c>
    </row>
    <row r="22" spans="1:10">
      <c r="A22" s="81" t="s">
        <v>88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67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89</v>
      </c>
      <c r="B24" s="81">
        <v>0</v>
      </c>
      <c r="C24" s="81">
        <v>172.39</v>
      </c>
      <c r="D24" s="81">
        <v>0</v>
      </c>
      <c r="E24" s="81">
        <v>0</v>
      </c>
      <c r="F24" s="81">
        <v>0</v>
      </c>
      <c r="G24" s="81">
        <v>1503.95</v>
      </c>
    </row>
    <row r="25" spans="1:10">
      <c r="A25" s="81" t="s">
        <v>90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91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92</v>
      </c>
      <c r="B28" s="81">
        <v>19969.13</v>
      </c>
      <c r="C28" s="81">
        <v>407.98</v>
      </c>
      <c r="D28" s="81">
        <v>0</v>
      </c>
      <c r="E28" s="81">
        <v>0</v>
      </c>
      <c r="F28" s="81">
        <v>0</v>
      </c>
      <c r="G28" s="81">
        <v>22967.31</v>
      </c>
    </row>
    <row r="30" spans="1:10">
      <c r="A30" s="76"/>
      <c r="B30" s="81" t="s">
        <v>437</v>
      </c>
      <c r="C30" s="81" t="s">
        <v>2</v>
      </c>
      <c r="D30" s="81" t="s">
        <v>488</v>
      </c>
      <c r="E30" s="81" t="s">
        <v>489</v>
      </c>
      <c r="F30" s="81" t="s">
        <v>490</v>
      </c>
      <c r="G30" s="81" t="s">
        <v>491</v>
      </c>
      <c r="H30" s="81" t="s">
        <v>492</v>
      </c>
      <c r="I30" s="81" t="s">
        <v>493</v>
      </c>
      <c r="J30" s="81" t="s">
        <v>494</v>
      </c>
    </row>
    <row r="31" spans="1:10">
      <c r="A31" s="81" t="s">
        <v>462</v>
      </c>
      <c r="B31" s="81">
        <v>3563.11</v>
      </c>
      <c r="C31" s="81" t="s">
        <v>3</v>
      </c>
      <c r="D31" s="81">
        <v>8690.42</v>
      </c>
      <c r="E31" s="81">
        <v>1</v>
      </c>
      <c r="F31" s="81">
        <v>0</v>
      </c>
      <c r="G31" s="81">
        <v>0</v>
      </c>
      <c r="H31" s="81">
        <v>10.76</v>
      </c>
      <c r="I31" s="81">
        <v>37.17</v>
      </c>
      <c r="J31" s="81">
        <v>4.84</v>
      </c>
    </row>
    <row r="32" spans="1:10">
      <c r="A32" s="81" t="s">
        <v>463</v>
      </c>
      <c r="B32" s="81">
        <v>2532.3200000000002</v>
      </c>
      <c r="C32" s="81" t="s">
        <v>3</v>
      </c>
      <c r="D32" s="81">
        <v>6948.69</v>
      </c>
      <c r="E32" s="81">
        <v>1</v>
      </c>
      <c r="F32" s="81">
        <v>0</v>
      </c>
      <c r="G32" s="81">
        <v>0</v>
      </c>
      <c r="H32" s="81">
        <v>10.76</v>
      </c>
      <c r="I32" s="81">
        <v>18.59</v>
      </c>
      <c r="J32" s="81">
        <v>8.07</v>
      </c>
    </row>
    <row r="33" spans="1:10">
      <c r="A33" s="81" t="s">
        <v>464</v>
      </c>
      <c r="B33" s="81">
        <v>2532.3200000000002</v>
      </c>
      <c r="C33" s="81" t="s">
        <v>3</v>
      </c>
      <c r="D33" s="81">
        <v>6948.69</v>
      </c>
      <c r="E33" s="81">
        <v>10</v>
      </c>
      <c r="F33" s="81">
        <v>0</v>
      </c>
      <c r="G33" s="81">
        <v>0</v>
      </c>
      <c r="H33" s="81">
        <v>10.76</v>
      </c>
      <c r="I33" s="81">
        <v>18.59</v>
      </c>
      <c r="J33" s="81">
        <v>8.07</v>
      </c>
    </row>
    <row r="34" spans="1:10">
      <c r="A34" s="81" t="s">
        <v>465</v>
      </c>
      <c r="B34" s="81">
        <v>2532.3200000000002</v>
      </c>
      <c r="C34" s="81" t="s">
        <v>3</v>
      </c>
      <c r="D34" s="81">
        <v>6948.69</v>
      </c>
      <c r="E34" s="81">
        <v>1</v>
      </c>
      <c r="F34" s="81">
        <v>0</v>
      </c>
      <c r="G34" s="81">
        <v>0</v>
      </c>
      <c r="H34" s="81">
        <v>10.76</v>
      </c>
      <c r="I34" s="81">
        <v>18.59</v>
      </c>
      <c r="J34" s="81">
        <v>95.066999999999993</v>
      </c>
    </row>
    <row r="35" spans="1:10">
      <c r="A35" s="81" t="s">
        <v>466</v>
      </c>
      <c r="B35" s="81">
        <v>313.41000000000003</v>
      </c>
      <c r="C35" s="81" t="s">
        <v>3</v>
      </c>
      <c r="D35" s="81">
        <v>860</v>
      </c>
      <c r="E35" s="81">
        <v>1</v>
      </c>
      <c r="F35" s="81">
        <v>200.61</v>
      </c>
      <c r="G35" s="81">
        <v>115.9</v>
      </c>
      <c r="H35" s="81">
        <v>10.76</v>
      </c>
      <c r="I35" s="81">
        <v>18.59</v>
      </c>
      <c r="J35" s="81">
        <v>8.07</v>
      </c>
    </row>
    <row r="36" spans="1:10">
      <c r="A36" s="81" t="s">
        <v>467</v>
      </c>
      <c r="B36" s="81">
        <v>201.98</v>
      </c>
      <c r="C36" s="81" t="s">
        <v>3</v>
      </c>
      <c r="D36" s="81">
        <v>554.22</v>
      </c>
      <c r="E36" s="81">
        <v>1</v>
      </c>
      <c r="F36" s="81">
        <v>133.74</v>
      </c>
      <c r="G36" s="81">
        <v>77.27</v>
      </c>
      <c r="H36" s="81">
        <v>10.76</v>
      </c>
      <c r="I36" s="81">
        <v>18.59</v>
      </c>
      <c r="J36" s="81">
        <v>8.07</v>
      </c>
    </row>
    <row r="37" spans="1:10">
      <c r="A37" s="81" t="s">
        <v>468</v>
      </c>
      <c r="B37" s="81">
        <v>313.42</v>
      </c>
      <c r="C37" s="81" t="s">
        <v>3</v>
      </c>
      <c r="D37" s="81">
        <v>860.02</v>
      </c>
      <c r="E37" s="81">
        <v>1</v>
      </c>
      <c r="F37" s="81">
        <v>200.61</v>
      </c>
      <c r="G37" s="81">
        <v>115.9</v>
      </c>
      <c r="H37" s="81">
        <v>10.76</v>
      </c>
      <c r="I37" s="81">
        <v>18.59</v>
      </c>
      <c r="J37" s="81">
        <v>8.07</v>
      </c>
    </row>
    <row r="38" spans="1:10">
      <c r="A38" s="81" t="s">
        <v>469</v>
      </c>
      <c r="B38" s="81">
        <v>201.98</v>
      </c>
      <c r="C38" s="81" t="s">
        <v>3</v>
      </c>
      <c r="D38" s="81">
        <v>554.22</v>
      </c>
      <c r="E38" s="81">
        <v>1</v>
      </c>
      <c r="F38" s="81">
        <v>133.74</v>
      </c>
      <c r="G38" s="81">
        <v>77.27</v>
      </c>
      <c r="H38" s="81">
        <v>10.76</v>
      </c>
      <c r="I38" s="81">
        <v>18.59</v>
      </c>
      <c r="J38" s="81">
        <v>8.07</v>
      </c>
    </row>
    <row r="39" spans="1:10">
      <c r="A39" s="81" t="s">
        <v>470</v>
      </c>
      <c r="B39" s="81">
        <v>313.41000000000003</v>
      </c>
      <c r="C39" s="81" t="s">
        <v>3</v>
      </c>
      <c r="D39" s="81">
        <v>860</v>
      </c>
      <c r="E39" s="81">
        <v>10</v>
      </c>
      <c r="F39" s="81">
        <v>200.61</v>
      </c>
      <c r="G39" s="81">
        <v>115.9</v>
      </c>
      <c r="H39" s="81">
        <v>10.76</v>
      </c>
      <c r="I39" s="81">
        <v>18.59</v>
      </c>
      <c r="J39" s="81">
        <v>8.07</v>
      </c>
    </row>
    <row r="40" spans="1:10">
      <c r="A40" s="81" t="s">
        <v>471</v>
      </c>
      <c r="B40" s="81">
        <v>201.98</v>
      </c>
      <c r="C40" s="81" t="s">
        <v>3</v>
      </c>
      <c r="D40" s="81">
        <v>554.22</v>
      </c>
      <c r="E40" s="81">
        <v>10</v>
      </c>
      <c r="F40" s="81">
        <v>133.74</v>
      </c>
      <c r="G40" s="81">
        <v>77.27</v>
      </c>
      <c r="H40" s="81">
        <v>10.76</v>
      </c>
      <c r="I40" s="81">
        <v>18.59</v>
      </c>
      <c r="J40" s="81">
        <v>8.07</v>
      </c>
    </row>
    <row r="41" spans="1:10">
      <c r="A41" s="81" t="s">
        <v>472</v>
      </c>
      <c r="B41" s="81">
        <v>313.42</v>
      </c>
      <c r="C41" s="81" t="s">
        <v>3</v>
      </c>
      <c r="D41" s="81">
        <v>860.02</v>
      </c>
      <c r="E41" s="81">
        <v>10</v>
      </c>
      <c r="F41" s="81">
        <v>200.61</v>
      </c>
      <c r="G41" s="81">
        <v>115.9</v>
      </c>
      <c r="H41" s="81">
        <v>10.76</v>
      </c>
      <c r="I41" s="81">
        <v>18.59</v>
      </c>
      <c r="J41" s="81">
        <v>8.07</v>
      </c>
    </row>
    <row r="42" spans="1:10">
      <c r="A42" s="81" t="s">
        <v>473</v>
      </c>
      <c r="B42" s="81">
        <v>201.98</v>
      </c>
      <c r="C42" s="81" t="s">
        <v>3</v>
      </c>
      <c r="D42" s="81">
        <v>554.22</v>
      </c>
      <c r="E42" s="81">
        <v>10</v>
      </c>
      <c r="F42" s="81">
        <v>133.74</v>
      </c>
      <c r="G42" s="81">
        <v>77.27</v>
      </c>
      <c r="H42" s="81">
        <v>10.76</v>
      </c>
      <c r="I42" s="81">
        <v>18.59</v>
      </c>
      <c r="J42" s="81">
        <v>8.07</v>
      </c>
    </row>
    <row r="43" spans="1:10">
      <c r="A43" s="81" t="s">
        <v>474</v>
      </c>
      <c r="B43" s="81">
        <v>313.41000000000003</v>
      </c>
      <c r="C43" s="81" t="s">
        <v>3</v>
      </c>
      <c r="D43" s="81">
        <v>860</v>
      </c>
      <c r="E43" s="81">
        <v>1</v>
      </c>
      <c r="F43" s="81">
        <v>200.61</v>
      </c>
      <c r="G43" s="81">
        <v>115.9</v>
      </c>
      <c r="H43" s="81">
        <v>10.76</v>
      </c>
      <c r="I43" s="81">
        <v>18.59</v>
      </c>
      <c r="J43" s="81">
        <v>8.07</v>
      </c>
    </row>
    <row r="44" spans="1:10">
      <c r="A44" s="81" t="s">
        <v>475</v>
      </c>
      <c r="B44" s="81">
        <v>201.98</v>
      </c>
      <c r="C44" s="81" t="s">
        <v>3</v>
      </c>
      <c r="D44" s="81">
        <v>554.22</v>
      </c>
      <c r="E44" s="81">
        <v>1</v>
      </c>
      <c r="F44" s="81">
        <v>133.74</v>
      </c>
      <c r="G44" s="81">
        <v>77.27</v>
      </c>
      <c r="H44" s="81">
        <v>10.76</v>
      </c>
      <c r="I44" s="81">
        <v>18.59</v>
      </c>
      <c r="J44" s="81">
        <v>8.07</v>
      </c>
    </row>
    <row r="45" spans="1:10">
      <c r="A45" s="81" t="s">
        <v>476</v>
      </c>
      <c r="B45" s="81">
        <v>313.42</v>
      </c>
      <c r="C45" s="81" t="s">
        <v>3</v>
      </c>
      <c r="D45" s="81">
        <v>860.02</v>
      </c>
      <c r="E45" s="81">
        <v>1</v>
      </c>
      <c r="F45" s="81">
        <v>200.61</v>
      </c>
      <c r="G45" s="81">
        <v>115.9</v>
      </c>
      <c r="H45" s="81">
        <v>10.76</v>
      </c>
      <c r="I45" s="81">
        <v>18.59</v>
      </c>
      <c r="J45" s="81">
        <v>8.07</v>
      </c>
    </row>
    <row r="46" spans="1:10">
      <c r="A46" s="81" t="s">
        <v>477</v>
      </c>
      <c r="B46" s="81">
        <v>201.98</v>
      </c>
      <c r="C46" s="81" t="s">
        <v>3</v>
      </c>
      <c r="D46" s="81">
        <v>554.22</v>
      </c>
      <c r="E46" s="81">
        <v>1</v>
      </c>
      <c r="F46" s="81">
        <v>133.74</v>
      </c>
      <c r="G46" s="81">
        <v>77.27</v>
      </c>
      <c r="H46" s="81">
        <v>10.76</v>
      </c>
      <c r="I46" s="81">
        <v>18.59</v>
      </c>
      <c r="J46" s="81">
        <v>8.07</v>
      </c>
    </row>
    <row r="47" spans="1:10">
      <c r="A47" s="81" t="s">
        <v>478</v>
      </c>
      <c r="B47" s="81">
        <v>3563.11</v>
      </c>
      <c r="C47" s="81" t="s">
        <v>66</v>
      </c>
      <c r="D47" s="81">
        <v>4344.1400000000003</v>
      </c>
      <c r="E47" s="81">
        <v>1</v>
      </c>
      <c r="F47" s="81">
        <v>297.11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479</v>
      </c>
      <c r="B48" s="81">
        <v>3563.11</v>
      </c>
      <c r="C48" s="81" t="s">
        <v>66</v>
      </c>
      <c r="D48" s="81">
        <v>4344.1400000000003</v>
      </c>
      <c r="E48" s="81">
        <v>10</v>
      </c>
      <c r="F48" s="81">
        <v>297.11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480</v>
      </c>
      <c r="B49" s="81">
        <v>3563.11</v>
      </c>
      <c r="C49" s="81" t="s">
        <v>66</v>
      </c>
      <c r="D49" s="81">
        <v>4344.1400000000003</v>
      </c>
      <c r="E49" s="81">
        <v>1</v>
      </c>
      <c r="F49" s="81">
        <v>297.11</v>
      </c>
      <c r="G49" s="81">
        <v>0</v>
      </c>
      <c r="H49" s="81">
        <v>0</v>
      </c>
      <c r="I49" s="81"/>
      <c r="J49" s="81">
        <v>0</v>
      </c>
    </row>
    <row r="50" spans="1:10">
      <c r="A50" s="81" t="s">
        <v>259</v>
      </c>
      <c r="B50" s="81">
        <v>89077.65</v>
      </c>
      <c r="C50" s="81"/>
      <c r="D50" s="81">
        <v>178146.04</v>
      </c>
      <c r="E50" s="81"/>
      <c r="F50" s="81">
        <v>11589.54</v>
      </c>
      <c r="G50" s="81">
        <v>4636.1499999999996</v>
      </c>
      <c r="H50" s="81">
        <v>5.5952000000000002</v>
      </c>
      <c r="I50" s="81">
        <v>37.17</v>
      </c>
      <c r="J50" s="81">
        <v>6.5404</v>
      </c>
    </row>
    <row r="51" spans="1:10">
      <c r="A51" s="81" t="s">
        <v>495</v>
      </c>
      <c r="B51" s="81">
        <v>46320.38</v>
      </c>
      <c r="C51" s="81"/>
      <c r="D51" s="81">
        <v>126016.37</v>
      </c>
      <c r="E51" s="81"/>
      <c r="F51" s="81">
        <v>8024.24</v>
      </c>
      <c r="G51" s="81">
        <v>4636.1499999999996</v>
      </c>
      <c r="H51" s="81">
        <v>10.76</v>
      </c>
      <c r="I51" s="81">
        <v>19.329999999999998</v>
      </c>
      <c r="J51" s="81">
        <v>12.5776</v>
      </c>
    </row>
    <row r="52" spans="1:10">
      <c r="A52" s="81" t="s">
        <v>496</v>
      </c>
      <c r="B52" s="81">
        <v>42757.27</v>
      </c>
      <c r="C52" s="81"/>
      <c r="D52" s="81">
        <v>52129.67</v>
      </c>
      <c r="E52" s="81"/>
      <c r="F52" s="81">
        <v>3565.29</v>
      </c>
      <c r="G52" s="81">
        <v>0</v>
      </c>
      <c r="H52" s="81">
        <v>0</v>
      </c>
      <c r="I52" s="81"/>
      <c r="J52" s="81">
        <v>0</v>
      </c>
    </row>
    <row r="54" spans="1:10">
      <c r="A54" s="76"/>
      <c r="B54" s="81" t="s">
        <v>51</v>
      </c>
      <c r="C54" s="81" t="s">
        <v>318</v>
      </c>
      <c r="D54" s="81" t="s">
        <v>439</v>
      </c>
      <c r="E54" s="81" t="s">
        <v>440</v>
      </c>
      <c r="F54" s="81" t="s">
        <v>441</v>
      </c>
      <c r="G54" s="81" t="s">
        <v>442</v>
      </c>
      <c r="H54" s="81" t="s">
        <v>443</v>
      </c>
      <c r="I54" s="81" t="s">
        <v>319</v>
      </c>
    </row>
    <row r="55" spans="1:10">
      <c r="A55" s="81" t="s">
        <v>320</v>
      </c>
      <c r="B55" s="81" t="s">
        <v>321</v>
      </c>
      <c r="C55" s="81">
        <v>0.3</v>
      </c>
      <c r="D55" s="81">
        <v>2.254</v>
      </c>
      <c r="E55" s="81">
        <v>3.4</v>
      </c>
      <c r="F55" s="81">
        <v>178.31</v>
      </c>
      <c r="G55" s="81">
        <v>0</v>
      </c>
      <c r="H55" s="81">
        <v>90</v>
      </c>
      <c r="I55" s="81" t="s">
        <v>322</v>
      </c>
    </row>
    <row r="56" spans="1:10">
      <c r="A56" s="81" t="s">
        <v>323</v>
      </c>
      <c r="B56" s="81" t="s">
        <v>321</v>
      </c>
      <c r="C56" s="81">
        <v>0.3</v>
      </c>
      <c r="D56" s="81">
        <v>2.254</v>
      </c>
      <c r="E56" s="81">
        <v>3.4</v>
      </c>
      <c r="F56" s="81">
        <v>118.87</v>
      </c>
      <c r="G56" s="81">
        <v>90</v>
      </c>
      <c r="H56" s="81">
        <v>90</v>
      </c>
      <c r="I56" s="81" t="s">
        <v>324</v>
      </c>
    </row>
    <row r="57" spans="1:10">
      <c r="A57" s="81" t="s">
        <v>325</v>
      </c>
      <c r="B57" s="81" t="s">
        <v>321</v>
      </c>
      <c r="C57" s="81">
        <v>0.3</v>
      </c>
      <c r="D57" s="81">
        <v>2.254</v>
      </c>
      <c r="E57" s="81">
        <v>3.4</v>
      </c>
      <c r="F57" s="81">
        <v>178.31</v>
      </c>
      <c r="G57" s="81">
        <v>180</v>
      </c>
      <c r="H57" s="81">
        <v>90</v>
      </c>
      <c r="I57" s="81" t="s">
        <v>326</v>
      </c>
    </row>
    <row r="58" spans="1:10">
      <c r="A58" s="81" t="s">
        <v>327</v>
      </c>
      <c r="B58" s="81" t="s">
        <v>321</v>
      </c>
      <c r="C58" s="81">
        <v>0.3</v>
      </c>
      <c r="D58" s="81">
        <v>2.254</v>
      </c>
      <c r="E58" s="81">
        <v>3.4</v>
      </c>
      <c r="F58" s="81">
        <v>118.87</v>
      </c>
      <c r="G58" s="81">
        <v>270</v>
      </c>
      <c r="H58" s="81">
        <v>90</v>
      </c>
      <c r="I58" s="81" t="s">
        <v>328</v>
      </c>
    </row>
    <row r="59" spans="1:10">
      <c r="A59" s="81" t="s">
        <v>329</v>
      </c>
      <c r="B59" s="81" t="s">
        <v>321</v>
      </c>
      <c r="C59" s="81">
        <v>0.3</v>
      </c>
      <c r="D59" s="81">
        <v>1.8620000000000001</v>
      </c>
      <c r="E59" s="81">
        <v>3.4</v>
      </c>
      <c r="F59" s="81">
        <v>3563.11</v>
      </c>
      <c r="G59" s="81">
        <v>0</v>
      </c>
      <c r="H59" s="81">
        <v>180</v>
      </c>
      <c r="I59" s="81"/>
    </row>
    <row r="60" spans="1:10">
      <c r="A60" s="81" t="s">
        <v>330</v>
      </c>
      <c r="B60" s="81" t="s">
        <v>331</v>
      </c>
      <c r="C60" s="81">
        <v>0.08</v>
      </c>
      <c r="D60" s="81">
        <v>2.61</v>
      </c>
      <c r="E60" s="81">
        <v>4.28</v>
      </c>
      <c r="F60" s="81">
        <v>200.61</v>
      </c>
      <c r="G60" s="81">
        <v>0</v>
      </c>
      <c r="H60" s="81">
        <v>90</v>
      </c>
      <c r="I60" s="81" t="s">
        <v>322</v>
      </c>
    </row>
    <row r="61" spans="1:10">
      <c r="A61" s="81" t="s">
        <v>332</v>
      </c>
      <c r="B61" s="81" t="s">
        <v>331</v>
      </c>
      <c r="C61" s="81">
        <v>0.08</v>
      </c>
      <c r="D61" s="81">
        <v>2.61</v>
      </c>
      <c r="E61" s="81">
        <v>4.28</v>
      </c>
      <c r="F61" s="81">
        <v>133.74</v>
      </c>
      <c r="G61" s="81">
        <v>90</v>
      </c>
      <c r="H61" s="81">
        <v>90</v>
      </c>
      <c r="I61" s="81" t="s">
        <v>324</v>
      </c>
    </row>
    <row r="62" spans="1:10">
      <c r="A62" s="81" t="s">
        <v>333</v>
      </c>
      <c r="B62" s="81" t="s">
        <v>331</v>
      </c>
      <c r="C62" s="81">
        <v>0.08</v>
      </c>
      <c r="D62" s="81">
        <v>2.61</v>
      </c>
      <c r="E62" s="81">
        <v>4.28</v>
      </c>
      <c r="F62" s="81">
        <v>200.61</v>
      </c>
      <c r="G62" s="81">
        <v>180</v>
      </c>
      <c r="H62" s="81">
        <v>90</v>
      </c>
      <c r="I62" s="81" t="s">
        <v>326</v>
      </c>
    </row>
    <row r="63" spans="1:10">
      <c r="A63" s="81" t="s">
        <v>334</v>
      </c>
      <c r="B63" s="81" t="s">
        <v>331</v>
      </c>
      <c r="C63" s="81">
        <v>0.08</v>
      </c>
      <c r="D63" s="81">
        <v>2.61</v>
      </c>
      <c r="E63" s="81">
        <v>4.28</v>
      </c>
      <c r="F63" s="81">
        <v>133.74</v>
      </c>
      <c r="G63" s="81">
        <v>270</v>
      </c>
      <c r="H63" s="81">
        <v>90</v>
      </c>
      <c r="I63" s="81" t="s">
        <v>328</v>
      </c>
    </row>
    <row r="64" spans="1:10">
      <c r="A64" s="81" t="s">
        <v>335</v>
      </c>
      <c r="B64" s="81" t="s">
        <v>331</v>
      </c>
      <c r="C64" s="81">
        <v>0.08</v>
      </c>
      <c r="D64" s="81">
        <v>2.61</v>
      </c>
      <c r="E64" s="81">
        <v>4.28</v>
      </c>
      <c r="F64" s="81">
        <v>2006.06</v>
      </c>
      <c r="G64" s="81">
        <v>0</v>
      </c>
      <c r="H64" s="81">
        <v>90</v>
      </c>
      <c r="I64" s="81" t="s">
        <v>322</v>
      </c>
    </row>
    <row r="65" spans="1:9">
      <c r="A65" s="81" t="s">
        <v>336</v>
      </c>
      <c r="B65" s="81" t="s">
        <v>331</v>
      </c>
      <c r="C65" s="81">
        <v>0.08</v>
      </c>
      <c r="D65" s="81">
        <v>2.61</v>
      </c>
      <c r="E65" s="81">
        <v>4.28</v>
      </c>
      <c r="F65" s="81">
        <v>1337.37</v>
      </c>
      <c r="G65" s="81">
        <v>90</v>
      </c>
      <c r="H65" s="81">
        <v>90</v>
      </c>
      <c r="I65" s="81" t="s">
        <v>324</v>
      </c>
    </row>
    <row r="66" spans="1:9">
      <c r="A66" s="81" t="s">
        <v>337</v>
      </c>
      <c r="B66" s="81" t="s">
        <v>331</v>
      </c>
      <c r="C66" s="81">
        <v>0.08</v>
      </c>
      <c r="D66" s="81">
        <v>2.61</v>
      </c>
      <c r="E66" s="81">
        <v>4.28</v>
      </c>
      <c r="F66" s="81">
        <v>2006.06</v>
      </c>
      <c r="G66" s="81">
        <v>180</v>
      </c>
      <c r="H66" s="81">
        <v>90</v>
      </c>
      <c r="I66" s="81" t="s">
        <v>326</v>
      </c>
    </row>
    <row r="67" spans="1:9">
      <c r="A67" s="81" t="s">
        <v>338</v>
      </c>
      <c r="B67" s="81" t="s">
        <v>331</v>
      </c>
      <c r="C67" s="81">
        <v>0.08</v>
      </c>
      <c r="D67" s="81">
        <v>2.61</v>
      </c>
      <c r="E67" s="81">
        <v>4.28</v>
      </c>
      <c r="F67" s="81">
        <v>1337.37</v>
      </c>
      <c r="G67" s="81">
        <v>270</v>
      </c>
      <c r="H67" s="81">
        <v>90</v>
      </c>
      <c r="I67" s="81" t="s">
        <v>328</v>
      </c>
    </row>
    <row r="68" spans="1:9">
      <c r="A68" s="81" t="s">
        <v>339</v>
      </c>
      <c r="B68" s="81" t="s">
        <v>331</v>
      </c>
      <c r="C68" s="81">
        <v>0.08</v>
      </c>
      <c r="D68" s="81">
        <v>2.61</v>
      </c>
      <c r="E68" s="81">
        <v>4.28</v>
      </c>
      <c r="F68" s="81">
        <v>200.61</v>
      </c>
      <c r="G68" s="81">
        <v>0</v>
      </c>
      <c r="H68" s="81">
        <v>90</v>
      </c>
      <c r="I68" s="81" t="s">
        <v>322</v>
      </c>
    </row>
    <row r="69" spans="1:9">
      <c r="A69" s="81" t="s">
        <v>340</v>
      </c>
      <c r="B69" s="81" t="s">
        <v>331</v>
      </c>
      <c r="C69" s="81">
        <v>0.08</v>
      </c>
      <c r="D69" s="81">
        <v>2.61</v>
      </c>
      <c r="E69" s="81">
        <v>4.28</v>
      </c>
      <c r="F69" s="81">
        <v>133.74</v>
      </c>
      <c r="G69" s="81">
        <v>90</v>
      </c>
      <c r="H69" s="81">
        <v>90</v>
      </c>
      <c r="I69" s="81" t="s">
        <v>324</v>
      </c>
    </row>
    <row r="70" spans="1:9">
      <c r="A70" s="81" t="s">
        <v>341</v>
      </c>
      <c r="B70" s="81" t="s">
        <v>331</v>
      </c>
      <c r="C70" s="81">
        <v>0.08</v>
      </c>
      <c r="D70" s="81">
        <v>2.61</v>
      </c>
      <c r="E70" s="81">
        <v>4.28</v>
      </c>
      <c r="F70" s="81">
        <v>200.61</v>
      </c>
      <c r="G70" s="81">
        <v>180</v>
      </c>
      <c r="H70" s="81">
        <v>90</v>
      </c>
      <c r="I70" s="81" t="s">
        <v>326</v>
      </c>
    </row>
    <row r="71" spans="1:9">
      <c r="A71" s="81" t="s">
        <v>342</v>
      </c>
      <c r="B71" s="81" t="s">
        <v>331</v>
      </c>
      <c r="C71" s="81">
        <v>0.08</v>
      </c>
      <c r="D71" s="81">
        <v>2.61</v>
      </c>
      <c r="E71" s="81">
        <v>4.28</v>
      </c>
      <c r="F71" s="81">
        <v>133.74</v>
      </c>
      <c r="G71" s="81">
        <v>270</v>
      </c>
      <c r="H71" s="81">
        <v>90</v>
      </c>
      <c r="I71" s="81" t="s">
        <v>328</v>
      </c>
    </row>
    <row r="72" spans="1:9">
      <c r="A72" s="81" t="s">
        <v>343</v>
      </c>
      <c r="B72" s="81" t="s">
        <v>331</v>
      </c>
      <c r="C72" s="81">
        <v>0.08</v>
      </c>
      <c r="D72" s="81">
        <v>2.61</v>
      </c>
      <c r="E72" s="81">
        <v>4.28</v>
      </c>
      <c r="F72" s="81">
        <v>59.42</v>
      </c>
      <c r="G72" s="81">
        <v>270</v>
      </c>
      <c r="H72" s="81">
        <v>90</v>
      </c>
      <c r="I72" s="81" t="s">
        <v>328</v>
      </c>
    </row>
    <row r="73" spans="1:9">
      <c r="A73" s="81" t="s">
        <v>344</v>
      </c>
      <c r="B73" s="81" t="s">
        <v>331</v>
      </c>
      <c r="C73" s="81">
        <v>0.08</v>
      </c>
      <c r="D73" s="81">
        <v>2.61</v>
      </c>
      <c r="E73" s="81">
        <v>4.28</v>
      </c>
      <c r="F73" s="81">
        <v>89.13</v>
      </c>
      <c r="G73" s="81">
        <v>180</v>
      </c>
      <c r="H73" s="81">
        <v>90</v>
      </c>
      <c r="I73" s="81" t="s">
        <v>326</v>
      </c>
    </row>
    <row r="74" spans="1:9">
      <c r="A74" s="81" t="s">
        <v>345</v>
      </c>
      <c r="B74" s="81" t="s">
        <v>331</v>
      </c>
      <c r="C74" s="81">
        <v>0.08</v>
      </c>
      <c r="D74" s="81">
        <v>2.61</v>
      </c>
      <c r="E74" s="81">
        <v>4.28</v>
      </c>
      <c r="F74" s="81">
        <v>59.42</v>
      </c>
      <c r="G74" s="81">
        <v>90</v>
      </c>
      <c r="H74" s="81">
        <v>90</v>
      </c>
      <c r="I74" s="81" t="s">
        <v>324</v>
      </c>
    </row>
    <row r="75" spans="1:9">
      <c r="A75" s="81" t="s">
        <v>346</v>
      </c>
      <c r="B75" s="81" t="s">
        <v>331</v>
      </c>
      <c r="C75" s="81">
        <v>0.08</v>
      </c>
      <c r="D75" s="81">
        <v>2.61</v>
      </c>
      <c r="E75" s="81">
        <v>4.28</v>
      </c>
      <c r="F75" s="81">
        <v>89.13</v>
      </c>
      <c r="G75" s="81">
        <v>0</v>
      </c>
      <c r="H75" s="81">
        <v>90</v>
      </c>
      <c r="I75" s="81" t="s">
        <v>322</v>
      </c>
    </row>
    <row r="76" spans="1:9">
      <c r="A76" s="81" t="s">
        <v>347</v>
      </c>
      <c r="B76" s="81" t="s">
        <v>331</v>
      </c>
      <c r="C76" s="81">
        <v>0.08</v>
      </c>
      <c r="D76" s="81">
        <v>2.61</v>
      </c>
      <c r="E76" s="81">
        <v>4.28</v>
      </c>
      <c r="F76" s="81">
        <v>891.32</v>
      </c>
      <c r="G76" s="81">
        <v>0</v>
      </c>
      <c r="H76" s="81">
        <v>90</v>
      </c>
      <c r="I76" s="81" t="s">
        <v>322</v>
      </c>
    </row>
    <row r="77" spans="1:9">
      <c r="A77" s="81" t="s">
        <v>348</v>
      </c>
      <c r="B77" s="81" t="s">
        <v>331</v>
      </c>
      <c r="C77" s="81">
        <v>0.08</v>
      </c>
      <c r="D77" s="81">
        <v>2.61</v>
      </c>
      <c r="E77" s="81">
        <v>4.28</v>
      </c>
      <c r="F77" s="81">
        <v>594.21</v>
      </c>
      <c r="G77" s="81">
        <v>270</v>
      </c>
      <c r="H77" s="81">
        <v>90</v>
      </c>
      <c r="I77" s="81" t="s">
        <v>328</v>
      </c>
    </row>
    <row r="78" spans="1:9">
      <c r="A78" s="81" t="s">
        <v>349</v>
      </c>
      <c r="B78" s="81" t="s">
        <v>331</v>
      </c>
      <c r="C78" s="81">
        <v>0.08</v>
      </c>
      <c r="D78" s="81">
        <v>2.61</v>
      </c>
      <c r="E78" s="81">
        <v>4.28</v>
      </c>
      <c r="F78" s="81">
        <v>891.32</v>
      </c>
      <c r="G78" s="81">
        <v>180</v>
      </c>
      <c r="H78" s="81">
        <v>90</v>
      </c>
      <c r="I78" s="81" t="s">
        <v>326</v>
      </c>
    </row>
    <row r="79" spans="1:9">
      <c r="A79" s="81" t="s">
        <v>350</v>
      </c>
      <c r="B79" s="81" t="s">
        <v>331</v>
      </c>
      <c r="C79" s="81">
        <v>0.08</v>
      </c>
      <c r="D79" s="81">
        <v>2.61</v>
      </c>
      <c r="E79" s="81">
        <v>4.28</v>
      </c>
      <c r="F79" s="81">
        <v>594.21</v>
      </c>
      <c r="G79" s="81">
        <v>90</v>
      </c>
      <c r="H79" s="81">
        <v>90</v>
      </c>
      <c r="I79" s="81" t="s">
        <v>324</v>
      </c>
    </row>
    <row r="80" spans="1:9">
      <c r="A80" s="81" t="s">
        <v>351</v>
      </c>
      <c r="B80" s="81" t="s">
        <v>331</v>
      </c>
      <c r="C80" s="81">
        <v>0.08</v>
      </c>
      <c r="D80" s="81">
        <v>2.61</v>
      </c>
      <c r="E80" s="81">
        <v>4.28</v>
      </c>
      <c r="F80" s="81">
        <v>89.13</v>
      </c>
      <c r="G80" s="81">
        <v>180</v>
      </c>
      <c r="H80" s="81">
        <v>90</v>
      </c>
      <c r="I80" s="81" t="s">
        <v>326</v>
      </c>
    </row>
    <row r="81" spans="1:11">
      <c r="A81" s="81" t="s">
        <v>352</v>
      </c>
      <c r="B81" s="81" t="s">
        <v>331</v>
      </c>
      <c r="C81" s="81">
        <v>0.08</v>
      </c>
      <c r="D81" s="81">
        <v>2.61</v>
      </c>
      <c r="E81" s="81">
        <v>4.28</v>
      </c>
      <c r="F81" s="81">
        <v>59.42</v>
      </c>
      <c r="G81" s="81">
        <v>90</v>
      </c>
      <c r="H81" s="81">
        <v>90</v>
      </c>
      <c r="I81" s="81" t="s">
        <v>324</v>
      </c>
    </row>
    <row r="82" spans="1:11">
      <c r="A82" s="81" t="s">
        <v>353</v>
      </c>
      <c r="B82" s="81" t="s">
        <v>331</v>
      </c>
      <c r="C82" s="81">
        <v>0.08</v>
      </c>
      <c r="D82" s="81">
        <v>2.61</v>
      </c>
      <c r="E82" s="81">
        <v>4.28</v>
      </c>
      <c r="F82" s="81">
        <v>59.42</v>
      </c>
      <c r="G82" s="81">
        <v>270</v>
      </c>
      <c r="H82" s="81">
        <v>90</v>
      </c>
      <c r="I82" s="81" t="s">
        <v>328</v>
      </c>
    </row>
    <row r="83" spans="1:11">
      <c r="A83" s="81" t="s">
        <v>354</v>
      </c>
      <c r="B83" s="81" t="s">
        <v>331</v>
      </c>
      <c r="C83" s="81">
        <v>0.08</v>
      </c>
      <c r="D83" s="81">
        <v>2.61</v>
      </c>
      <c r="E83" s="81">
        <v>4.28</v>
      </c>
      <c r="F83" s="81">
        <v>89.13</v>
      </c>
      <c r="G83" s="81">
        <v>0</v>
      </c>
      <c r="H83" s="81">
        <v>90</v>
      </c>
      <c r="I83" s="81" t="s">
        <v>322</v>
      </c>
    </row>
    <row r="84" spans="1:11">
      <c r="A84" s="81" t="s">
        <v>355</v>
      </c>
      <c r="B84" s="81" t="s">
        <v>356</v>
      </c>
      <c r="C84" s="81">
        <v>0.3</v>
      </c>
      <c r="D84" s="81">
        <v>0.35699999999999998</v>
      </c>
      <c r="E84" s="81">
        <v>0.38</v>
      </c>
      <c r="F84" s="81">
        <v>3563.11</v>
      </c>
      <c r="G84" s="81">
        <v>0</v>
      </c>
      <c r="H84" s="81">
        <v>0</v>
      </c>
      <c r="I84" s="81"/>
    </row>
    <row r="86" spans="1:11">
      <c r="A86" s="76"/>
      <c r="B86" s="81" t="s">
        <v>51</v>
      </c>
      <c r="C86" s="81" t="s">
        <v>444</v>
      </c>
      <c r="D86" s="81" t="s">
        <v>445</v>
      </c>
      <c r="E86" s="81" t="s">
        <v>446</v>
      </c>
      <c r="F86" s="81" t="s">
        <v>46</v>
      </c>
      <c r="G86" s="81" t="s">
        <v>357</v>
      </c>
      <c r="H86" s="81" t="s">
        <v>358</v>
      </c>
      <c r="I86" s="81" t="s">
        <v>359</v>
      </c>
      <c r="J86" s="81" t="s">
        <v>442</v>
      </c>
      <c r="K86" s="81" t="s">
        <v>319</v>
      </c>
    </row>
    <row r="87" spans="1:11">
      <c r="A87" s="81" t="s">
        <v>360</v>
      </c>
      <c r="B87" s="81" t="s">
        <v>361</v>
      </c>
      <c r="C87" s="81">
        <v>115.9</v>
      </c>
      <c r="D87" s="81">
        <v>115.9</v>
      </c>
      <c r="E87" s="81">
        <v>6.49</v>
      </c>
      <c r="F87" s="81">
        <v>0.441</v>
      </c>
      <c r="G87" s="81">
        <v>0.44</v>
      </c>
      <c r="H87" s="81" t="s">
        <v>66</v>
      </c>
      <c r="I87" s="81" t="s">
        <v>330</v>
      </c>
      <c r="J87" s="81">
        <v>0</v>
      </c>
      <c r="K87" s="81" t="s">
        <v>322</v>
      </c>
    </row>
    <row r="88" spans="1:11">
      <c r="A88" s="81" t="s">
        <v>362</v>
      </c>
      <c r="B88" s="81" t="s">
        <v>363</v>
      </c>
      <c r="C88" s="81">
        <v>77.27</v>
      </c>
      <c r="D88" s="81">
        <v>77.27</v>
      </c>
      <c r="E88" s="81">
        <v>6.49</v>
      </c>
      <c r="F88" s="81">
        <v>0.25</v>
      </c>
      <c r="G88" s="81">
        <v>0.25</v>
      </c>
      <c r="H88" s="81" t="s">
        <v>66</v>
      </c>
      <c r="I88" s="81" t="s">
        <v>332</v>
      </c>
      <c r="J88" s="81">
        <v>90</v>
      </c>
      <c r="K88" s="81" t="s">
        <v>324</v>
      </c>
    </row>
    <row r="89" spans="1:11">
      <c r="A89" s="81" t="s">
        <v>364</v>
      </c>
      <c r="B89" s="81" t="s">
        <v>365</v>
      </c>
      <c r="C89" s="81">
        <v>115.9</v>
      </c>
      <c r="D89" s="81">
        <v>115.9</v>
      </c>
      <c r="E89" s="81">
        <v>6.49</v>
      </c>
      <c r="F89" s="81">
        <v>0.25</v>
      </c>
      <c r="G89" s="81">
        <v>0.25</v>
      </c>
      <c r="H89" s="81" t="s">
        <v>66</v>
      </c>
      <c r="I89" s="81" t="s">
        <v>333</v>
      </c>
      <c r="J89" s="81">
        <v>180</v>
      </c>
      <c r="K89" s="81" t="s">
        <v>326</v>
      </c>
    </row>
    <row r="90" spans="1:11">
      <c r="A90" s="81" t="s">
        <v>366</v>
      </c>
      <c r="B90" s="81" t="s">
        <v>367</v>
      </c>
      <c r="C90" s="81">
        <v>77.27</v>
      </c>
      <c r="D90" s="81">
        <v>77.27</v>
      </c>
      <c r="E90" s="81">
        <v>6.49</v>
      </c>
      <c r="F90" s="81">
        <v>0.25</v>
      </c>
      <c r="G90" s="81">
        <v>0.25</v>
      </c>
      <c r="H90" s="81" t="s">
        <v>66</v>
      </c>
      <c r="I90" s="81" t="s">
        <v>334</v>
      </c>
      <c r="J90" s="81">
        <v>270</v>
      </c>
      <c r="K90" s="81" t="s">
        <v>328</v>
      </c>
    </row>
    <row r="91" spans="1:11">
      <c r="A91" s="81" t="s">
        <v>368</v>
      </c>
      <c r="B91" s="81" t="s">
        <v>361</v>
      </c>
      <c r="C91" s="81">
        <v>115.9</v>
      </c>
      <c r="D91" s="81">
        <v>1159.04</v>
      </c>
      <c r="E91" s="81">
        <v>6.49</v>
      </c>
      <c r="F91" s="81">
        <v>0.441</v>
      </c>
      <c r="G91" s="81">
        <v>0.44</v>
      </c>
      <c r="H91" s="81" t="s">
        <v>66</v>
      </c>
      <c r="I91" s="81" t="s">
        <v>335</v>
      </c>
      <c r="J91" s="81">
        <v>0</v>
      </c>
      <c r="K91" s="81" t="s">
        <v>322</v>
      </c>
    </row>
    <row r="92" spans="1:11">
      <c r="A92" s="81" t="s">
        <v>369</v>
      </c>
      <c r="B92" s="81" t="s">
        <v>363</v>
      </c>
      <c r="C92" s="81">
        <v>77.27</v>
      </c>
      <c r="D92" s="81">
        <v>772.69</v>
      </c>
      <c r="E92" s="81">
        <v>6.49</v>
      </c>
      <c r="F92" s="81">
        <v>0.25</v>
      </c>
      <c r="G92" s="81">
        <v>0.25</v>
      </c>
      <c r="H92" s="81" t="s">
        <v>66</v>
      </c>
      <c r="I92" s="81" t="s">
        <v>336</v>
      </c>
      <c r="J92" s="81">
        <v>90</v>
      </c>
      <c r="K92" s="81" t="s">
        <v>324</v>
      </c>
    </row>
    <row r="93" spans="1:11">
      <c r="A93" s="81" t="s">
        <v>370</v>
      </c>
      <c r="B93" s="81" t="s">
        <v>365</v>
      </c>
      <c r="C93" s="81">
        <v>115.9</v>
      </c>
      <c r="D93" s="81">
        <v>1159.04</v>
      </c>
      <c r="E93" s="81">
        <v>6.49</v>
      </c>
      <c r="F93" s="81">
        <v>0.25</v>
      </c>
      <c r="G93" s="81">
        <v>0.25</v>
      </c>
      <c r="H93" s="81" t="s">
        <v>66</v>
      </c>
      <c r="I93" s="81" t="s">
        <v>337</v>
      </c>
      <c r="J93" s="81">
        <v>180</v>
      </c>
      <c r="K93" s="81" t="s">
        <v>326</v>
      </c>
    </row>
    <row r="94" spans="1:11">
      <c r="A94" s="81" t="s">
        <v>371</v>
      </c>
      <c r="B94" s="81" t="s">
        <v>367</v>
      </c>
      <c r="C94" s="81">
        <v>77.27</v>
      </c>
      <c r="D94" s="81">
        <v>772.69</v>
      </c>
      <c r="E94" s="81">
        <v>6.49</v>
      </c>
      <c r="F94" s="81">
        <v>0.25</v>
      </c>
      <c r="G94" s="81">
        <v>0.25</v>
      </c>
      <c r="H94" s="81" t="s">
        <v>66</v>
      </c>
      <c r="I94" s="81" t="s">
        <v>338</v>
      </c>
      <c r="J94" s="81">
        <v>270</v>
      </c>
      <c r="K94" s="81" t="s">
        <v>328</v>
      </c>
    </row>
    <row r="95" spans="1:11">
      <c r="A95" s="81" t="s">
        <v>372</v>
      </c>
      <c r="B95" s="81" t="s">
        <v>361</v>
      </c>
      <c r="C95" s="81">
        <v>115.9</v>
      </c>
      <c r="D95" s="81">
        <v>115.9</v>
      </c>
      <c r="E95" s="81">
        <v>6.49</v>
      </c>
      <c r="F95" s="81">
        <v>0.441</v>
      </c>
      <c r="G95" s="81">
        <v>0.44</v>
      </c>
      <c r="H95" s="81" t="s">
        <v>66</v>
      </c>
      <c r="I95" s="81" t="s">
        <v>339</v>
      </c>
      <c r="J95" s="81">
        <v>0</v>
      </c>
      <c r="K95" s="81" t="s">
        <v>322</v>
      </c>
    </row>
    <row r="96" spans="1:11">
      <c r="A96" s="81" t="s">
        <v>373</v>
      </c>
      <c r="B96" s="81" t="s">
        <v>363</v>
      </c>
      <c r="C96" s="81">
        <v>77.27</v>
      </c>
      <c r="D96" s="81">
        <v>77.27</v>
      </c>
      <c r="E96" s="81">
        <v>6.49</v>
      </c>
      <c r="F96" s="81">
        <v>0.25</v>
      </c>
      <c r="G96" s="81">
        <v>0.25</v>
      </c>
      <c r="H96" s="81" t="s">
        <v>66</v>
      </c>
      <c r="I96" s="81" t="s">
        <v>340</v>
      </c>
      <c r="J96" s="81">
        <v>90</v>
      </c>
      <c r="K96" s="81" t="s">
        <v>324</v>
      </c>
    </row>
    <row r="97" spans="1:11">
      <c r="A97" s="81" t="s">
        <v>374</v>
      </c>
      <c r="B97" s="81" t="s">
        <v>365</v>
      </c>
      <c r="C97" s="81">
        <v>115.9</v>
      </c>
      <c r="D97" s="81">
        <v>115.9</v>
      </c>
      <c r="E97" s="81">
        <v>6.49</v>
      </c>
      <c r="F97" s="81">
        <v>0.25</v>
      </c>
      <c r="G97" s="81">
        <v>0.25</v>
      </c>
      <c r="H97" s="81" t="s">
        <v>66</v>
      </c>
      <c r="I97" s="81" t="s">
        <v>341</v>
      </c>
      <c r="J97" s="81">
        <v>180</v>
      </c>
      <c r="K97" s="81" t="s">
        <v>326</v>
      </c>
    </row>
    <row r="98" spans="1:11">
      <c r="A98" s="81" t="s">
        <v>375</v>
      </c>
      <c r="B98" s="81" t="s">
        <v>367</v>
      </c>
      <c r="C98" s="81">
        <v>77.27</v>
      </c>
      <c r="D98" s="81">
        <v>77.27</v>
      </c>
      <c r="E98" s="81">
        <v>6.49</v>
      </c>
      <c r="F98" s="81">
        <v>0.25</v>
      </c>
      <c r="G98" s="81">
        <v>0.25</v>
      </c>
      <c r="H98" s="81" t="s">
        <v>66</v>
      </c>
      <c r="I98" s="81" t="s">
        <v>342</v>
      </c>
      <c r="J98" s="81">
        <v>270</v>
      </c>
      <c r="K98" s="81" t="s">
        <v>328</v>
      </c>
    </row>
    <row r="99" spans="1:11">
      <c r="A99" s="81" t="s">
        <v>447</v>
      </c>
      <c r="B99" s="81"/>
      <c r="C99" s="81"/>
      <c r="D99" s="81">
        <v>4636.1499999999996</v>
      </c>
      <c r="E99" s="81">
        <v>6.49</v>
      </c>
      <c r="F99" s="81">
        <v>0.307</v>
      </c>
      <c r="G99" s="81">
        <v>0.307</v>
      </c>
      <c r="H99" s="81"/>
      <c r="I99" s="81"/>
      <c r="J99" s="81"/>
      <c r="K99" s="81"/>
    </row>
    <row r="100" spans="1:11">
      <c r="A100" s="81" t="s">
        <v>448</v>
      </c>
      <c r="B100" s="81"/>
      <c r="C100" s="81"/>
      <c r="D100" s="81">
        <v>1390.85</v>
      </c>
      <c r="E100" s="81">
        <v>6.49</v>
      </c>
      <c r="F100" s="81">
        <v>0.441</v>
      </c>
      <c r="G100" s="81">
        <v>0.44</v>
      </c>
      <c r="H100" s="81"/>
      <c r="I100" s="81"/>
      <c r="J100" s="81"/>
      <c r="K100" s="81"/>
    </row>
    <row r="101" spans="1:11">
      <c r="A101" s="81" t="s">
        <v>449</v>
      </c>
      <c r="B101" s="81"/>
      <c r="C101" s="81"/>
      <c r="D101" s="81">
        <v>3245.31</v>
      </c>
      <c r="E101" s="81">
        <v>6.49</v>
      </c>
      <c r="F101" s="81">
        <v>0.25</v>
      </c>
      <c r="G101" s="81">
        <v>0.25</v>
      </c>
      <c r="H101" s="81"/>
      <c r="I101" s="81"/>
      <c r="J101" s="81"/>
      <c r="K101" s="81"/>
    </row>
    <row r="103" spans="1:11">
      <c r="A103" s="76"/>
      <c r="B103" s="81" t="s">
        <v>117</v>
      </c>
      <c r="C103" s="81" t="s">
        <v>497</v>
      </c>
      <c r="D103" s="81" t="s">
        <v>454</v>
      </c>
    </row>
    <row r="104" spans="1:11">
      <c r="A104" s="81" t="s">
        <v>498</v>
      </c>
      <c r="B104" s="81" t="s">
        <v>499</v>
      </c>
      <c r="C104" s="81">
        <v>4280101.7</v>
      </c>
      <c r="D104" s="81">
        <v>5.5</v>
      </c>
    </row>
    <row r="105" spans="1:11">
      <c r="A105" s="81" t="s">
        <v>500</v>
      </c>
      <c r="B105" s="81" t="s">
        <v>501</v>
      </c>
      <c r="C105" s="81">
        <v>4477393.74</v>
      </c>
      <c r="D105" s="81">
        <v>0.79</v>
      </c>
    </row>
    <row r="106" spans="1:11">
      <c r="A106" s="81" t="s">
        <v>502</v>
      </c>
      <c r="B106" s="81" t="s">
        <v>503</v>
      </c>
      <c r="C106" s="81">
        <v>4046641.61</v>
      </c>
      <c r="D106" s="81"/>
    </row>
    <row r="108" spans="1:11">
      <c r="A108" s="76"/>
      <c r="B108" s="81" t="s">
        <v>117</v>
      </c>
      <c r="C108" s="81" t="s">
        <v>450</v>
      </c>
      <c r="D108" s="81" t="s">
        <v>451</v>
      </c>
      <c r="E108" s="81" t="s">
        <v>452</v>
      </c>
      <c r="F108" s="81" t="s">
        <v>453</v>
      </c>
      <c r="G108" s="81" t="s">
        <v>454</v>
      </c>
    </row>
    <row r="109" spans="1:11">
      <c r="A109" s="81" t="s">
        <v>404</v>
      </c>
      <c r="B109" s="81" t="s">
        <v>455</v>
      </c>
      <c r="C109" s="81">
        <v>142434.93</v>
      </c>
      <c r="D109" s="81" t="s">
        <v>456</v>
      </c>
      <c r="E109" s="81" t="s">
        <v>456</v>
      </c>
      <c r="F109" s="81" t="s">
        <v>456</v>
      </c>
      <c r="G109" s="81" t="s">
        <v>456</v>
      </c>
    </row>
    <row r="110" spans="1:11">
      <c r="A110" s="81" t="s">
        <v>405</v>
      </c>
      <c r="B110" s="81" t="s">
        <v>455</v>
      </c>
      <c r="C110" s="81">
        <v>313913.05</v>
      </c>
      <c r="D110" s="81" t="s">
        <v>456</v>
      </c>
      <c r="E110" s="81" t="s">
        <v>456</v>
      </c>
      <c r="F110" s="81" t="s">
        <v>456</v>
      </c>
      <c r="G110" s="81" t="s">
        <v>456</v>
      </c>
    </row>
    <row r="111" spans="1:11">
      <c r="A111" s="81" t="s">
        <v>406</v>
      </c>
      <c r="B111" s="81" t="s">
        <v>455</v>
      </c>
      <c r="C111" s="81">
        <v>3369697.91</v>
      </c>
      <c r="D111" s="81" t="s">
        <v>456</v>
      </c>
      <c r="E111" s="81" t="s">
        <v>456</v>
      </c>
      <c r="F111" s="81" t="s">
        <v>456</v>
      </c>
      <c r="G111" s="81" t="s">
        <v>456</v>
      </c>
    </row>
    <row r="112" spans="1:11">
      <c r="A112" s="81" t="s">
        <v>407</v>
      </c>
      <c r="B112" s="81" t="s">
        <v>455</v>
      </c>
      <c r="C112" s="81">
        <v>454055.81</v>
      </c>
      <c r="D112" s="81" t="s">
        <v>456</v>
      </c>
      <c r="E112" s="81" t="s">
        <v>456</v>
      </c>
      <c r="F112" s="81" t="s">
        <v>456</v>
      </c>
      <c r="G112" s="81" t="s">
        <v>456</v>
      </c>
    </row>
    <row r="114" spans="1:4">
      <c r="A114" s="76"/>
      <c r="B114" s="81" t="s">
        <v>117</v>
      </c>
      <c r="C114" s="81" t="s">
        <v>450</v>
      </c>
      <c r="D114" s="81" t="s">
        <v>454</v>
      </c>
    </row>
    <row r="115" spans="1:4">
      <c r="A115" s="81" t="s">
        <v>384</v>
      </c>
      <c r="B115" s="81" t="s">
        <v>457</v>
      </c>
      <c r="C115" s="81">
        <v>-99999</v>
      </c>
      <c r="D115" s="81" t="s">
        <v>456</v>
      </c>
    </row>
    <row r="116" spans="1:4">
      <c r="A116" s="81" t="s">
        <v>385</v>
      </c>
      <c r="B116" s="81" t="s">
        <v>457</v>
      </c>
      <c r="C116" s="81">
        <v>-99999</v>
      </c>
      <c r="D116" s="81" t="s">
        <v>456</v>
      </c>
    </row>
    <row r="117" spans="1:4">
      <c r="A117" s="81" t="s">
        <v>386</v>
      </c>
      <c r="B117" s="81" t="s">
        <v>457</v>
      </c>
      <c r="C117" s="81">
        <v>-99999</v>
      </c>
      <c r="D117" s="81" t="s">
        <v>456</v>
      </c>
    </row>
    <row r="118" spans="1:4">
      <c r="A118" s="81" t="s">
        <v>387</v>
      </c>
      <c r="B118" s="81" t="s">
        <v>457</v>
      </c>
      <c r="C118" s="81">
        <v>-99999</v>
      </c>
      <c r="D118" s="81" t="s">
        <v>456</v>
      </c>
    </row>
    <row r="119" spans="1:4">
      <c r="A119" s="81" t="s">
        <v>388</v>
      </c>
      <c r="B119" s="81" t="s">
        <v>457</v>
      </c>
      <c r="C119" s="81">
        <v>-99999</v>
      </c>
      <c r="D119" s="81" t="s">
        <v>456</v>
      </c>
    </row>
    <row r="120" spans="1:4">
      <c r="A120" s="81" t="s">
        <v>389</v>
      </c>
      <c r="B120" s="81" t="s">
        <v>457</v>
      </c>
      <c r="C120" s="81">
        <v>-99999</v>
      </c>
      <c r="D120" s="81" t="s">
        <v>456</v>
      </c>
    </row>
    <row r="121" spans="1:4">
      <c r="A121" s="81" t="s">
        <v>390</v>
      </c>
      <c r="B121" s="81" t="s">
        <v>457</v>
      </c>
      <c r="C121" s="81">
        <v>-99999</v>
      </c>
      <c r="D121" s="81" t="s">
        <v>456</v>
      </c>
    </row>
    <row r="122" spans="1:4">
      <c r="A122" s="81" t="s">
        <v>391</v>
      </c>
      <c r="B122" s="81" t="s">
        <v>457</v>
      </c>
      <c r="C122" s="81">
        <v>-99999</v>
      </c>
      <c r="D122" s="81" t="s">
        <v>456</v>
      </c>
    </row>
    <row r="123" spans="1:4">
      <c r="A123" s="81" t="s">
        <v>392</v>
      </c>
      <c r="B123" s="81" t="s">
        <v>457</v>
      </c>
      <c r="C123" s="81">
        <v>-99999</v>
      </c>
      <c r="D123" s="81" t="s">
        <v>456</v>
      </c>
    </row>
    <row r="124" spans="1:4">
      <c r="A124" s="81" t="s">
        <v>393</v>
      </c>
      <c r="B124" s="81" t="s">
        <v>457</v>
      </c>
      <c r="C124" s="81">
        <v>-99999</v>
      </c>
      <c r="D124" s="81" t="s">
        <v>456</v>
      </c>
    </row>
    <row r="125" spans="1:4">
      <c r="A125" s="81" t="s">
        <v>394</v>
      </c>
      <c r="B125" s="81" t="s">
        <v>457</v>
      </c>
      <c r="C125" s="81">
        <v>-99999</v>
      </c>
      <c r="D125" s="81" t="s">
        <v>456</v>
      </c>
    </row>
    <row r="126" spans="1:4">
      <c r="A126" s="81" t="s">
        <v>395</v>
      </c>
      <c r="B126" s="81" t="s">
        <v>457</v>
      </c>
      <c r="C126" s="81">
        <v>-99999</v>
      </c>
      <c r="D126" s="81" t="s">
        <v>456</v>
      </c>
    </row>
    <row r="127" spans="1:4">
      <c r="A127" s="81" t="s">
        <v>396</v>
      </c>
      <c r="B127" s="81" t="s">
        <v>457</v>
      </c>
      <c r="C127" s="81">
        <v>-99999</v>
      </c>
      <c r="D127" s="81" t="s">
        <v>456</v>
      </c>
    </row>
    <row r="128" spans="1:4">
      <c r="A128" s="81" t="s">
        <v>397</v>
      </c>
      <c r="B128" s="81" t="s">
        <v>457</v>
      </c>
      <c r="C128" s="81">
        <v>-99999</v>
      </c>
      <c r="D128" s="81" t="s">
        <v>456</v>
      </c>
    </row>
    <row r="129" spans="1:8">
      <c r="A129" s="81" t="s">
        <v>398</v>
      </c>
      <c r="B129" s="81" t="s">
        <v>457</v>
      </c>
      <c r="C129" s="81">
        <v>-99999</v>
      </c>
      <c r="D129" s="81" t="s">
        <v>456</v>
      </c>
    </row>
    <row r="130" spans="1:8">
      <c r="A130" s="81" t="s">
        <v>399</v>
      </c>
      <c r="B130" s="81" t="s">
        <v>457</v>
      </c>
      <c r="C130" s="81">
        <v>-99999</v>
      </c>
      <c r="D130" s="81" t="s">
        <v>456</v>
      </c>
    </row>
    <row r="131" spans="1:8">
      <c r="A131" s="81" t="s">
        <v>400</v>
      </c>
      <c r="B131" s="81" t="s">
        <v>457</v>
      </c>
      <c r="C131" s="81">
        <v>-99999</v>
      </c>
      <c r="D131" s="81" t="s">
        <v>456</v>
      </c>
    </row>
    <row r="132" spans="1:8">
      <c r="A132" s="81" t="s">
        <v>401</v>
      </c>
      <c r="B132" s="81" t="s">
        <v>457</v>
      </c>
      <c r="C132" s="81">
        <v>-99999</v>
      </c>
      <c r="D132" s="81" t="s">
        <v>456</v>
      </c>
    </row>
    <row r="133" spans="1:8">
      <c r="A133" s="81" t="s">
        <v>402</v>
      </c>
      <c r="B133" s="81" t="s">
        <v>457</v>
      </c>
      <c r="C133" s="81">
        <v>-99999</v>
      </c>
      <c r="D133" s="81" t="s">
        <v>456</v>
      </c>
    </row>
    <row r="134" spans="1:8">
      <c r="A134" s="81" t="s">
        <v>403</v>
      </c>
      <c r="B134" s="81" t="s">
        <v>457</v>
      </c>
      <c r="C134" s="81">
        <v>-99999</v>
      </c>
      <c r="D134" s="81" t="s">
        <v>456</v>
      </c>
    </row>
    <row r="136" spans="1:8">
      <c r="A136" s="76"/>
      <c r="B136" s="81" t="s">
        <v>117</v>
      </c>
      <c r="C136" s="81" t="s">
        <v>458</v>
      </c>
      <c r="D136" s="81" t="s">
        <v>459</v>
      </c>
      <c r="E136" s="81" t="s">
        <v>460</v>
      </c>
      <c r="F136" s="81" t="s">
        <v>461</v>
      </c>
      <c r="G136" s="81" t="s">
        <v>376</v>
      </c>
      <c r="H136" s="81" t="s">
        <v>377</v>
      </c>
    </row>
    <row r="137" spans="1:8">
      <c r="A137" s="81" t="s">
        <v>378</v>
      </c>
      <c r="B137" s="81" t="s">
        <v>379</v>
      </c>
      <c r="C137" s="81">
        <v>0.6</v>
      </c>
      <c r="D137" s="81">
        <v>1388.3</v>
      </c>
      <c r="E137" s="81">
        <v>7.57</v>
      </c>
      <c r="F137" s="81">
        <v>17499.63</v>
      </c>
      <c r="G137" s="81">
        <v>1</v>
      </c>
      <c r="H137" s="81" t="s">
        <v>380</v>
      </c>
    </row>
    <row r="138" spans="1:8">
      <c r="A138" s="81" t="s">
        <v>381</v>
      </c>
      <c r="B138" s="81" t="s">
        <v>379</v>
      </c>
      <c r="C138" s="81">
        <v>0.61</v>
      </c>
      <c r="D138" s="81">
        <v>1388.3</v>
      </c>
      <c r="E138" s="81">
        <v>16.649999999999999</v>
      </c>
      <c r="F138" s="81">
        <v>37997.839999999997</v>
      </c>
      <c r="G138" s="81">
        <v>1</v>
      </c>
      <c r="H138" s="81" t="s">
        <v>380</v>
      </c>
    </row>
    <row r="139" spans="1:8">
      <c r="A139" s="81" t="s">
        <v>382</v>
      </c>
      <c r="B139" s="81" t="s">
        <v>379</v>
      </c>
      <c r="C139" s="81">
        <v>0.62</v>
      </c>
      <c r="D139" s="81">
        <v>1388.3</v>
      </c>
      <c r="E139" s="81">
        <v>183</v>
      </c>
      <c r="F139" s="81">
        <v>411428.26</v>
      </c>
      <c r="G139" s="81">
        <v>1</v>
      </c>
      <c r="H139" s="81" t="s">
        <v>380</v>
      </c>
    </row>
    <row r="140" spans="1:8">
      <c r="A140" s="81" t="s">
        <v>383</v>
      </c>
      <c r="B140" s="81" t="s">
        <v>379</v>
      </c>
      <c r="C140" s="81">
        <v>0.61</v>
      </c>
      <c r="D140" s="81">
        <v>1572.42</v>
      </c>
      <c r="E140" s="81">
        <v>26.92</v>
      </c>
      <c r="F140" s="81">
        <v>68917.59</v>
      </c>
      <c r="G140" s="81">
        <v>1</v>
      </c>
      <c r="H140" s="81" t="s">
        <v>380</v>
      </c>
    </row>
    <row r="142" spans="1:8">
      <c r="A142" s="76"/>
      <c r="B142" s="81" t="s">
        <v>117</v>
      </c>
      <c r="C142" s="81" t="s">
        <v>504</v>
      </c>
      <c r="D142" s="81" t="s">
        <v>505</v>
      </c>
      <c r="E142" s="81" t="s">
        <v>506</v>
      </c>
      <c r="F142" s="81" t="s">
        <v>507</v>
      </c>
    </row>
    <row r="143" spans="1:8">
      <c r="A143" s="81" t="s">
        <v>508</v>
      </c>
      <c r="B143" s="81" t="s">
        <v>509</v>
      </c>
      <c r="C143" s="81" t="s">
        <v>510</v>
      </c>
      <c r="D143" s="81">
        <v>179352</v>
      </c>
      <c r="E143" s="81">
        <v>72.709999999999994</v>
      </c>
      <c r="F143" s="81">
        <v>0.85</v>
      </c>
    </row>
    <row r="144" spans="1:8">
      <c r="A144" s="81" t="s">
        <v>511</v>
      </c>
      <c r="B144" s="81" t="s">
        <v>509</v>
      </c>
      <c r="C144" s="81" t="s">
        <v>510</v>
      </c>
      <c r="D144" s="81">
        <v>179352</v>
      </c>
      <c r="E144" s="81">
        <v>25589.38</v>
      </c>
      <c r="F144" s="81">
        <v>0.88</v>
      </c>
    </row>
    <row r="145" spans="1:8">
      <c r="A145" s="81" t="s">
        <v>512</v>
      </c>
      <c r="B145" s="81" t="s">
        <v>509</v>
      </c>
      <c r="C145" s="81" t="s">
        <v>510</v>
      </c>
      <c r="D145" s="81">
        <v>179352</v>
      </c>
      <c r="E145" s="81">
        <v>39221.21</v>
      </c>
      <c r="F145" s="81">
        <v>0.9</v>
      </c>
    </row>
    <row r="146" spans="1:8">
      <c r="A146" s="81" t="s">
        <v>513</v>
      </c>
      <c r="B146" s="81" t="s">
        <v>514</v>
      </c>
      <c r="C146" s="81" t="s">
        <v>510</v>
      </c>
      <c r="D146" s="81">
        <v>179352</v>
      </c>
      <c r="E146" s="81">
        <v>57112.7</v>
      </c>
      <c r="F146" s="81">
        <v>0.87</v>
      </c>
    </row>
    <row r="148" spans="1:8">
      <c r="A148" s="76"/>
      <c r="B148" s="81" t="s">
        <v>117</v>
      </c>
      <c r="C148" s="81" t="s">
        <v>515</v>
      </c>
      <c r="D148" s="81" t="s">
        <v>516</v>
      </c>
      <c r="E148" s="81" t="s">
        <v>517</v>
      </c>
      <c r="F148" s="81" t="s">
        <v>518</v>
      </c>
      <c r="G148" s="81" t="s">
        <v>519</v>
      </c>
    </row>
    <row r="149" spans="1:8">
      <c r="A149" s="81" t="s">
        <v>520</v>
      </c>
      <c r="B149" s="81" t="s">
        <v>521</v>
      </c>
      <c r="C149" s="81">
        <v>0.76</v>
      </c>
      <c r="D149" s="81">
        <v>845000</v>
      </c>
      <c r="E149" s="81">
        <v>0.8</v>
      </c>
      <c r="F149" s="81">
        <v>0.91</v>
      </c>
      <c r="G149" s="81">
        <v>0.59</v>
      </c>
    </row>
    <row r="151" spans="1:8">
      <c r="A151" s="76"/>
      <c r="B151" s="81" t="s">
        <v>523</v>
      </c>
      <c r="C151" s="81" t="s">
        <v>524</v>
      </c>
      <c r="D151" s="81" t="s">
        <v>525</v>
      </c>
      <c r="E151" s="81" t="s">
        <v>526</v>
      </c>
      <c r="F151" s="81" t="s">
        <v>527</v>
      </c>
      <c r="G151" s="81" t="s">
        <v>528</v>
      </c>
      <c r="H151" s="81" t="s">
        <v>529</v>
      </c>
    </row>
    <row r="152" spans="1:8">
      <c r="A152" s="81" t="s">
        <v>530</v>
      </c>
      <c r="B152" s="81">
        <v>279274.11839999998</v>
      </c>
      <c r="C152" s="81">
        <v>487.31380000000001</v>
      </c>
      <c r="D152" s="81">
        <v>1841.3592000000001</v>
      </c>
      <c r="E152" s="81">
        <v>0</v>
      </c>
      <c r="F152" s="81">
        <v>8.3999999999999995E-3</v>
      </c>
      <c r="G152" s="81">
        <v>227889.48360000001</v>
      </c>
      <c r="H152" s="81">
        <v>120085.3216</v>
      </c>
    </row>
    <row r="153" spans="1:8">
      <c r="A153" s="81" t="s">
        <v>531</v>
      </c>
      <c r="B153" s="81">
        <v>253610.35459999999</v>
      </c>
      <c r="C153" s="81">
        <v>444.60120000000001</v>
      </c>
      <c r="D153" s="81">
        <v>1688.4317000000001</v>
      </c>
      <c r="E153" s="81">
        <v>0</v>
      </c>
      <c r="F153" s="81">
        <v>7.7000000000000002E-3</v>
      </c>
      <c r="G153" s="81">
        <v>208964.5091</v>
      </c>
      <c r="H153" s="81">
        <v>109257.4372</v>
      </c>
    </row>
    <row r="154" spans="1:8">
      <c r="A154" s="81" t="s">
        <v>532</v>
      </c>
      <c r="B154" s="81">
        <v>296051.72369999997</v>
      </c>
      <c r="C154" s="81">
        <v>519.82479999999998</v>
      </c>
      <c r="D154" s="81">
        <v>1977.4434000000001</v>
      </c>
      <c r="E154" s="81">
        <v>0</v>
      </c>
      <c r="F154" s="81">
        <v>8.9999999999999993E-3</v>
      </c>
      <c r="G154" s="81">
        <v>244733.94579999999</v>
      </c>
      <c r="H154" s="81">
        <v>127623.70600000001</v>
      </c>
    </row>
    <row r="155" spans="1:8">
      <c r="A155" s="81" t="s">
        <v>533</v>
      </c>
      <c r="B155" s="81">
        <v>278368.64889999997</v>
      </c>
      <c r="C155" s="81">
        <v>490.21660000000003</v>
      </c>
      <c r="D155" s="81">
        <v>1870.6715999999999</v>
      </c>
      <c r="E155" s="81">
        <v>0</v>
      </c>
      <c r="F155" s="81">
        <v>8.5000000000000006E-3</v>
      </c>
      <c r="G155" s="81">
        <v>231520.64850000001</v>
      </c>
      <c r="H155" s="81">
        <v>120145.1534</v>
      </c>
    </row>
    <row r="156" spans="1:8">
      <c r="A156" s="81" t="s">
        <v>287</v>
      </c>
      <c r="B156" s="81">
        <v>311729.1692</v>
      </c>
      <c r="C156" s="81">
        <v>549.10299999999995</v>
      </c>
      <c r="D156" s="81">
        <v>2095.9391999999998</v>
      </c>
      <c r="E156" s="81">
        <v>0</v>
      </c>
      <c r="F156" s="81">
        <v>9.5999999999999992E-3</v>
      </c>
      <c r="G156" s="81">
        <v>259400.63099999999</v>
      </c>
      <c r="H156" s="81">
        <v>134557.46239999999</v>
      </c>
    </row>
    <row r="157" spans="1:8">
      <c r="A157" s="81" t="s">
        <v>534</v>
      </c>
      <c r="B157" s="81">
        <v>317075.00589999999</v>
      </c>
      <c r="C157" s="81">
        <v>558.59969999999998</v>
      </c>
      <c r="D157" s="81">
        <v>2132.5136000000002</v>
      </c>
      <c r="E157" s="81">
        <v>0</v>
      </c>
      <c r="F157" s="81">
        <v>9.7000000000000003E-3</v>
      </c>
      <c r="G157" s="81">
        <v>263927.26240000001</v>
      </c>
      <c r="H157" s="81">
        <v>136873.02069999999</v>
      </c>
    </row>
    <row r="158" spans="1:8">
      <c r="A158" s="81" t="s">
        <v>535</v>
      </c>
      <c r="B158" s="81">
        <v>317074.32059999998</v>
      </c>
      <c r="C158" s="81">
        <v>558.63369999999998</v>
      </c>
      <c r="D158" s="81">
        <v>2132.7856999999999</v>
      </c>
      <c r="E158" s="81">
        <v>0</v>
      </c>
      <c r="F158" s="81">
        <v>9.7000000000000003E-3</v>
      </c>
      <c r="G158" s="81">
        <v>263960.96519999998</v>
      </c>
      <c r="H158" s="81">
        <v>136876.24770000001</v>
      </c>
    </row>
    <row r="159" spans="1:8">
      <c r="A159" s="81" t="s">
        <v>536</v>
      </c>
      <c r="B159" s="81">
        <v>338863.08809999999</v>
      </c>
      <c r="C159" s="81">
        <v>597.005</v>
      </c>
      <c r="D159" s="81">
        <v>2279.2134000000001</v>
      </c>
      <c r="E159" s="81">
        <v>0</v>
      </c>
      <c r="F159" s="81">
        <v>1.04E-2</v>
      </c>
      <c r="G159" s="81">
        <v>282083.35239999997</v>
      </c>
      <c r="H159" s="81">
        <v>146280.43429999999</v>
      </c>
    </row>
    <row r="160" spans="1:8">
      <c r="A160" s="81" t="s">
        <v>537</v>
      </c>
      <c r="B160" s="81">
        <v>305968.4155</v>
      </c>
      <c r="C160" s="81">
        <v>539.00670000000002</v>
      </c>
      <c r="D160" s="81">
        <v>2057.6087000000002</v>
      </c>
      <c r="E160" s="81">
        <v>0</v>
      </c>
      <c r="F160" s="81">
        <v>9.4000000000000004E-3</v>
      </c>
      <c r="G160" s="81">
        <v>254656.75270000001</v>
      </c>
      <c r="H160" s="81">
        <v>132075.9644</v>
      </c>
    </row>
    <row r="161" spans="1:19">
      <c r="A161" s="81" t="s">
        <v>538</v>
      </c>
      <c r="B161" s="81">
        <v>298376.9779</v>
      </c>
      <c r="C161" s="81">
        <v>525.49260000000004</v>
      </c>
      <c r="D161" s="81">
        <v>2005.4499000000001</v>
      </c>
      <c r="E161" s="81">
        <v>0</v>
      </c>
      <c r="F161" s="81">
        <v>9.1000000000000004E-3</v>
      </c>
      <c r="G161" s="81">
        <v>248201.2874</v>
      </c>
      <c r="H161" s="81">
        <v>128784.9087</v>
      </c>
    </row>
    <row r="162" spans="1:19">
      <c r="A162" s="81" t="s">
        <v>539</v>
      </c>
      <c r="B162" s="81">
        <v>278460.94540000003</v>
      </c>
      <c r="C162" s="81">
        <v>490.20499999999998</v>
      </c>
      <c r="D162" s="81">
        <v>1869.921</v>
      </c>
      <c r="E162" s="81">
        <v>0</v>
      </c>
      <c r="F162" s="81">
        <v>8.5000000000000006E-3</v>
      </c>
      <c r="G162" s="81">
        <v>231427.62299999999</v>
      </c>
      <c r="H162" s="81">
        <v>120167.5371</v>
      </c>
    </row>
    <row r="163" spans="1:19">
      <c r="A163" s="81" t="s">
        <v>540</v>
      </c>
      <c r="B163" s="81">
        <v>268957.92460000003</v>
      </c>
      <c r="C163" s="81">
        <v>471.69260000000003</v>
      </c>
      <c r="D163" s="81">
        <v>1792.0714</v>
      </c>
      <c r="E163" s="81">
        <v>0</v>
      </c>
      <c r="F163" s="81">
        <v>8.2000000000000007E-3</v>
      </c>
      <c r="G163" s="81">
        <v>221791.3621</v>
      </c>
      <c r="H163" s="81">
        <v>115887.9102</v>
      </c>
    </row>
    <row r="164" spans="1:19">
      <c r="A164" s="81"/>
      <c r="B164" s="81"/>
      <c r="C164" s="81"/>
      <c r="D164" s="81"/>
      <c r="E164" s="81"/>
      <c r="F164" s="81"/>
      <c r="G164" s="81"/>
      <c r="H164" s="81"/>
    </row>
    <row r="165" spans="1:19">
      <c r="A165" s="81" t="s">
        <v>541</v>
      </c>
      <c r="B165" s="82">
        <v>3543810</v>
      </c>
      <c r="C165" s="81">
        <v>6231.6947</v>
      </c>
      <c r="D165" s="81">
        <v>23743.408899999999</v>
      </c>
      <c r="E165" s="81">
        <v>0</v>
      </c>
      <c r="F165" s="81">
        <v>0.1082</v>
      </c>
      <c r="G165" s="82">
        <v>2938560</v>
      </c>
      <c r="H165" s="82">
        <v>1528620</v>
      </c>
    </row>
    <row r="166" spans="1:19">
      <c r="A166" s="81" t="s">
        <v>542</v>
      </c>
      <c r="B166" s="81">
        <v>253610.35459999999</v>
      </c>
      <c r="C166" s="81">
        <v>444.60120000000001</v>
      </c>
      <c r="D166" s="81">
        <v>1688.4317000000001</v>
      </c>
      <c r="E166" s="81">
        <v>0</v>
      </c>
      <c r="F166" s="81">
        <v>7.7000000000000002E-3</v>
      </c>
      <c r="G166" s="81">
        <v>208964.5091</v>
      </c>
      <c r="H166" s="81">
        <v>109257.4372</v>
      </c>
    </row>
    <row r="167" spans="1:19">
      <c r="A167" s="81" t="s">
        <v>543</v>
      </c>
      <c r="B167" s="81">
        <v>338863.08809999999</v>
      </c>
      <c r="C167" s="81">
        <v>597.005</v>
      </c>
      <c r="D167" s="81">
        <v>2279.2134000000001</v>
      </c>
      <c r="E167" s="81">
        <v>0</v>
      </c>
      <c r="F167" s="81">
        <v>1.04E-2</v>
      </c>
      <c r="G167" s="81">
        <v>282083.35239999997</v>
      </c>
      <c r="H167" s="81">
        <v>146280.43429999999</v>
      </c>
    </row>
    <row r="169" spans="1:19">
      <c r="A169" s="76"/>
      <c r="B169" s="81" t="s">
        <v>544</v>
      </c>
      <c r="C169" s="81" t="s">
        <v>545</v>
      </c>
      <c r="D169" s="81" t="s">
        <v>546</v>
      </c>
      <c r="E169" s="81" t="s">
        <v>547</v>
      </c>
      <c r="F169" s="81" t="s">
        <v>548</v>
      </c>
      <c r="G169" s="81" t="s">
        <v>549</v>
      </c>
      <c r="H169" s="81" t="s">
        <v>550</v>
      </c>
      <c r="I169" s="81" t="s">
        <v>551</v>
      </c>
      <c r="J169" s="81" t="s">
        <v>552</v>
      </c>
      <c r="K169" s="81" t="s">
        <v>553</v>
      </c>
      <c r="L169" s="81" t="s">
        <v>554</v>
      </c>
      <c r="M169" s="81" t="s">
        <v>555</v>
      </c>
      <c r="N169" s="81" t="s">
        <v>556</v>
      </c>
      <c r="O169" s="81" t="s">
        <v>557</v>
      </c>
      <c r="P169" s="81" t="s">
        <v>558</v>
      </c>
      <c r="Q169" s="81" t="s">
        <v>559</v>
      </c>
      <c r="R169" s="81" t="s">
        <v>560</v>
      </c>
      <c r="S169" s="81" t="s">
        <v>561</v>
      </c>
    </row>
    <row r="170" spans="1:19">
      <c r="A170" s="81" t="s">
        <v>530</v>
      </c>
      <c r="B170" s="82">
        <v>1548640000000</v>
      </c>
      <c r="C170" s="81">
        <v>1378768.1270000001</v>
      </c>
      <c r="D170" s="81" t="s">
        <v>562</v>
      </c>
      <c r="E170" s="81">
        <v>448566.54300000001</v>
      </c>
      <c r="F170" s="81">
        <v>473785.47499999998</v>
      </c>
      <c r="G170" s="81">
        <v>53375.023999999998</v>
      </c>
      <c r="H170" s="81">
        <v>0</v>
      </c>
      <c r="I170" s="81">
        <v>284136.59100000001</v>
      </c>
      <c r="J170" s="81">
        <v>0</v>
      </c>
      <c r="K170" s="81">
        <v>65792.322</v>
      </c>
      <c r="L170" s="81">
        <v>53112.171000000002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531</v>
      </c>
      <c r="B171" s="82">
        <v>1420030000000</v>
      </c>
      <c r="C171" s="81">
        <v>1400695.1569999999</v>
      </c>
      <c r="D171" s="81" t="s">
        <v>563</v>
      </c>
      <c r="E171" s="81">
        <v>448566.54300000001</v>
      </c>
      <c r="F171" s="81">
        <v>423230.02100000001</v>
      </c>
      <c r="G171" s="81">
        <v>66996.539000000004</v>
      </c>
      <c r="H171" s="81">
        <v>0</v>
      </c>
      <c r="I171" s="81">
        <v>341109.587</v>
      </c>
      <c r="J171" s="81">
        <v>0</v>
      </c>
      <c r="K171" s="81">
        <v>67680.296000000002</v>
      </c>
      <c r="L171" s="81">
        <v>53112.171000000002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532</v>
      </c>
      <c r="B172" s="82">
        <v>1663100000000</v>
      </c>
      <c r="C172" s="81">
        <v>1408407.264</v>
      </c>
      <c r="D172" s="81" t="s">
        <v>564</v>
      </c>
      <c r="E172" s="81">
        <v>448566.54300000001</v>
      </c>
      <c r="F172" s="81">
        <v>418415.21600000001</v>
      </c>
      <c r="G172" s="81">
        <v>66448.479999999996</v>
      </c>
      <c r="H172" s="81">
        <v>0</v>
      </c>
      <c r="I172" s="81">
        <v>353971.36499999999</v>
      </c>
      <c r="J172" s="81">
        <v>0</v>
      </c>
      <c r="K172" s="81">
        <v>67893.489000000001</v>
      </c>
      <c r="L172" s="81">
        <v>53112.171000000002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 t="s">
        <v>533</v>
      </c>
      <c r="B173" s="82">
        <v>1573310000000</v>
      </c>
      <c r="C173" s="81">
        <v>1454443.8959999999</v>
      </c>
      <c r="D173" s="81" t="s">
        <v>565</v>
      </c>
      <c r="E173" s="81">
        <v>448566.54300000001</v>
      </c>
      <c r="F173" s="81">
        <v>418415.21600000001</v>
      </c>
      <c r="G173" s="81">
        <v>83992.212</v>
      </c>
      <c r="H173" s="81">
        <v>0</v>
      </c>
      <c r="I173" s="81">
        <v>381028.85700000002</v>
      </c>
      <c r="J173" s="81">
        <v>0</v>
      </c>
      <c r="K173" s="81">
        <v>69328.896999999997</v>
      </c>
      <c r="L173" s="81">
        <v>53112.171000000002</v>
      </c>
      <c r="M173" s="81">
        <v>0</v>
      </c>
      <c r="N173" s="81">
        <v>0</v>
      </c>
      <c r="O173" s="81">
        <v>0</v>
      </c>
      <c r="P173" s="81">
        <v>0</v>
      </c>
      <c r="Q173" s="81">
        <v>0</v>
      </c>
      <c r="R173" s="81">
        <v>0</v>
      </c>
      <c r="S173" s="81">
        <v>0</v>
      </c>
    </row>
    <row r="174" spans="1:19">
      <c r="A174" s="81" t="s">
        <v>287</v>
      </c>
      <c r="B174" s="82">
        <v>1762770000000</v>
      </c>
      <c r="C174" s="81">
        <v>1543901.774</v>
      </c>
      <c r="D174" s="81" t="s">
        <v>566</v>
      </c>
      <c r="E174" s="81">
        <v>448566.54300000001</v>
      </c>
      <c r="F174" s="81">
        <v>473785.47499999998</v>
      </c>
      <c r="G174" s="81">
        <v>78652.661999999997</v>
      </c>
      <c r="H174" s="81">
        <v>0</v>
      </c>
      <c r="I174" s="81">
        <v>419889.94799999997</v>
      </c>
      <c r="J174" s="81">
        <v>0</v>
      </c>
      <c r="K174" s="81">
        <v>69894.975000000006</v>
      </c>
      <c r="L174" s="81">
        <v>53112.171000000002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534</v>
      </c>
      <c r="B175" s="82">
        <v>1793530000000</v>
      </c>
      <c r="C175" s="81">
        <v>1608647.3929999999</v>
      </c>
      <c r="D175" s="81" t="s">
        <v>567</v>
      </c>
      <c r="E175" s="81">
        <v>448566.54300000001</v>
      </c>
      <c r="F175" s="81">
        <v>418415.21600000001</v>
      </c>
      <c r="G175" s="81">
        <v>87400.09</v>
      </c>
      <c r="H175" s="81">
        <v>0</v>
      </c>
      <c r="I175" s="81">
        <v>529222.73</v>
      </c>
      <c r="J175" s="81">
        <v>0</v>
      </c>
      <c r="K175" s="81">
        <v>71930.642999999996</v>
      </c>
      <c r="L175" s="81">
        <v>53112.171000000002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535</v>
      </c>
      <c r="B176" s="82">
        <v>1793760000000</v>
      </c>
      <c r="C176" s="81">
        <v>1593743.942</v>
      </c>
      <c r="D176" s="81" t="s">
        <v>568</v>
      </c>
      <c r="E176" s="81">
        <v>448566.54300000001</v>
      </c>
      <c r="F176" s="81">
        <v>473785.47499999998</v>
      </c>
      <c r="G176" s="81">
        <v>86541.084000000003</v>
      </c>
      <c r="H176" s="81">
        <v>0</v>
      </c>
      <c r="I176" s="81">
        <v>460588.20400000003</v>
      </c>
      <c r="J176" s="81">
        <v>0</v>
      </c>
      <c r="K176" s="81">
        <v>71150.464000000007</v>
      </c>
      <c r="L176" s="81">
        <v>53112.171000000002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7" spans="1:19">
      <c r="A177" s="81" t="s">
        <v>536</v>
      </c>
      <c r="B177" s="82">
        <v>1916910000000</v>
      </c>
      <c r="C177" s="81">
        <v>1623805.764</v>
      </c>
      <c r="D177" s="81" t="s">
        <v>569</v>
      </c>
      <c r="E177" s="81">
        <v>448566.54300000001</v>
      </c>
      <c r="F177" s="81">
        <v>418415.21600000001</v>
      </c>
      <c r="G177" s="81">
        <v>100453.77800000001</v>
      </c>
      <c r="H177" s="81">
        <v>0</v>
      </c>
      <c r="I177" s="81">
        <v>530642.29500000004</v>
      </c>
      <c r="J177" s="81">
        <v>0</v>
      </c>
      <c r="K177" s="81">
        <v>72615.760999999999</v>
      </c>
      <c r="L177" s="81">
        <v>53112.171000000002</v>
      </c>
      <c r="M177" s="81">
        <v>0</v>
      </c>
      <c r="N177" s="81">
        <v>0</v>
      </c>
      <c r="O177" s="81">
        <v>0</v>
      </c>
      <c r="P177" s="81">
        <v>0</v>
      </c>
      <c r="Q177" s="81">
        <v>0</v>
      </c>
      <c r="R177" s="81">
        <v>0</v>
      </c>
      <c r="S177" s="81">
        <v>0</v>
      </c>
    </row>
    <row r="178" spans="1:19">
      <c r="A178" s="81" t="s">
        <v>537</v>
      </c>
      <c r="B178" s="82">
        <v>1730530000000</v>
      </c>
      <c r="C178" s="81">
        <v>1555977.2819999999</v>
      </c>
      <c r="D178" s="81" t="s">
        <v>570</v>
      </c>
      <c r="E178" s="81">
        <v>448566.54300000001</v>
      </c>
      <c r="F178" s="81">
        <v>418415.21600000001</v>
      </c>
      <c r="G178" s="81">
        <v>96321.99</v>
      </c>
      <c r="H178" s="81">
        <v>0</v>
      </c>
      <c r="I178" s="81">
        <v>468122.87300000002</v>
      </c>
      <c r="J178" s="81">
        <v>0</v>
      </c>
      <c r="K178" s="81">
        <v>71438.490000000005</v>
      </c>
      <c r="L178" s="81">
        <v>53112.171000000002</v>
      </c>
      <c r="M178" s="81">
        <v>0</v>
      </c>
      <c r="N178" s="81">
        <v>0</v>
      </c>
      <c r="O178" s="81">
        <v>0</v>
      </c>
      <c r="P178" s="81">
        <v>0</v>
      </c>
      <c r="Q178" s="81">
        <v>0</v>
      </c>
      <c r="R178" s="81">
        <v>0</v>
      </c>
      <c r="S178" s="81">
        <v>0</v>
      </c>
    </row>
    <row r="179" spans="1:19">
      <c r="A179" s="81" t="s">
        <v>538</v>
      </c>
      <c r="B179" s="82">
        <v>1686670000000</v>
      </c>
      <c r="C179" s="81">
        <v>1524717.7279999999</v>
      </c>
      <c r="D179" s="81" t="s">
        <v>571</v>
      </c>
      <c r="E179" s="81">
        <v>448566.54300000001</v>
      </c>
      <c r="F179" s="81">
        <v>418415.21600000001</v>
      </c>
      <c r="G179" s="81">
        <v>85041.25</v>
      </c>
      <c r="H179" s="81">
        <v>0</v>
      </c>
      <c r="I179" s="81">
        <v>448905.12599999999</v>
      </c>
      <c r="J179" s="81">
        <v>0</v>
      </c>
      <c r="K179" s="81">
        <v>70677.422000000006</v>
      </c>
      <c r="L179" s="81">
        <v>53112.171000000002</v>
      </c>
      <c r="M179" s="81">
        <v>0</v>
      </c>
      <c r="N179" s="81">
        <v>0</v>
      </c>
      <c r="O179" s="81">
        <v>0</v>
      </c>
      <c r="P179" s="81">
        <v>0</v>
      </c>
      <c r="Q179" s="81">
        <v>0</v>
      </c>
      <c r="R179" s="81">
        <v>0</v>
      </c>
      <c r="S179" s="81">
        <v>0</v>
      </c>
    </row>
    <row r="180" spans="1:19">
      <c r="A180" s="81" t="s">
        <v>539</v>
      </c>
      <c r="B180" s="82">
        <v>1572680000000</v>
      </c>
      <c r="C180" s="81">
        <v>1437953.9140000001</v>
      </c>
      <c r="D180" s="81" t="s">
        <v>572</v>
      </c>
      <c r="E180" s="81">
        <v>448566.54300000001</v>
      </c>
      <c r="F180" s="81">
        <v>473785.47499999998</v>
      </c>
      <c r="G180" s="81">
        <v>55029.383000000002</v>
      </c>
      <c r="H180" s="81">
        <v>0</v>
      </c>
      <c r="I180" s="81">
        <v>340524.39500000002</v>
      </c>
      <c r="J180" s="81">
        <v>0</v>
      </c>
      <c r="K180" s="81">
        <v>66935.947</v>
      </c>
      <c r="L180" s="81">
        <v>53112.171000000002</v>
      </c>
      <c r="M180" s="81">
        <v>0</v>
      </c>
      <c r="N180" s="81">
        <v>0</v>
      </c>
      <c r="O180" s="81">
        <v>0</v>
      </c>
      <c r="P180" s="81">
        <v>0</v>
      </c>
      <c r="Q180" s="81">
        <v>0</v>
      </c>
      <c r="R180" s="81">
        <v>0</v>
      </c>
      <c r="S180" s="81">
        <v>0</v>
      </c>
    </row>
    <row r="181" spans="1:19">
      <c r="A181" s="81" t="s">
        <v>540</v>
      </c>
      <c r="B181" s="82">
        <v>1507200000000</v>
      </c>
      <c r="C181" s="81">
        <v>1366516.3160000001</v>
      </c>
      <c r="D181" s="81" t="s">
        <v>573</v>
      </c>
      <c r="E181" s="81">
        <v>448566.54300000001</v>
      </c>
      <c r="F181" s="81">
        <v>473785.47499999998</v>
      </c>
      <c r="G181" s="81">
        <v>51927.362000000001</v>
      </c>
      <c r="H181" s="81">
        <v>0</v>
      </c>
      <c r="I181" s="81">
        <v>273696.255</v>
      </c>
      <c r="J181" s="81">
        <v>0</v>
      </c>
      <c r="K181" s="81">
        <v>65428.508000000002</v>
      </c>
      <c r="L181" s="81">
        <v>53112.171000000002</v>
      </c>
      <c r="M181" s="81">
        <v>0</v>
      </c>
      <c r="N181" s="81">
        <v>0</v>
      </c>
      <c r="O181" s="81">
        <v>0</v>
      </c>
      <c r="P181" s="81">
        <v>0</v>
      </c>
      <c r="Q181" s="81">
        <v>0</v>
      </c>
      <c r="R181" s="81">
        <v>0</v>
      </c>
      <c r="S181" s="81">
        <v>0</v>
      </c>
    </row>
    <row r="182" spans="1:19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</row>
    <row r="183" spans="1:19">
      <c r="A183" s="81" t="s">
        <v>541</v>
      </c>
      <c r="B183" s="82">
        <v>19969100000000</v>
      </c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>
        <v>0</v>
      </c>
      <c r="N183" s="81">
        <v>0</v>
      </c>
      <c r="O183" s="81">
        <v>0</v>
      </c>
      <c r="P183" s="81">
        <v>0</v>
      </c>
      <c r="Q183" s="81">
        <v>0</v>
      </c>
      <c r="R183" s="81">
        <v>0</v>
      </c>
      <c r="S183" s="81">
        <v>0</v>
      </c>
    </row>
    <row r="184" spans="1:19">
      <c r="A184" s="81" t="s">
        <v>542</v>
      </c>
      <c r="B184" s="82">
        <v>1420030000000</v>
      </c>
      <c r="C184" s="81">
        <v>1366516.3160000001</v>
      </c>
      <c r="D184" s="81"/>
      <c r="E184" s="81">
        <v>448566.54300000001</v>
      </c>
      <c r="F184" s="81">
        <v>418415.21600000001</v>
      </c>
      <c r="G184" s="81">
        <v>51927.362000000001</v>
      </c>
      <c r="H184" s="81">
        <v>0</v>
      </c>
      <c r="I184" s="81">
        <v>273696.255</v>
      </c>
      <c r="J184" s="81">
        <v>0</v>
      </c>
      <c r="K184" s="81">
        <v>65428.508000000002</v>
      </c>
      <c r="L184" s="81">
        <v>53112.171000000002</v>
      </c>
      <c r="M184" s="81">
        <v>0</v>
      </c>
      <c r="N184" s="81">
        <v>0</v>
      </c>
      <c r="O184" s="81">
        <v>0</v>
      </c>
      <c r="P184" s="81">
        <v>0</v>
      </c>
      <c r="Q184" s="81">
        <v>0</v>
      </c>
      <c r="R184" s="81">
        <v>0</v>
      </c>
      <c r="S184" s="81">
        <v>0</v>
      </c>
    </row>
    <row r="185" spans="1:19">
      <c r="A185" s="81" t="s">
        <v>543</v>
      </c>
      <c r="B185" s="82">
        <v>1916910000000</v>
      </c>
      <c r="C185" s="81">
        <v>1623805.764</v>
      </c>
      <c r="D185" s="81"/>
      <c r="E185" s="81">
        <v>448566.54300000001</v>
      </c>
      <c r="F185" s="81">
        <v>473785.47499999998</v>
      </c>
      <c r="G185" s="81">
        <v>100453.77800000001</v>
      </c>
      <c r="H185" s="81">
        <v>0</v>
      </c>
      <c r="I185" s="81">
        <v>530642.29500000004</v>
      </c>
      <c r="J185" s="81">
        <v>0</v>
      </c>
      <c r="K185" s="81">
        <v>72615.760999999999</v>
      </c>
      <c r="L185" s="81">
        <v>53112.171000000002</v>
      </c>
      <c r="M185" s="81">
        <v>0</v>
      </c>
      <c r="N185" s="81">
        <v>0</v>
      </c>
      <c r="O185" s="81">
        <v>0</v>
      </c>
      <c r="P185" s="81">
        <v>0</v>
      </c>
      <c r="Q185" s="81">
        <v>0</v>
      </c>
      <c r="R185" s="81">
        <v>0</v>
      </c>
      <c r="S185" s="81">
        <v>0</v>
      </c>
    </row>
    <row r="187" spans="1:19">
      <c r="A187" s="76"/>
      <c r="B187" s="81" t="s">
        <v>574</v>
      </c>
      <c r="C187" s="81" t="s">
        <v>575</v>
      </c>
      <c r="D187" s="81" t="s">
        <v>576</v>
      </c>
      <c r="E187" s="81" t="s">
        <v>259</v>
      </c>
    </row>
    <row r="188" spans="1:19">
      <c r="A188" s="81" t="s">
        <v>577</v>
      </c>
      <c r="B188" s="81">
        <v>474442.75</v>
      </c>
      <c r="C188" s="81">
        <v>4653.3500000000004</v>
      </c>
      <c r="D188" s="81">
        <v>0</v>
      </c>
      <c r="E188" s="81">
        <v>479096.11</v>
      </c>
    </row>
    <row r="189" spans="1:19">
      <c r="A189" s="81" t="s">
        <v>578</v>
      </c>
      <c r="B189" s="81">
        <v>10.24</v>
      </c>
      <c r="C189" s="81">
        <v>0.1</v>
      </c>
      <c r="D189" s="81">
        <v>0</v>
      </c>
      <c r="E189" s="81">
        <v>10.34</v>
      </c>
    </row>
    <row r="190" spans="1:19">
      <c r="A190" s="81" t="s">
        <v>579</v>
      </c>
      <c r="B190" s="81">
        <v>10.24</v>
      </c>
      <c r="C190" s="81">
        <v>0.1</v>
      </c>
      <c r="D190" s="81">
        <v>0</v>
      </c>
      <c r="E190" s="81">
        <v>10.34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90"/>
  <sheetViews>
    <sheetView workbookViewId="0"/>
  </sheetViews>
  <sheetFormatPr defaultRowHeight="10.5"/>
  <cols>
    <col min="1" max="1" width="45.8320312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.3320312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6"/>
      <c r="B1" s="81" t="s">
        <v>434</v>
      </c>
      <c r="C1" s="81" t="s">
        <v>435</v>
      </c>
      <c r="D1" s="81" t="s">
        <v>436</v>
      </c>
    </row>
    <row r="2" spans="1:7">
      <c r="A2" s="81" t="s">
        <v>312</v>
      </c>
      <c r="B2" s="81">
        <v>22180.5</v>
      </c>
      <c r="C2" s="81">
        <v>478.85</v>
      </c>
      <c r="D2" s="81">
        <v>478.85</v>
      </c>
    </row>
    <row r="3" spans="1:7">
      <c r="A3" s="81" t="s">
        <v>313</v>
      </c>
      <c r="B3" s="81">
        <v>22180.5</v>
      </c>
      <c r="C3" s="81">
        <v>478.85</v>
      </c>
      <c r="D3" s="81">
        <v>478.85</v>
      </c>
    </row>
    <row r="4" spans="1:7">
      <c r="A4" s="81" t="s">
        <v>314</v>
      </c>
      <c r="B4" s="81">
        <v>3256.95</v>
      </c>
      <c r="C4" s="81">
        <v>70.31</v>
      </c>
      <c r="D4" s="81">
        <v>70.31</v>
      </c>
    </row>
    <row r="5" spans="1:7">
      <c r="A5" s="81" t="s">
        <v>315</v>
      </c>
      <c r="B5" s="81">
        <v>3256.95</v>
      </c>
      <c r="C5" s="81">
        <v>70.31</v>
      </c>
      <c r="D5" s="81">
        <v>70.31</v>
      </c>
    </row>
    <row r="7" spans="1:7">
      <c r="A7" s="76"/>
      <c r="B7" s="81" t="s">
        <v>437</v>
      </c>
    </row>
    <row r="8" spans="1:7">
      <c r="A8" s="81" t="s">
        <v>316</v>
      </c>
      <c r="B8" s="81">
        <v>46320.38</v>
      </c>
    </row>
    <row r="9" spans="1:7">
      <c r="A9" s="81" t="s">
        <v>317</v>
      </c>
      <c r="B9" s="81">
        <v>46320.38</v>
      </c>
    </row>
    <row r="10" spans="1:7">
      <c r="A10" s="81" t="s">
        <v>438</v>
      </c>
      <c r="B10" s="81">
        <v>0</v>
      </c>
    </row>
    <row r="12" spans="1:7">
      <c r="A12" s="76"/>
      <c r="B12" s="81" t="s">
        <v>482</v>
      </c>
      <c r="C12" s="81" t="s">
        <v>483</v>
      </c>
      <c r="D12" s="81" t="s">
        <v>484</v>
      </c>
      <c r="E12" s="81" t="s">
        <v>485</v>
      </c>
      <c r="F12" s="81" t="s">
        <v>486</v>
      </c>
      <c r="G12" s="81" t="s">
        <v>487</v>
      </c>
    </row>
    <row r="13" spans="1:7">
      <c r="A13" s="81" t="s">
        <v>72</v>
      </c>
      <c r="B13" s="81">
        <v>0</v>
      </c>
      <c r="C13" s="81">
        <v>2776.28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73</v>
      </c>
      <c r="B14" s="81">
        <v>4288.24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81</v>
      </c>
      <c r="B15" s="81">
        <v>5137.34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82</v>
      </c>
      <c r="B16" s="81">
        <v>62.81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83</v>
      </c>
      <c r="B17" s="81">
        <v>6687.85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84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85</v>
      </c>
      <c r="B19" s="81">
        <v>954.01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86</v>
      </c>
      <c r="B20" s="81">
        <v>1180.23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87</v>
      </c>
      <c r="B21" s="81">
        <v>887.46</v>
      </c>
      <c r="C21" s="81">
        <v>0</v>
      </c>
      <c r="D21" s="81">
        <v>0</v>
      </c>
      <c r="E21" s="81">
        <v>0</v>
      </c>
      <c r="F21" s="81">
        <v>0</v>
      </c>
      <c r="G21" s="81">
        <v>18283.91</v>
      </c>
    </row>
    <row r="22" spans="1:10">
      <c r="A22" s="81" t="s">
        <v>88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67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89</v>
      </c>
      <c r="B24" s="81">
        <v>0</v>
      </c>
      <c r="C24" s="81">
        <v>206.27</v>
      </c>
      <c r="D24" s="81">
        <v>0</v>
      </c>
      <c r="E24" s="81">
        <v>0</v>
      </c>
      <c r="F24" s="81">
        <v>0</v>
      </c>
      <c r="G24" s="81">
        <v>1503.95</v>
      </c>
    </row>
    <row r="25" spans="1:10">
      <c r="A25" s="81" t="s">
        <v>90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91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92</v>
      </c>
      <c r="B28" s="81">
        <v>19197.95</v>
      </c>
      <c r="C28" s="81">
        <v>2982.55</v>
      </c>
      <c r="D28" s="81">
        <v>0</v>
      </c>
      <c r="E28" s="81">
        <v>0</v>
      </c>
      <c r="F28" s="81">
        <v>0</v>
      </c>
      <c r="G28" s="81">
        <v>19787.86</v>
      </c>
    </row>
    <row r="30" spans="1:10">
      <c r="A30" s="76"/>
      <c r="B30" s="81" t="s">
        <v>437</v>
      </c>
      <c r="C30" s="81" t="s">
        <v>2</v>
      </c>
      <c r="D30" s="81" t="s">
        <v>488</v>
      </c>
      <c r="E30" s="81" t="s">
        <v>489</v>
      </c>
      <c r="F30" s="81" t="s">
        <v>490</v>
      </c>
      <c r="G30" s="81" t="s">
        <v>491</v>
      </c>
      <c r="H30" s="81" t="s">
        <v>492</v>
      </c>
      <c r="I30" s="81" t="s">
        <v>493</v>
      </c>
      <c r="J30" s="81" t="s">
        <v>494</v>
      </c>
    </row>
    <row r="31" spans="1:10">
      <c r="A31" s="81" t="s">
        <v>462</v>
      </c>
      <c r="B31" s="81">
        <v>3563.11</v>
      </c>
      <c r="C31" s="81" t="s">
        <v>3</v>
      </c>
      <c r="D31" s="81">
        <v>8690.42</v>
      </c>
      <c r="E31" s="81">
        <v>1</v>
      </c>
      <c r="F31" s="81">
        <v>0</v>
      </c>
      <c r="G31" s="81">
        <v>0</v>
      </c>
      <c r="H31" s="81">
        <v>10.76</v>
      </c>
      <c r="I31" s="81">
        <v>37.17</v>
      </c>
      <c r="J31" s="81">
        <v>4.84</v>
      </c>
    </row>
    <row r="32" spans="1:10">
      <c r="A32" s="81" t="s">
        <v>463</v>
      </c>
      <c r="B32" s="81">
        <v>2532.3200000000002</v>
      </c>
      <c r="C32" s="81" t="s">
        <v>3</v>
      </c>
      <c r="D32" s="81">
        <v>6948.69</v>
      </c>
      <c r="E32" s="81">
        <v>1</v>
      </c>
      <c r="F32" s="81">
        <v>0</v>
      </c>
      <c r="G32" s="81">
        <v>0</v>
      </c>
      <c r="H32" s="81">
        <v>10.76</v>
      </c>
      <c r="I32" s="81">
        <v>18.59</v>
      </c>
      <c r="J32" s="81">
        <v>8.07</v>
      </c>
    </row>
    <row r="33" spans="1:10">
      <c r="A33" s="81" t="s">
        <v>464</v>
      </c>
      <c r="B33" s="81">
        <v>2532.3200000000002</v>
      </c>
      <c r="C33" s="81" t="s">
        <v>3</v>
      </c>
      <c r="D33" s="81">
        <v>6948.69</v>
      </c>
      <c r="E33" s="81">
        <v>10</v>
      </c>
      <c r="F33" s="81">
        <v>0</v>
      </c>
      <c r="G33" s="81">
        <v>0</v>
      </c>
      <c r="H33" s="81">
        <v>10.76</v>
      </c>
      <c r="I33" s="81">
        <v>18.59</v>
      </c>
      <c r="J33" s="81">
        <v>8.07</v>
      </c>
    </row>
    <row r="34" spans="1:10">
      <c r="A34" s="81" t="s">
        <v>465</v>
      </c>
      <c r="B34" s="81">
        <v>2532.3200000000002</v>
      </c>
      <c r="C34" s="81" t="s">
        <v>3</v>
      </c>
      <c r="D34" s="81">
        <v>6948.69</v>
      </c>
      <c r="E34" s="81">
        <v>1</v>
      </c>
      <c r="F34" s="81">
        <v>0</v>
      </c>
      <c r="G34" s="81">
        <v>0</v>
      </c>
      <c r="H34" s="81">
        <v>10.76</v>
      </c>
      <c r="I34" s="81">
        <v>18.59</v>
      </c>
      <c r="J34" s="81">
        <v>95.066999999999993</v>
      </c>
    </row>
    <row r="35" spans="1:10">
      <c r="A35" s="81" t="s">
        <v>466</v>
      </c>
      <c r="B35" s="81">
        <v>313.41000000000003</v>
      </c>
      <c r="C35" s="81" t="s">
        <v>3</v>
      </c>
      <c r="D35" s="81">
        <v>860</v>
      </c>
      <c r="E35" s="81">
        <v>1</v>
      </c>
      <c r="F35" s="81">
        <v>200.61</v>
      </c>
      <c r="G35" s="81">
        <v>115.9</v>
      </c>
      <c r="H35" s="81">
        <v>10.76</v>
      </c>
      <c r="I35" s="81">
        <v>18.59</v>
      </c>
      <c r="J35" s="81">
        <v>8.07</v>
      </c>
    </row>
    <row r="36" spans="1:10">
      <c r="A36" s="81" t="s">
        <v>467</v>
      </c>
      <c r="B36" s="81">
        <v>201.98</v>
      </c>
      <c r="C36" s="81" t="s">
        <v>3</v>
      </c>
      <c r="D36" s="81">
        <v>554.22</v>
      </c>
      <c r="E36" s="81">
        <v>1</v>
      </c>
      <c r="F36" s="81">
        <v>133.74</v>
      </c>
      <c r="G36" s="81">
        <v>77.27</v>
      </c>
      <c r="H36" s="81">
        <v>10.76</v>
      </c>
      <c r="I36" s="81">
        <v>18.59</v>
      </c>
      <c r="J36" s="81">
        <v>8.07</v>
      </c>
    </row>
    <row r="37" spans="1:10">
      <c r="A37" s="81" t="s">
        <v>468</v>
      </c>
      <c r="B37" s="81">
        <v>313.42</v>
      </c>
      <c r="C37" s="81" t="s">
        <v>3</v>
      </c>
      <c r="D37" s="81">
        <v>860.02</v>
      </c>
      <c r="E37" s="81">
        <v>1</v>
      </c>
      <c r="F37" s="81">
        <v>200.61</v>
      </c>
      <c r="G37" s="81">
        <v>115.9</v>
      </c>
      <c r="H37" s="81">
        <v>10.76</v>
      </c>
      <c r="I37" s="81">
        <v>18.59</v>
      </c>
      <c r="J37" s="81">
        <v>8.07</v>
      </c>
    </row>
    <row r="38" spans="1:10">
      <c r="A38" s="81" t="s">
        <v>469</v>
      </c>
      <c r="B38" s="81">
        <v>201.98</v>
      </c>
      <c r="C38" s="81" t="s">
        <v>3</v>
      </c>
      <c r="D38" s="81">
        <v>554.22</v>
      </c>
      <c r="E38" s="81">
        <v>1</v>
      </c>
      <c r="F38" s="81">
        <v>133.74</v>
      </c>
      <c r="G38" s="81">
        <v>77.27</v>
      </c>
      <c r="H38" s="81">
        <v>10.76</v>
      </c>
      <c r="I38" s="81">
        <v>18.59</v>
      </c>
      <c r="J38" s="81">
        <v>8.07</v>
      </c>
    </row>
    <row r="39" spans="1:10">
      <c r="A39" s="81" t="s">
        <v>470</v>
      </c>
      <c r="B39" s="81">
        <v>313.41000000000003</v>
      </c>
      <c r="C39" s="81" t="s">
        <v>3</v>
      </c>
      <c r="D39" s="81">
        <v>860</v>
      </c>
      <c r="E39" s="81">
        <v>10</v>
      </c>
      <c r="F39" s="81">
        <v>200.61</v>
      </c>
      <c r="G39" s="81">
        <v>115.9</v>
      </c>
      <c r="H39" s="81">
        <v>10.76</v>
      </c>
      <c r="I39" s="81">
        <v>18.59</v>
      </c>
      <c r="J39" s="81">
        <v>8.07</v>
      </c>
    </row>
    <row r="40" spans="1:10">
      <c r="A40" s="81" t="s">
        <v>471</v>
      </c>
      <c r="B40" s="81">
        <v>201.98</v>
      </c>
      <c r="C40" s="81" t="s">
        <v>3</v>
      </c>
      <c r="D40" s="81">
        <v>554.22</v>
      </c>
      <c r="E40" s="81">
        <v>10</v>
      </c>
      <c r="F40" s="81">
        <v>133.74</v>
      </c>
      <c r="G40" s="81">
        <v>77.27</v>
      </c>
      <c r="H40" s="81">
        <v>10.76</v>
      </c>
      <c r="I40" s="81">
        <v>18.59</v>
      </c>
      <c r="J40" s="81">
        <v>8.07</v>
      </c>
    </row>
    <row r="41" spans="1:10">
      <c r="A41" s="81" t="s">
        <v>472</v>
      </c>
      <c r="B41" s="81">
        <v>313.42</v>
      </c>
      <c r="C41" s="81" t="s">
        <v>3</v>
      </c>
      <c r="D41" s="81">
        <v>860.02</v>
      </c>
      <c r="E41" s="81">
        <v>10</v>
      </c>
      <c r="F41" s="81">
        <v>200.61</v>
      </c>
      <c r="G41" s="81">
        <v>115.9</v>
      </c>
      <c r="H41" s="81">
        <v>10.76</v>
      </c>
      <c r="I41" s="81">
        <v>18.59</v>
      </c>
      <c r="J41" s="81">
        <v>8.07</v>
      </c>
    </row>
    <row r="42" spans="1:10">
      <c r="A42" s="81" t="s">
        <v>473</v>
      </c>
      <c r="B42" s="81">
        <v>201.98</v>
      </c>
      <c r="C42" s="81" t="s">
        <v>3</v>
      </c>
      <c r="D42" s="81">
        <v>554.22</v>
      </c>
      <c r="E42" s="81">
        <v>10</v>
      </c>
      <c r="F42" s="81">
        <v>133.74</v>
      </c>
      <c r="G42" s="81">
        <v>77.27</v>
      </c>
      <c r="H42" s="81">
        <v>10.76</v>
      </c>
      <c r="I42" s="81">
        <v>18.59</v>
      </c>
      <c r="J42" s="81">
        <v>8.07</v>
      </c>
    </row>
    <row r="43" spans="1:10">
      <c r="A43" s="81" t="s">
        <v>474</v>
      </c>
      <c r="B43" s="81">
        <v>313.41000000000003</v>
      </c>
      <c r="C43" s="81" t="s">
        <v>3</v>
      </c>
      <c r="D43" s="81">
        <v>860</v>
      </c>
      <c r="E43" s="81">
        <v>1</v>
      </c>
      <c r="F43" s="81">
        <v>200.61</v>
      </c>
      <c r="G43" s="81">
        <v>115.9</v>
      </c>
      <c r="H43" s="81">
        <v>10.76</v>
      </c>
      <c r="I43" s="81">
        <v>18.59</v>
      </c>
      <c r="J43" s="81">
        <v>8.07</v>
      </c>
    </row>
    <row r="44" spans="1:10">
      <c r="A44" s="81" t="s">
        <v>475</v>
      </c>
      <c r="B44" s="81">
        <v>201.98</v>
      </c>
      <c r="C44" s="81" t="s">
        <v>3</v>
      </c>
      <c r="D44" s="81">
        <v>554.22</v>
      </c>
      <c r="E44" s="81">
        <v>1</v>
      </c>
      <c r="F44" s="81">
        <v>133.74</v>
      </c>
      <c r="G44" s="81">
        <v>77.27</v>
      </c>
      <c r="H44" s="81">
        <v>10.76</v>
      </c>
      <c r="I44" s="81">
        <v>18.59</v>
      </c>
      <c r="J44" s="81">
        <v>8.07</v>
      </c>
    </row>
    <row r="45" spans="1:10">
      <c r="A45" s="81" t="s">
        <v>476</v>
      </c>
      <c r="B45" s="81">
        <v>313.42</v>
      </c>
      <c r="C45" s="81" t="s">
        <v>3</v>
      </c>
      <c r="D45" s="81">
        <v>860.02</v>
      </c>
      <c r="E45" s="81">
        <v>1</v>
      </c>
      <c r="F45" s="81">
        <v>200.61</v>
      </c>
      <c r="G45" s="81">
        <v>115.9</v>
      </c>
      <c r="H45" s="81">
        <v>10.76</v>
      </c>
      <c r="I45" s="81">
        <v>18.59</v>
      </c>
      <c r="J45" s="81">
        <v>8.07</v>
      </c>
    </row>
    <row r="46" spans="1:10">
      <c r="A46" s="81" t="s">
        <v>477</v>
      </c>
      <c r="B46" s="81">
        <v>201.98</v>
      </c>
      <c r="C46" s="81" t="s">
        <v>3</v>
      </c>
      <c r="D46" s="81">
        <v>554.22</v>
      </c>
      <c r="E46" s="81">
        <v>1</v>
      </c>
      <c r="F46" s="81">
        <v>133.74</v>
      </c>
      <c r="G46" s="81">
        <v>77.27</v>
      </c>
      <c r="H46" s="81">
        <v>10.76</v>
      </c>
      <c r="I46" s="81">
        <v>18.59</v>
      </c>
      <c r="J46" s="81">
        <v>8.07</v>
      </c>
    </row>
    <row r="47" spans="1:10">
      <c r="A47" s="81" t="s">
        <v>478</v>
      </c>
      <c r="B47" s="81">
        <v>3563.11</v>
      </c>
      <c r="C47" s="81" t="s">
        <v>66</v>
      </c>
      <c r="D47" s="81">
        <v>4344.1400000000003</v>
      </c>
      <c r="E47" s="81">
        <v>1</v>
      </c>
      <c r="F47" s="81">
        <v>297.11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479</v>
      </c>
      <c r="B48" s="81">
        <v>3563.11</v>
      </c>
      <c r="C48" s="81" t="s">
        <v>66</v>
      </c>
      <c r="D48" s="81">
        <v>4344.1400000000003</v>
      </c>
      <c r="E48" s="81">
        <v>10</v>
      </c>
      <c r="F48" s="81">
        <v>297.11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480</v>
      </c>
      <c r="B49" s="81">
        <v>3563.11</v>
      </c>
      <c r="C49" s="81" t="s">
        <v>66</v>
      </c>
      <c r="D49" s="81">
        <v>4344.1400000000003</v>
      </c>
      <c r="E49" s="81">
        <v>1</v>
      </c>
      <c r="F49" s="81">
        <v>297.11</v>
      </c>
      <c r="G49" s="81">
        <v>0</v>
      </c>
      <c r="H49" s="81">
        <v>0</v>
      </c>
      <c r="I49" s="81"/>
      <c r="J49" s="81">
        <v>0</v>
      </c>
    </row>
    <row r="50" spans="1:10">
      <c r="A50" s="81" t="s">
        <v>259</v>
      </c>
      <c r="B50" s="81">
        <v>89077.65</v>
      </c>
      <c r="C50" s="81"/>
      <c r="D50" s="81">
        <v>178146.04</v>
      </c>
      <c r="E50" s="81"/>
      <c r="F50" s="81">
        <v>11589.54</v>
      </c>
      <c r="G50" s="81">
        <v>4636.1499999999996</v>
      </c>
      <c r="H50" s="81">
        <v>5.5952000000000002</v>
      </c>
      <c r="I50" s="81">
        <v>37.17</v>
      </c>
      <c r="J50" s="81">
        <v>6.5404</v>
      </c>
    </row>
    <row r="51" spans="1:10">
      <c r="A51" s="81" t="s">
        <v>495</v>
      </c>
      <c r="B51" s="81">
        <v>46320.38</v>
      </c>
      <c r="C51" s="81"/>
      <c r="D51" s="81">
        <v>126016.37</v>
      </c>
      <c r="E51" s="81"/>
      <c r="F51" s="81">
        <v>8024.24</v>
      </c>
      <c r="G51" s="81">
        <v>4636.1499999999996</v>
      </c>
      <c r="H51" s="81">
        <v>10.76</v>
      </c>
      <c r="I51" s="81">
        <v>19.329999999999998</v>
      </c>
      <c r="J51" s="81">
        <v>12.5776</v>
      </c>
    </row>
    <row r="52" spans="1:10">
      <c r="A52" s="81" t="s">
        <v>496</v>
      </c>
      <c r="B52" s="81">
        <v>42757.27</v>
      </c>
      <c r="C52" s="81"/>
      <c r="D52" s="81">
        <v>52129.67</v>
      </c>
      <c r="E52" s="81"/>
      <c r="F52" s="81">
        <v>3565.29</v>
      </c>
      <c r="G52" s="81">
        <v>0</v>
      </c>
      <c r="H52" s="81">
        <v>0</v>
      </c>
      <c r="I52" s="81"/>
      <c r="J52" s="81">
        <v>0</v>
      </c>
    </row>
    <row r="54" spans="1:10">
      <c r="A54" s="76"/>
      <c r="B54" s="81" t="s">
        <v>51</v>
      </c>
      <c r="C54" s="81" t="s">
        <v>318</v>
      </c>
      <c r="D54" s="81" t="s">
        <v>439</v>
      </c>
      <c r="E54" s="81" t="s">
        <v>440</v>
      </c>
      <c r="F54" s="81" t="s">
        <v>441</v>
      </c>
      <c r="G54" s="81" t="s">
        <v>442</v>
      </c>
      <c r="H54" s="81" t="s">
        <v>443</v>
      </c>
      <c r="I54" s="81" t="s">
        <v>319</v>
      </c>
    </row>
    <row r="55" spans="1:10">
      <c r="A55" s="81" t="s">
        <v>320</v>
      </c>
      <c r="B55" s="81" t="s">
        <v>321</v>
      </c>
      <c r="C55" s="81">
        <v>0.3</v>
      </c>
      <c r="D55" s="81">
        <v>2.254</v>
      </c>
      <c r="E55" s="81">
        <v>3.4</v>
      </c>
      <c r="F55" s="81">
        <v>178.31</v>
      </c>
      <c r="G55" s="81">
        <v>0</v>
      </c>
      <c r="H55" s="81">
        <v>90</v>
      </c>
      <c r="I55" s="81" t="s">
        <v>322</v>
      </c>
    </row>
    <row r="56" spans="1:10">
      <c r="A56" s="81" t="s">
        <v>323</v>
      </c>
      <c r="B56" s="81" t="s">
        <v>321</v>
      </c>
      <c r="C56" s="81">
        <v>0.3</v>
      </c>
      <c r="D56" s="81">
        <v>2.254</v>
      </c>
      <c r="E56" s="81">
        <v>3.4</v>
      </c>
      <c r="F56" s="81">
        <v>118.87</v>
      </c>
      <c r="G56" s="81">
        <v>90</v>
      </c>
      <c r="H56" s="81">
        <v>90</v>
      </c>
      <c r="I56" s="81" t="s">
        <v>324</v>
      </c>
    </row>
    <row r="57" spans="1:10">
      <c r="A57" s="81" t="s">
        <v>325</v>
      </c>
      <c r="B57" s="81" t="s">
        <v>321</v>
      </c>
      <c r="C57" s="81">
        <v>0.3</v>
      </c>
      <c r="D57" s="81">
        <v>2.254</v>
      </c>
      <c r="E57" s="81">
        <v>3.4</v>
      </c>
      <c r="F57" s="81">
        <v>178.31</v>
      </c>
      <c r="G57" s="81">
        <v>180</v>
      </c>
      <c r="H57" s="81">
        <v>90</v>
      </c>
      <c r="I57" s="81" t="s">
        <v>326</v>
      </c>
    </row>
    <row r="58" spans="1:10">
      <c r="A58" s="81" t="s">
        <v>327</v>
      </c>
      <c r="B58" s="81" t="s">
        <v>321</v>
      </c>
      <c r="C58" s="81">
        <v>0.3</v>
      </c>
      <c r="D58" s="81">
        <v>2.254</v>
      </c>
      <c r="E58" s="81">
        <v>3.4</v>
      </c>
      <c r="F58" s="81">
        <v>118.87</v>
      </c>
      <c r="G58" s="81">
        <v>270</v>
      </c>
      <c r="H58" s="81">
        <v>90</v>
      </c>
      <c r="I58" s="81" t="s">
        <v>328</v>
      </c>
    </row>
    <row r="59" spans="1:10">
      <c r="A59" s="81" t="s">
        <v>329</v>
      </c>
      <c r="B59" s="81" t="s">
        <v>321</v>
      </c>
      <c r="C59" s="81">
        <v>0.3</v>
      </c>
      <c r="D59" s="81">
        <v>1.8620000000000001</v>
      </c>
      <c r="E59" s="81">
        <v>3.4</v>
      </c>
      <c r="F59" s="81">
        <v>3563.11</v>
      </c>
      <c r="G59" s="81">
        <v>0</v>
      </c>
      <c r="H59" s="81">
        <v>180</v>
      </c>
      <c r="I59" s="81"/>
    </row>
    <row r="60" spans="1:10">
      <c r="A60" s="81" t="s">
        <v>330</v>
      </c>
      <c r="B60" s="81" t="s">
        <v>331</v>
      </c>
      <c r="C60" s="81">
        <v>0.08</v>
      </c>
      <c r="D60" s="81">
        <v>2.61</v>
      </c>
      <c r="E60" s="81">
        <v>4.28</v>
      </c>
      <c r="F60" s="81">
        <v>200.61</v>
      </c>
      <c r="G60" s="81">
        <v>0</v>
      </c>
      <c r="H60" s="81">
        <v>90</v>
      </c>
      <c r="I60" s="81" t="s">
        <v>322</v>
      </c>
    </row>
    <row r="61" spans="1:10">
      <c r="A61" s="81" t="s">
        <v>332</v>
      </c>
      <c r="B61" s="81" t="s">
        <v>331</v>
      </c>
      <c r="C61" s="81">
        <v>0.08</v>
      </c>
      <c r="D61" s="81">
        <v>2.61</v>
      </c>
      <c r="E61" s="81">
        <v>4.28</v>
      </c>
      <c r="F61" s="81">
        <v>133.74</v>
      </c>
      <c r="G61" s="81">
        <v>90</v>
      </c>
      <c r="H61" s="81">
        <v>90</v>
      </c>
      <c r="I61" s="81" t="s">
        <v>324</v>
      </c>
    </row>
    <row r="62" spans="1:10">
      <c r="A62" s="81" t="s">
        <v>333</v>
      </c>
      <c r="B62" s="81" t="s">
        <v>331</v>
      </c>
      <c r="C62" s="81">
        <v>0.08</v>
      </c>
      <c r="D62" s="81">
        <v>2.61</v>
      </c>
      <c r="E62" s="81">
        <v>4.28</v>
      </c>
      <c r="F62" s="81">
        <v>200.61</v>
      </c>
      <c r="G62" s="81">
        <v>180</v>
      </c>
      <c r="H62" s="81">
        <v>90</v>
      </c>
      <c r="I62" s="81" t="s">
        <v>326</v>
      </c>
    </row>
    <row r="63" spans="1:10">
      <c r="A63" s="81" t="s">
        <v>334</v>
      </c>
      <c r="B63" s="81" t="s">
        <v>331</v>
      </c>
      <c r="C63" s="81">
        <v>0.08</v>
      </c>
      <c r="D63" s="81">
        <v>2.61</v>
      </c>
      <c r="E63" s="81">
        <v>4.28</v>
      </c>
      <c r="F63" s="81">
        <v>133.74</v>
      </c>
      <c r="G63" s="81">
        <v>270</v>
      </c>
      <c r="H63" s="81">
        <v>90</v>
      </c>
      <c r="I63" s="81" t="s">
        <v>328</v>
      </c>
    </row>
    <row r="64" spans="1:10">
      <c r="A64" s="81" t="s">
        <v>335</v>
      </c>
      <c r="B64" s="81" t="s">
        <v>331</v>
      </c>
      <c r="C64" s="81">
        <v>0.08</v>
      </c>
      <c r="D64" s="81">
        <v>2.61</v>
      </c>
      <c r="E64" s="81">
        <v>4.28</v>
      </c>
      <c r="F64" s="81">
        <v>2006.06</v>
      </c>
      <c r="G64" s="81">
        <v>0</v>
      </c>
      <c r="H64" s="81">
        <v>90</v>
      </c>
      <c r="I64" s="81" t="s">
        <v>322</v>
      </c>
    </row>
    <row r="65" spans="1:9">
      <c r="A65" s="81" t="s">
        <v>336</v>
      </c>
      <c r="B65" s="81" t="s">
        <v>331</v>
      </c>
      <c r="C65" s="81">
        <v>0.08</v>
      </c>
      <c r="D65" s="81">
        <v>2.61</v>
      </c>
      <c r="E65" s="81">
        <v>4.28</v>
      </c>
      <c r="F65" s="81">
        <v>1337.37</v>
      </c>
      <c r="G65" s="81">
        <v>90</v>
      </c>
      <c r="H65" s="81">
        <v>90</v>
      </c>
      <c r="I65" s="81" t="s">
        <v>324</v>
      </c>
    </row>
    <row r="66" spans="1:9">
      <c r="A66" s="81" t="s">
        <v>337</v>
      </c>
      <c r="B66" s="81" t="s">
        <v>331</v>
      </c>
      <c r="C66" s="81">
        <v>0.08</v>
      </c>
      <c r="D66" s="81">
        <v>2.61</v>
      </c>
      <c r="E66" s="81">
        <v>4.28</v>
      </c>
      <c r="F66" s="81">
        <v>2006.06</v>
      </c>
      <c r="G66" s="81">
        <v>180</v>
      </c>
      <c r="H66" s="81">
        <v>90</v>
      </c>
      <c r="I66" s="81" t="s">
        <v>326</v>
      </c>
    </row>
    <row r="67" spans="1:9">
      <c r="A67" s="81" t="s">
        <v>338</v>
      </c>
      <c r="B67" s="81" t="s">
        <v>331</v>
      </c>
      <c r="C67" s="81">
        <v>0.08</v>
      </c>
      <c r="D67" s="81">
        <v>2.61</v>
      </c>
      <c r="E67" s="81">
        <v>4.28</v>
      </c>
      <c r="F67" s="81">
        <v>1337.37</v>
      </c>
      <c r="G67" s="81">
        <v>270</v>
      </c>
      <c r="H67" s="81">
        <v>90</v>
      </c>
      <c r="I67" s="81" t="s">
        <v>328</v>
      </c>
    </row>
    <row r="68" spans="1:9">
      <c r="A68" s="81" t="s">
        <v>339</v>
      </c>
      <c r="B68" s="81" t="s">
        <v>331</v>
      </c>
      <c r="C68" s="81">
        <v>0.08</v>
      </c>
      <c r="D68" s="81">
        <v>2.61</v>
      </c>
      <c r="E68" s="81">
        <v>4.28</v>
      </c>
      <c r="F68" s="81">
        <v>200.61</v>
      </c>
      <c r="G68" s="81">
        <v>0</v>
      </c>
      <c r="H68" s="81">
        <v>90</v>
      </c>
      <c r="I68" s="81" t="s">
        <v>322</v>
      </c>
    </row>
    <row r="69" spans="1:9">
      <c r="A69" s="81" t="s">
        <v>340</v>
      </c>
      <c r="B69" s="81" t="s">
        <v>331</v>
      </c>
      <c r="C69" s="81">
        <v>0.08</v>
      </c>
      <c r="D69" s="81">
        <v>2.61</v>
      </c>
      <c r="E69" s="81">
        <v>4.28</v>
      </c>
      <c r="F69" s="81">
        <v>133.74</v>
      </c>
      <c r="G69" s="81">
        <v>90</v>
      </c>
      <c r="H69" s="81">
        <v>90</v>
      </c>
      <c r="I69" s="81" t="s">
        <v>324</v>
      </c>
    </row>
    <row r="70" spans="1:9">
      <c r="A70" s="81" t="s">
        <v>341</v>
      </c>
      <c r="B70" s="81" t="s">
        <v>331</v>
      </c>
      <c r="C70" s="81">
        <v>0.08</v>
      </c>
      <c r="D70" s="81">
        <v>2.61</v>
      </c>
      <c r="E70" s="81">
        <v>4.28</v>
      </c>
      <c r="F70" s="81">
        <v>200.61</v>
      </c>
      <c r="G70" s="81">
        <v>180</v>
      </c>
      <c r="H70" s="81">
        <v>90</v>
      </c>
      <c r="I70" s="81" t="s">
        <v>326</v>
      </c>
    </row>
    <row r="71" spans="1:9">
      <c r="A71" s="81" t="s">
        <v>342</v>
      </c>
      <c r="B71" s="81" t="s">
        <v>331</v>
      </c>
      <c r="C71" s="81">
        <v>0.08</v>
      </c>
      <c r="D71" s="81">
        <v>2.61</v>
      </c>
      <c r="E71" s="81">
        <v>4.28</v>
      </c>
      <c r="F71" s="81">
        <v>133.74</v>
      </c>
      <c r="G71" s="81">
        <v>270</v>
      </c>
      <c r="H71" s="81">
        <v>90</v>
      </c>
      <c r="I71" s="81" t="s">
        <v>328</v>
      </c>
    </row>
    <row r="72" spans="1:9">
      <c r="A72" s="81" t="s">
        <v>343</v>
      </c>
      <c r="B72" s="81" t="s">
        <v>331</v>
      </c>
      <c r="C72" s="81">
        <v>0.08</v>
      </c>
      <c r="D72" s="81">
        <v>2.61</v>
      </c>
      <c r="E72" s="81">
        <v>4.28</v>
      </c>
      <c r="F72" s="81">
        <v>59.42</v>
      </c>
      <c r="G72" s="81">
        <v>270</v>
      </c>
      <c r="H72" s="81">
        <v>90</v>
      </c>
      <c r="I72" s="81" t="s">
        <v>328</v>
      </c>
    </row>
    <row r="73" spans="1:9">
      <c r="A73" s="81" t="s">
        <v>344</v>
      </c>
      <c r="B73" s="81" t="s">
        <v>331</v>
      </c>
      <c r="C73" s="81">
        <v>0.08</v>
      </c>
      <c r="D73" s="81">
        <v>2.61</v>
      </c>
      <c r="E73" s="81">
        <v>4.28</v>
      </c>
      <c r="F73" s="81">
        <v>89.13</v>
      </c>
      <c r="G73" s="81">
        <v>180</v>
      </c>
      <c r="H73" s="81">
        <v>90</v>
      </c>
      <c r="I73" s="81" t="s">
        <v>326</v>
      </c>
    </row>
    <row r="74" spans="1:9">
      <c r="A74" s="81" t="s">
        <v>345</v>
      </c>
      <c r="B74" s="81" t="s">
        <v>331</v>
      </c>
      <c r="C74" s="81">
        <v>0.08</v>
      </c>
      <c r="D74" s="81">
        <v>2.61</v>
      </c>
      <c r="E74" s="81">
        <v>4.28</v>
      </c>
      <c r="F74" s="81">
        <v>59.42</v>
      </c>
      <c r="G74" s="81">
        <v>90</v>
      </c>
      <c r="H74" s="81">
        <v>90</v>
      </c>
      <c r="I74" s="81" t="s">
        <v>324</v>
      </c>
    </row>
    <row r="75" spans="1:9">
      <c r="A75" s="81" t="s">
        <v>346</v>
      </c>
      <c r="B75" s="81" t="s">
        <v>331</v>
      </c>
      <c r="C75" s="81">
        <v>0.08</v>
      </c>
      <c r="D75" s="81">
        <v>2.61</v>
      </c>
      <c r="E75" s="81">
        <v>4.28</v>
      </c>
      <c r="F75" s="81">
        <v>89.13</v>
      </c>
      <c r="G75" s="81">
        <v>0</v>
      </c>
      <c r="H75" s="81">
        <v>90</v>
      </c>
      <c r="I75" s="81" t="s">
        <v>322</v>
      </c>
    </row>
    <row r="76" spans="1:9">
      <c r="A76" s="81" t="s">
        <v>347</v>
      </c>
      <c r="B76" s="81" t="s">
        <v>331</v>
      </c>
      <c r="C76" s="81">
        <v>0.08</v>
      </c>
      <c r="D76" s="81">
        <v>2.61</v>
      </c>
      <c r="E76" s="81">
        <v>4.28</v>
      </c>
      <c r="F76" s="81">
        <v>891.32</v>
      </c>
      <c r="G76" s="81">
        <v>0</v>
      </c>
      <c r="H76" s="81">
        <v>90</v>
      </c>
      <c r="I76" s="81" t="s">
        <v>322</v>
      </c>
    </row>
    <row r="77" spans="1:9">
      <c r="A77" s="81" t="s">
        <v>348</v>
      </c>
      <c r="B77" s="81" t="s">
        <v>331</v>
      </c>
      <c r="C77" s="81">
        <v>0.08</v>
      </c>
      <c r="D77" s="81">
        <v>2.61</v>
      </c>
      <c r="E77" s="81">
        <v>4.28</v>
      </c>
      <c r="F77" s="81">
        <v>594.21</v>
      </c>
      <c r="G77" s="81">
        <v>270</v>
      </c>
      <c r="H77" s="81">
        <v>90</v>
      </c>
      <c r="I77" s="81" t="s">
        <v>328</v>
      </c>
    </row>
    <row r="78" spans="1:9">
      <c r="A78" s="81" t="s">
        <v>349</v>
      </c>
      <c r="B78" s="81" t="s">
        <v>331</v>
      </c>
      <c r="C78" s="81">
        <v>0.08</v>
      </c>
      <c r="D78" s="81">
        <v>2.61</v>
      </c>
      <c r="E78" s="81">
        <v>4.28</v>
      </c>
      <c r="F78" s="81">
        <v>891.32</v>
      </c>
      <c r="G78" s="81">
        <v>180</v>
      </c>
      <c r="H78" s="81">
        <v>90</v>
      </c>
      <c r="I78" s="81" t="s">
        <v>326</v>
      </c>
    </row>
    <row r="79" spans="1:9">
      <c r="A79" s="81" t="s">
        <v>350</v>
      </c>
      <c r="B79" s="81" t="s">
        <v>331</v>
      </c>
      <c r="C79" s="81">
        <v>0.08</v>
      </c>
      <c r="D79" s="81">
        <v>2.61</v>
      </c>
      <c r="E79" s="81">
        <v>4.28</v>
      </c>
      <c r="F79" s="81">
        <v>594.21</v>
      </c>
      <c r="G79" s="81">
        <v>90</v>
      </c>
      <c r="H79" s="81">
        <v>90</v>
      </c>
      <c r="I79" s="81" t="s">
        <v>324</v>
      </c>
    </row>
    <row r="80" spans="1:9">
      <c r="A80" s="81" t="s">
        <v>351</v>
      </c>
      <c r="B80" s="81" t="s">
        <v>331</v>
      </c>
      <c r="C80" s="81">
        <v>0.08</v>
      </c>
      <c r="D80" s="81">
        <v>2.61</v>
      </c>
      <c r="E80" s="81">
        <v>4.28</v>
      </c>
      <c r="F80" s="81">
        <v>89.13</v>
      </c>
      <c r="G80" s="81">
        <v>180</v>
      </c>
      <c r="H80" s="81">
        <v>90</v>
      </c>
      <c r="I80" s="81" t="s">
        <v>326</v>
      </c>
    </row>
    <row r="81" spans="1:11">
      <c r="A81" s="81" t="s">
        <v>352</v>
      </c>
      <c r="B81" s="81" t="s">
        <v>331</v>
      </c>
      <c r="C81" s="81">
        <v>0.08</v>
      </c>
      <c r="D81" s="81">
        <v>2.61</v>
      </c>
      <c r="E81" s="81">
        <v>4.28</v>
      </c>
      <c r="F81" s="81">
        <v>59.42</v>
      </c>
      <c r="G81" s="81">
        <v>90</v>
      </c>
      <c r="H81" s="81">
        <v>90</v>
      </c>
      <c r="I81" s="81" t="s">
        <v>324</v>
      </c>
    </row>
    <row r="82" spans="1:11">
      <c r="A82" s="81" t="s">
        <v>353</v>
      </c>
      <c r="B82" s="81" t="s">
        <v>331</v>
      </c>
      <c r="C82" s="81">
        <v>0.08</v>
      </c>
      <c r="D82" s="81">
        <v>2.61</v>
      </c>
      <c r="E82" s="81">
        <v>4.28</v>
      </c>
      <c r="F82" s="81">
        <v>59.42</v>
      </c>
      <c r="G82" s="81">
        <v>270</v>
      </c>
      <c r="H82" s="81">
        <v>90</v>
      </c>
      <c r="I82" s="81" t="s">
        <v>328</v>
      </c>
    </row>
    <row r="83" spans="1:11">
      <c r="A83" s="81" t="s">
        <v>354</v>
      </c>
      <c r="B83" s="81" t="s">
        <v>331</v>
      </c>
      <c r="C83" s="81">
        <v>0.08</v>
      </c>
      <c r="D83" s="81">
        <v>2.61</v>
      </c>
      <c r="E83" s="81">
        <v>4.28</v>
      </c>
      <c r="F83" s="81">
        <v>89.13</v>
      </c>
      <c r="G83" s="81">
        <v>0</v>
      </c>
      <c r="H83" s="81">
        <v>90</v>
      </c>
      <c r="I83" s="81" t="s">
        <v>322</v>
      </c>
    </row>
    <row r="84" spans="1:11">
      <c r="A84" s="81" t="s">
        <v>355</v>
      </c>
      <c r="B84" s="81" t="s">
        <v>356</v>
      </c>
      <c r="C84" s="81">
        <v>0.3</v>
      </c>
      <c r="D84" s="81">
        <v>0.35699999999999998</v>
      </c>
      <c r="E84" s="81">
        <v>0.38</v>
      </c>
      <c r="F84" s="81">
        <v>3563.11</v>
      </c>
      <c r="G84" s="81">
        <v>0</v>
      </c>
      <c r="H84" s="81">
        <v>0</v>
      </c>
      <c r="I84" s="81"/>
    </row>
    <row r="86" spans="1:11">
      <c r="A86" s="76"/>
      <c r="B86" s="81" t="s">
        <v>51</v>
      </c>
      <c r="C86" s="81" t="s">
        <v>444</v>
      </c>
      <c r="D86" s="81" t="s">
        <v>445</v>
      </c>
      <c r="E86" s="81" t="s">
        <v>446</v>
      </c>
      <c r="F86" s="81" t="s">
        <v>46</v>
      </c>
      <c r="G86" s="81" t="s">
        <v>357</v>
      </c>
      <c r="H86" s="81" t="s">
        <v>358</v>
      </c>
      <c r="I86" s="81" t="s">
        <v>359</v>
      </c>
      <c r="J86" s="81" t="s">
        <v>442</v>
      </c>
      <c r="K86" s="81" t="s">
        <v>319</v>
      </c>
    </row>
    <row r="87" spans="1:11">
      <c r="A87" s="81" t="s">
        <v>360</v>
      </c>
      <c r="B87" s="81" t="s">
        <v>408</v>
      </c>
      <c r="C87" s="81">
        <v>115.9</v>
      </c>
      <c r="D87" s="81">
        <v>115.9</v>
      </c>
      <c r="E87" s="81">
        <v>6.49</v>
      </c>
      <c r="F87" s="81">
        <v>0.61</v>
      </c>
      <c r="G87" s="81">
        <v>0.61</v>
      </c>
      <c r="H87" s="81" t="s">
        <v>66</v>
      </c>
      <c r="I87" s="81" t="s">
        <v>330</v>
      </c>
      <c r="J87" s="81">
        <v>0</v>
      </c>
      <c r="K87" s="81" t="s">
        <v>322</v>
      </c>
    </row>
    <row r="88" spans="1:11">
      <c r="A88" s="81" t="s">
        <v>362</v>
      </c>
      <c r="B88" s="81" t="s">
        <v>363</v>
      </c>
      <c r="C88" s="81">
        <v>77.27</v>
      </c>
      <c r="D88" s="81">
        <v>77.27</v>
      </c>
      <c r="E88" s="81">
        <v>6.49</v>
      </c>
      <c r="F88" s="81">
        <v>0.25</v>
      </c>
      <c r="G88" s="81">
        <v>0.25</v>
      </c>
      <c r="H88" s="81" t="s">
        <v>66</v>
      </c>
      <c r="I88" s="81" t="s">
        <v>332</v>
      </c>
      <c r="J88" s="81">
        <v>90</v>
      </c>
      <c r="K88" s="81" t="s">
        <v>324</v>
      </c>
    </row>
    <row r="89" spans="1:11">
      <c r="A89" s="81" t="s">
        <v>364</v>
      </c>
      <c r="B89" s="81" t="s">
        <v>365</v>
      </c>
      <c r="C89" s="81">
        <v>115.9</v>
      </c>
      <c r="D89" s="81">
        <v>115.9</v>
      </c>
      <c r="E89" s="81">
        <v>6.49</v>
      </c>
      <c r="F89" s="81">
        <v>0.25</v>
      </c>
      <c r="G89" s="81">
        <v>0.25</v>
      </c>
      <c r="H89" s="81" t="s">
        <v>66</v>
      </c>
      <c r="I89" s="81" t="s">
        <v>333</v>
      </c>
      <c r="J89" s="81">
        <v>180</v>
      </c>
      <c r="K89" s="81" t="s">
        <v>326</v>
      </c>
    </row>
    <row r="90" spans="1:11">
      <c r="A90" s="81" t="s">
        <v>366</v>
      </c>
      <c r="B90" s="81" t="s">
        <v>367</v>
      </c>
      <c r="C90" s="81">
        <v>77.27</v>
      </c>
      <c r="D90" s="81">
        <v>77.27</v>
      </c>
      <c r="E90" s="81">
        <v>6.49</v>
      </c>
      <c r="F90" s="81">
        <v>0.25</v>
      </c>
      <c r="G90" s="81">
        <v>0.25</v>
      </c>
      <c r="H90" s="81" t="s">
        <v>66</v>
      </c>
      <c r="I90" s="81" t="s">
        <v>334</v>
      </c>
      <c r="J90" s="81">
        <v>270</v>
      </c>
      <c r="K90" s="81" t="s">
        <v>328</v>
      </c>
    </row>
    <row r="91" spans="1:11">
      <c r="A91" s="81" t="s">
        <v>368</v>
      </c>
      <c r="B91" s="81" t="s">
        <v>408</v>
      </c>
      <c r="C91" s="81">
        <v>115.9</v>
      </c>
      <c r="D91" s="81">
        <v>1159.04</v>
      </c>
      <c r="E91" s="81">
        <v>6.49</v>
      </c>
      <c r="F91" s="81">
        <v>0.61</v>
      </c>
      <c r="G91" s="81">
        <v>0.61</v>
      </c>
      <c r="H91" s="81" t="s">
        <v>66</v>
      </c>
      <c r="I91" s="81" t="s">
        <v>335</v>
      </c>
      <c r="J91" s="81">
        <v>0</v>
      </c>
      <c r="K91" s="81" t="s">
        <v>322</v>
      </c>
    </row>
    <row r="92" spans="1:11">
      <c r="A92" s="81" t="s">
        <v>369</v>
      </c>
      <c r="B92" s="81" t="s">
        <v>363</v>
      </c>
      <c r="C92" s="81">
        <v>77.27</v>
      </c>
      <c r="D92" s="81">
        <v>772.69</v>
      </c>
      <c r="E92" s="81">
        <v>6.49</v>
      </c>
      <c r="F92" s="81">
        <v>0.25</v>
      </c>
      <c r="G92" s="81">
        <v>0.25</v>
      </c>
      <c r="H92" s="81" t="s">
        <v>66</v>
      </c>
      <c r="I92" s="81" t="s">
        <v>336</v>
      </c>
      <c r="J92" s="81">
        <v>90</v>
      </c>
      <c r="K92" s="81" t="s">
        <v>324</v>
      </c>
    </row>
    <row r="93" spans="1:11">
      <c r="A93" s="81" t="s">
        <v>370</v>
      </c>
      <c r="B93" s="81" t="s">
        <v>365</v>
      </c>
      <c r="C93" s="81">
        <v>115.9</v>
      </c>
      <c r="D93" s="81">
        <v>1159.04</v>
      </c>
      <c r="E93" s="81">
        <v>6.49</v>
      </c>
      <c r="F93" s="81">
        <v>0.25</v>
      </c>
      <c r="G93" s="81">
        <v>0.25</v>
      </c>
      <c r="H93" s="81" t="s">
        <v>66</v>
      </c>
      <c r="I93" s="81" t="s">
        <v>337</v>
      </c>
      <c r="J93" s="81">
        <v>180</v>
      </c>
      <c r="K93" s="81" t="s">
        <v>326</v>
      </c>
    </row>
    <row r="94" spans="1:11">
      <c r="A94" s="81" t="s">
        <v>371</v>
      </c>
      <c r="B94" s="81" t="s">
        <v>367</v>
      </c>
      <c r="C94" s="81">
        <v>77.27</v>
      </c>
      <c r="D94" s="81">
        <v>772.69</v>
      </c>
      <c r="E94" s="81">
        <v>6.49</v>
      </c>
      <c r="F94" s="81">
        <v>0.25</v>
      </c>
      <c r="G94" s="81">
        <v>0.25</v>
      </c>
      <c r="H94" s="81" t="s">
        <v>66</v>
      </c>
      <c r="I94" s="81" t="s">
        <v>338</v>
      </c>
      <c r="J94" s="81">
        <v>270</v>
      </c>
      <c r="K94" s="81" t="s">
        <v>328</v>
      </c>
    </row>
    <row r="95" spans="1:11">
      <c r="A95" s="81" t="s">
        <v>372</v>
      </c>
      <c r="B95" s="81" t="s">
        <v>408</v>
      </c>
      <c r="C95" s="81">
        <v>115.9</v>
      </c>
      <c r="D95" s="81">
        <v>115.9</v>
      </c>
      <c r="E95" s="81">
        <v>6.49</v>
      </c>
      <c r="F95" s="81">
        <v>0.61</v>
      </c>
      <c r="G95" s="81">
        <v>0.61</v>
      </c>
      <c r="H95" s="81" t="s">
        <v>66</v>
      </c>
      <c r="I95" s="81" t="s">
        <v>339</v>
      </c>
      <c r="J95" s="81">
        <v>0</v>
      </c>
      <c r="K95" s="81" t="s">
        <v>322</v>
      </c>
    </row>
    <row r="96" spans="1:11">
      <c r="A96" s="81" t="s">
        <v>373</v>
      </c>
      <c r="B96" s="81" t="s">
        <v>363</v>
      </c>
      <c r="C96" s="81">
        <v>77.27</v>
      </c>
      <c r="D96" s="81">
        <v>77.27</v>
      </c>
      <c r="E96" s="81">
        <v>6.49</v>
      </c>
      <c r="F96" s="81">
        <v>0.25</v>
      </c>
      <c r="G96" s="81">
        <v>0.25</v>
      </c>
      <c r="H96" s="81" t="s">
        <v>66</v>
      </c>
      <c r="I96" s="81" t="s">
        <v>340</v>
      </c>
      <c r="J96" s="81">
        <v>90</v>
      </c>
      <c r="K96" s="81" t="s">
        <v>324</v>
      </c>
    </row>
    <row r="97" spans="1:11">
      <c r="A97" s="81" t="s">
        <v>374</v>
      </c>
      <c r="B97" s="81" t="s">
        <v>365</v>
      </c>
      <c r="C97" s="81">
        <v>115.9</v>
      </c>
      <c r="D97" s="81">
        <v>115.9</v>
      </c>
      <c r="E97" s="81">
        <v>6.49</v>
      </c>
      <c r="F97" s="81">
        <v>0.25</v>
      </c>
      <c r="G97" s="81">
        <v>0.25</v>
      </c>
      <c r="H97" s="81" t="s">
        <v>66</v>
      </c>
      <c r="I97" s="81" t="s">
        <v>341</v>
      </c>
      <c r="J97" s="81">
        <v>180</v>
      </c>
      <c r="K97" s="81" t="s">
        <v>326</v>
      </c>
    </row>
    <row r="98" spans="1:11">
      <c r="A98" s="81" t="s">
        <v>375</v>
      </c>
      <c r="B98" s="81" t="s">
        <v>367</v>
      </c>
      <c r="C98" s="81">
        <v>77.27</v>
      </c>
      <c r="D98" s="81">
        <v>77.27</v>
      </c>
      <c r="E98" s="81">
        <v>6.49</v>
      </c>
      <c r="F98" s="81">
        <v>0.25</v>
      </c>
      <c r="G98" s="81">
        <v>0.25</v>
      </c>
      <c r="H98" s="81" t="s">
        <v>66</v>
      </c>
      <c r="I98" s="81" t="s">
        <v>342</v>
      </c>
      <c r="J98" s="81">
        <v>270</v>
      </c>
      <c r="K98" s="81" t="s">
        <v>328</v>
      </c>
    </row>
    <row r="99" spans="1:11">
      <c r="A99" s="81" t="s">
        <v>447</v>
      </c>
      <c r="B99" s="81"/>
      <c r="C99" s="81"/>
      <c r="D99" s="81">
        <v>4636.1499999999996</v>
      </c>
      <c r="E99" s="81">
        <v>6.49</v>
      </c>
      <c r="F99" s="81">
        <v>0.35799999999999998</v>
      </c>
      <c r="G99" s="81">
        <v>0.35799999999999998</v>
      </c>
      <c r="H99" s="81"/>
      <c r="I99" s="81"/>
      <c r="J99" s="81"/>
      <c r="K99" s="81"/>
    </row>
    <row r="100" spans="1:11">
      <c r="A100" s="81" t="s">
        <v>448</v>
      </c>
      <c r="B100" s="81"/>
      <c r="C100" s="81"/>
      <c r="D100" s="81">
        <v>1390.85</v>
      </c>
      <c r="E100" s="81">
        <v>6.49</v>
      </c>
      <c r="F100" s="81">
        <v>0.61</v>
      </c>
      <c r="G100" s="81">
        <v>0.61</v>
      </c>
      <c r="H100" s="81"/>
      <c r="I100" s="81"/>
      <c r="J100" s="81"/>
      <c r="K100" s="81"/>
    </row>
    <row r="101" spans="1:11">
      <c r="A101" s="81" t="s">
        <v>449</v>
      </c>
      <c r="B101" s="81"/>
      <c r="C101" s="81"/>
      <c r="D101" s="81">
        <v>3245.31</v>
      </c>
      <c r="E101" s="81">
        <v>6.49</v>
      </c>
      <c r="F101" s="81">
        <v>0.25</v>
      </c>
      <c r="G101" s="81">
        <v>0.25</v>
      </c>
      <c r="H101" s="81"/>
      <c r="I101" s="81"/>
      <c r="J101" s="81"/>
      <c r="K101" s="81"/>
    </row>
    <row r="103" spans="1:11">
      <c r="A103" s="76"/>
      <c r="B103" s="81" t="s">
        <v>117</v>
      </c>
      <c r="C103" s="81" t="s">
        <v>497</v>
      </c>
      <c r="D103" s="81" t="s">
        <v>454</v>
      </c>
    </row>
    <row r="104" spans="1:11">
      <c r="A104" s="81" t="s">
        <v>498</v>
      </c>
      <c r="B104" s="81" t="s">
        <v>499</v>
      </c>
      <c r="C104" s="81">
        <v>4252386.8099999996</v>
      </c>
      <c r="D104" s="81">
        <v>5.5</v>
      </c>
    </row>
    <row r="105" spans="1:11">
      <c r="A105" s="81" t="s">
        <v>500</v>
      </c>
      <c r="B105" s="81" t="s">
        <v>501</v>
      </c>
      <c r="C105" s="81">
        <v>4884192.42</v>
      </c>
      <c r="D105" s="81">
        <v>0.79</v>
      </c>
    </row>
    <row r="106" spans="1:11">
      <c r="A106" s="81" t="s">
        <v>502</v>
      </c>
      <c r="B106" s="81" t="s">
        <v>503</v>
      </c>
      <c r="C106" s="81">
        <v>4020438.44</v>
      </c>
      <c r="D106" s="81"/>
    </row>
    <row r="108" spans="1:11">
      <c r="A108" s="76"/>
      <c r="B108" s="81" t="s">
        <v>117</v>
      </c>
      <c r="C108" s="81" t="s">
        <v>450</v>
      </c>
      <c r="D108" s="81" t="s">
        <v>451</v>
      </c>
      <c r="E108" s="81" t="s">
        <v>452</v>
      </c>
      <c r="F108" s="81" t="s">
        <v>453</v>
      </c>
      <c r="G108" s="81" t="s">
        <v>454</v>
      </c>
    </row>
    <row r="109" spans="1:11">
      <c r="A109" s="81" t="s">
        <v>404</v>
      </c>
      <c r="B109" s="81" t="s">
        <v>455</v>
      </c>
      <c r="C109" s="81">
        <v>133192.41</v>
      </c>
      <c r="D109" s="81" t="s">
        <v>456</v>
      </c>
      <c r="E109" s="81" t="s">
        <v>456</v>
      </c>
      <c r="F109" s="81" t="s">
        <v>456</v>
      </c>
      <c r="G109" s="81" t="s">
        <v>456</v>
      </c>
    </row>
    <row r="110" spans="1:11">
      <c r="A110" s="81" t="s">
        <v>405</v>
      </c>
      <c r="B110" s="81" t="s">
        <v>455</v>
      </c>
      <c r="C110" s="81">
        <v>310326.48</v>
      </c>
      <c r="D110" s="81" t="s">
        <v>456</v>
      </c>
      <c r="E110" s="81" t="s">
        <v>456</v>
      </c>
      <c r="F110" s="81" t="s">
        <v>456</v>
      </c>
      <c r="G110" s="81" t="s">
        <v>456</v>
      </c>
    </row>
    <row r="111" spans="1:11">
      <c r="A111" s="81" t="s">
        <v>406</v>
      </c>
      <c r="B111" s="81" t="s">
        <v>455</v>
      </c>
      <c r="C111" s="81">
        <v>3343216.79</v>
      </c>
      <c r="D111" s="81" t="s">
        <v>456</v>
      </c>
      <c r="E111" s="81" t="s">
        <v>456</v>
      </c>
      <c r="F111" s="81" t="s">
        <v>456</v>
      </c>
      <c r="G111" s="81" t="s">
        <v>456</v>
      </c>
    </row>
    <row r="112" spans="1:11">
      <c r="A112" s="81" t="s">
        <v>407</v>
      </c>
      <c r="B112" s="81" t="s">
        <v>455</v>
      </c>
      <c r="C112" s="81">
        <v>465651.12</v>
      </c>
      <c r="D112" s="81" t="s">
        <v>456</v>
      </c>
      <c r="E112" s="81" t="s">
        <v>456</v>
      </c>
      <c r="F112" s="81" t="s">
        <v>456</v>
      </c>
      <c r="G112" s="81" t="s">
        <v>456</v>
      </c>
    </row>
    <row r="114" spans="1:4">
      <c r="A114" s="76"/>
      <c r="B114" s="81" t="s">
        <v>117</v>
      </c>
      <c r="C114" s="81" t="s">
        <v>450</v>
      </c>
      <c r="D114" s="81" t="s">
        <v>454</v>
      </c>
    </row>
    <row r="115" spans="1:4">
      <c r="A115" s="81" t="s">
        <v>384</v>
      </c>
      <c r="B115" s="81" t="s">
        <v>457</v>
      </c>
      <c r="C115" s="81">
        <v>-99999</v>
      </c>
      <c r="D115" s="81" t="s">
        <v>456</v>
      </c>
    </row>
    <row r="116" spans="1:4">
      <c r="A116" s="81" t="s">
        <v>385</v>
      </c>
      <c r="B116" s="81" t="s">
        <v>457</v>
      </c>
      <c r="C116" s="81">
        <v>-99999</v>
      </c>
      <c r="D116" s="81" t="s">
        <v>456</v>
      </c>
    </row>
    <row r="117" spans="1:4">
      <c r="A117" s="81" t="s">
        <v>386</v>
      </c>
      <c r="B117" s="81" t="s">
        <v>457</v>
      </c>
      <c r="C117" s="81">
        <v>-99999</v>
      </c>
      <c r="D117" s="81" t="s">
        <v>456</v>
      </c>
    </row>
    <row r="118" spans="1:4">
      <c r="A118" s="81" t="s">
        <v>387</v>
      </c>
      <c r="B118" s="81" t="s">
        <v>457</v>
      </c>
      <c r="C118" s="81">
        <v>-99999</v>
      </c>
      <c r="D118" s="81" t="s">
        <v>456</v>
      </c>
    </row>
    <row r="119" spans="1:4">
      <c r="A119" s="81" t="s">
        <v>388</v>
      </c>
      <c r="B119" s="81" t="s">
        <v>457</v>
      </c>
      <c r="C119" s="81">
        <v>-99999</v>
      </c>
      <c r="D119" s="81" t="s">
        <v>456</v>
      </c>
    </row>
    <row r="120" spans="1:4">
      <c r="A120" s="81" t="s">
        <v>389</v>
      </c>
      <c r="B120" s="81" t="s">
        <v>457</v>
      </c>
      <c r="C120" s="81">
        <v>-99999</v>
      </c>
      <c r="D120" s="81" t="s">
        <v>456</v>
      </c>
    </row>
    <row r="121" spans="1:4">
      <c r="A121" s="81" t="s">
        <v>390</v>
      </c>
      <c r="B121" s="81" t="s">
        <v>457</v>
      </c>
      <c r="C121" s="81">
        <v>-99999</v>
      </c>
      <c r="D121" s="81" t="s">
        <v>456</v>
      </c>
    </row>
    <row r="122" spans="1:4">
      <c r="A122" s="81" t="s">
        <v>391</v>
      </c>
      <c r="B122" s="81" t="s">
        <v>457</v>
      </c>
      <c r="C122" s="81">
        <v>-99999</v>
      </c>
      <c r="D122" s="81" t="s">
        <v>456</v>
      </c>
    </row>
    <row r="123" spans="1:4">
      <c r="A123" s="81" t="s">
        <v>392</v>
      </c>
      <c r="B123" s="81" t="s">
        <v>457</v>
      </c>
      <c r="C123" s="81">
        <v>-99999</v>
      </c>
      <c r="D123" s="81" t="s">
        <v>456</v>
      </c>
    </row>
    <row r="124" spans="1:4">
      <c r="A124" s="81" t="s">
        <v>393</v>
      </c>
      <c r="B124" s="81" t="s">
        <v>457</v>
      </c>
      <c r="C124" s="81">
        <v>-99999</v>
      </c>
      <c r="D124" s="81" t="s">
        <v>456</v>
      </c>
    </row>
    <row r="125" spans="1:4">
      <c r="A125" s="81" t="s">
        <v>394</v>
      </c>
      <c r="B125" s="81" t="s">
        <v>457</v>
      </c>
      <c r="C125" s="81">
        <v>-99999</v>
      </c>
      <c r="D125" s="81" t="s">
        <v>456</v>
      </c>
    </row>
    <row r="126" spans="1:4">
      <c r="A126" s="81" t="s">
        <v>395</v>
      </c>
      <c r="B126" s="81" t="s">
        <v>457</v>
      </c>
      <c r="C126" s="81">
        <v>-99999</v>
      </c>
      <c r="D126" s="81" t="s">
        <v>456</v>
      </c>
    </row>
    <row r="127" spans="1:4">
      <c r="A127" s="81" t="s">
        <v>396</v>
      </c>
      <c r="B127" s="81" t="s">
        <v>457</v>
      </c>
      <c r="C127" s="81">
        <v>-99999</v>
      </c>
      <c r="D127" s="81" t="s">
        <v>456</v>
      </c>
    </row>
    <row r="128" spans="1:4">
      <c r="A128" s="81" t="s">
        <v>397</v>
      </c>
      <c r="B128" s="81" t="s">
        <v>457</v>
      </c>
      <c r="C128" s="81">
        <v>-99999</v>
      </c>
      <c r="D128" s="81" t="s">
        <v>456</v>
      </c>
    </row>
    <row r="129" spans="1:8">
      <c r="A129" s="81" t="s">
        <v>398</v>
      </c>
      <c r="B129" s="81" t="s">
        <v>457</v>
      </c>
      <c r="C129" s="81">
        <v>-99999</v>
      </c>
      <c r="D129" s="81" t="s">
        <v>456</v>
      </c>
    </row>
    <row r="130" spans="1:8">
      <c r="A130" s="81" t="s">
        <v>399</v>
      </c>
      <c r="B130" s="81" t="s">
        <v>457</v>
      </c>
      <c r="C130" s="81">
        <v>-99999</v>
      </c>
      <c r="D130" s="81" t="s">
        <v>456</v>
      </c>
    </row>
    <row r="131" spans="1:8">
      <c r="A131" s="81" t="s">
        <v>400</v>
      </c>
      <c r="B131" s="81" t="s">
        <v>457</v>
      </c>
      <c r="C131" s="81">
        <v>-99999</v>
      </c>
      <c r="D131" s="81" t="s">
        <v>456</v>
      </c>
    </row>
    <row r="132" spans="1:8">
      <c r="A132" s="81" t="s">
        <v>401</v>
      </c>
      <c r="B132" s="81" t="s">
        <v>457</v>
      </c>
      <c r="C132" s="81">
        <v>-99999</v>
      </c>
      <c r="D132" s="81" t="s">
        <v>456</v>
      </c>
    </row>
    <row r="133" spans="1:8">
      <c r="A133" s="81" t="s">
        <v>402</v>
      </c>
      <c r="B133" s="81" t="s">
        <v>457</v>
      </c>
      <c r="C133" s="81">
        <v>-99999</v>
      </c>
      <c r="D133" s="81" t="s">
        <v>456</v>
      </c>
    </row>
    <row r="134" spans="1:8">
      <c r="A134" s="81" t="s">
        <v>403</v>
      </c>
      <c r="B134" s="81" t="s">
        <v>457</v>
      </c>
      <c r="C134" s="81">
        <v>-99999</v>
      </c>
      <c r="D134" s="81" t="s">
        <v>456</v>
      </c>
    </row>
    <row r="136" spans="1:8">
      <c r="A136" s="76"/>
      <c r="B136" s="81" t="s">
        <v>117</v>
      </c>
      <c r="C136" s="81" t="s">
        <v>458</v>
      </c>
      <c r="D136" s="81" t="s">
        <v>459</v>
      </c>
      <c r="E136" s="81" t="s">
        <v>460</v>
      </c>
      <c r="F136" s="81" t="s">
        <v>461</v>
      </c>
      <c r="G136" s="81" t="s">
        <v>376</v>
      </c>
      <c r="H136" s="81" t="s">
        <v>377</v>
      </c>
    </row>
    <row r="137" spans="1:8">
      <c r="A137" s="81" t="s">
        <v>378</v>
      </c>
      <c r="B137" s="81" t="s">
        <v>379</v>
      </c>
      <c r="C137" s="81">
        <v>0.6</v>
      </c>
      <c r="D137" s="81">
        <v>1388.3</v>
      </c>
      <c r="E137" s="81">
        <v>7.39</v>
      </c>
      <c r="F137" s="81">
        <v>17089.71</v>
      </c>
      <c r="G137" s="81">
        <v>1</v>
      </c>
      <c r="H137" s="81" t="s">
        <v>380</v>
      </c>
    </row>
    <row r="138" spans="1:8">
      <c r="A138" s="81" t="s">
        <v>381</v>
      </c>
      <c r="B138" s="81" t="s">
        <v>379</v>
      </c>
      <c r="C138" s="81">
        <v>0.61</v>
      </c>
      <c r="D138" s="81">
        <v>1388.3</v>
      </c>
      <c r="E138" s="81">
        <v>17.399999999999999</v>
      </c>
      <c r="F138" s="81">
        <v>39704.58</v>
      </c>
      <c r="G138" s="81">
        <v>1</v>
      </c>
      <c r="H138" s="81" t="s">
        <v>380</v>
      </c>
    </row>
    <row r="139" spans="1:8">
      <c r="A139" s="81" t="s">
        <v>382</v>
      </c>
      <c r="B139" s="81" t="s">
        <v>379</v>
      </c>
      <c r="C139" s="81">
        <v>0.62</v>
      </c>
      <c r="D139" s="81">
        <v>1388.3</v>
      </c>
      <c r="E139" s="81">
        <v>191.06</v>
      </c>
      <c r="F139" s="81">
        <v>429548.79</v>
      </c>
      <c r="G139" s="81">
        <v>1</v>
      </c>
      <c r="H139" s="81" t="s">
        <v>380</v>
      </c>
    </row>
    <row r="140" spans="1:8">
      <c r="A140" s="81" t="s">
        <v>383</v>
      </c>
      <c r="B140" s="81" t="s">
        <v>379</v>
      </c>
      <c r="C140" s="81">
        <v>0.61</v>
      </c>
      <c r="D140" s="81">
        <v>1572.42</v>
      </c>
      <c r="E140" s="81">
        <v>28.02</v>
      </c>
      <c r="F140" s="81">
        <v>71715.539999999994</v>
      </c>
      <c r="G140" s="81">
        <v>1</v>
      </c>
      <c r="H140" s="81" t="s">
        <v>380</v>
      </c>
    </row>
    <row r="142" spans="1:8">
      <c r="A142" s="76"/>
      <c r="B142" s="81" t="s">
        <v>117</v>
      </c>
      <c r="C142" s="81" t="s">
        <v>504</v>
      </c>
      <c r="D142" s="81" t="s">
        <v>505</v>
      </c>
      <c r="E142" s="81" t="s">
        <v>506</v>
      </c>
      <c r="F142" s="81" t="s">
        <v>507</v>
      </c>
    </row>
    <row r="143" spans="1:8">
      <c r="A143" s="81" t="s">
        <v>508</v>
      </c>
      <c r="B143" s="81" t="s">
        <v>509</v>
      </c>
      <c r="C143" s="81" t="s">
        <v>510</v>
      </c>
      <c r="D143" s="81">
        <v>179352</v>
      </c>
      <c r="E143" s="81">
        <v>72.709999999999994</v>
      </c>
      <c r="F143" s="81">
        <v>0.85</v>
      </c>
    </row>
    <row r="144" spans="1:8">
      <c r="A144" s="81" t="s">
        <v>511</v>
      </c>
      <c r="B144" s="81" t="s">
        <v>509</v>
      </c>
      <c r="C144" s="81" t="s">
        <v>510</v>
      </c>
      <c r="D144" s="81">
        <v>179352</v>
      </c>
      <c r="E144" s="81">
        <v>27914.33</v>
      </c>
      <c r="F144" s="81">
        <v>0.88</v>
      </c>
    </row>
    <row r="145" spans="1:8">
      <c r="A145" s="81" t="s">
        <v>512</v>
      </c>
      <c r="B145" s="81" t="s">
        <v>509</v>
      </c>
      <c r="C145" s="81" t="s">
        <v>510</v>
      </c>
      <c r="D145" s="81">
        <v>179352</v>
      </c>
      <c r="E145" s="81">
        <v>38967.24</v>
      </c>
      <c r="F145" s="81">
        <v>0.9</v>
      </c>
    </row>
    <row r="146" spans="1:8">
      <c r="A146" s="81" t="s">
        <v>513</v>
      </c>
      <c r="B146" s="81" t="s">
        <v>514</v>
      </c>
      <c r="C146" s="81" t="s">
        <v>510</v>
      </c>
      <c r="D146" s="81">
        <v>179352</v>
      </c>
      <c r="E146" s="81">
        <v>56742.879999999997</v>
      </c>
      <c r="F146" s="81">
        <v>0.87</v>
      </c>
    </row>
    <row r="148" spans="1:8">
      <c r="A148" s="76"/>
      <c r="B148" s="81" t="s">
        <v>117</v>
      </c>
      <c r="C148" s="81" t="s">
        <v>515</v>
      </c>
      <c r="D148" s="81" t="s">
        <v>516</v>
      </c>
      <c r="E148" s="81" t="s">
        <v>517</v>
      </c>
      <c r="F148" s="81" t="s">
        <v>518</v>
      </c>
      <c r="G148" s="81" t="s">
        <v>519</v>
      </c>
    </row>
    <row r="149" spans="1:8">
      <c r="A149" s="81" t="s">
        <v>520</v>
      </c>
      <c r="B149" s="81" t="s">
        <v>521</v>
      </c>
      <c r="C149" s="81">
        <v>0.76</v>
      </c>
      <c r="D149" s="81">
        <v>845000</v>
      </c>
      <c r="E149" s="81">
        <v>0.8</v>
      </c>
      <c r="F149" s="81">
        <v>0.91</v>
      </c>
      <c r="G149" s="81">
        <v>0.59</v>
      </c>
    </row>
    <row r="151" spans="1:8">
      <c r="A151" s="76"/>
      <c r="B151" s="81" t="s">
        <v>523</v>
      </c>
      <c r="C151" s="81" t="s">
        <v>524</v>
      </c>
      <c r="D151" s="81" t="s">
        <v>525</v>
      </c>
      <c r="E151" s="81" t="s">
        <v>526</v>
      </c>
      <c r="F151" s="81" t="s">
        <v>527</v>
      </c>
      <c r="G151" s="81" t="s">
        <v>528</v>
      </c>
      <c r="H151" s="81" t="s">
        <v>529</v>
      </c>
    </row>
    <row r="152" spans="1:8">
      <c r="A152" s="81" t="s">
        <v>530</v>
      </c>
      <c r="B152" s="81">
        <v>376438.24619999999</v>
      </c>
      <c r="C152" s="81">
        <v>478.19850000000002</v>
      </c>
      <c r="D152" s="81">
        <v>1912.8704</v>
      </c>
      <c r="E152" s="81">
        <v>0</v>
      </c>
      <c r="F152" s="81">
        <v>5.4999999999999997E-3</v>
      </c>
      <c r="G152" s="81">
        <v>652436.60719999997</v>
      </c>
      <c r="H152" s="81">
        <v>147878.95000000001</v>
      </c>
    </row>
    <row r="153" spans="1:8">
      <c r="A153" s="81" t="s">
        <v>531</v>
      </c>
      <c r="B153" s="81">
        <v>336622.17629999999</v>
      </c>
      <c r="C153" s="81">
        <v>427.60559999999998</v>
      </c>
      <c r="D153" s="81">
        <v>1710.3545999999999</v>
      </c>
      <c r="E153" s="81">
        <v>0</v>
      </c>
      <c r="F153" s="81">
        <v>4.8999999999999998E-3</v>
      </c>
      <c r="G153" s="81">
        <v>583363.02949999995</v>
      </c>
      <c r="H153" s="81">
        <v>132235.96359999999</v>
      </c>
    </row>
    <row r="154" spans="1:8">
      <c r="A154" s="81" t="s">
        <v>532</v>
      </c>
      <c r="B154" s="81">
        <v>385467.43569999997</v>
      </c>
      <c r="C154" s="81">
        <v>500.08479999999997</v>
      </c>
      <c r="D154" s="81">
        <v>2104.6377000000002</v>
      </c>
      <c r="E154" s="81">
        <v>0</v>
      </c>
      <c r="F154" s="81">
        <v>5.8999999999999999E-3</v>
      </c>
      <c r="G154" s="81">
        <v>717894.50260000001</v>
      </c>
      <c r="H154" s="81">
        <v>152768.59729999999</v>
      </c>
    </row>
    <row r="155" spans="1:8">
      <c r="A155" s="81" t="s">
        <v>533</v>
      </c>
      <c r="B155" s="81">
        <v>353737.65480000002</v>
      </c>
      <c r="C155" s="81">
        <v>462.8519</v>
      </c>
      <c r="D155" s="81">
        <v>1986.4585999999999</v>
      </c>
      <c r="E155" s="81">
        <v>0</v>
      </c>
      <c r="F155" s="81">
        <v>5.5999999999999999E-3</v>
      </c>
      <c r="G155" s="81">
        <v>677601.16700000002</v>
      </c>
      <c r="H155" s="81">
        <v>140700.21840000001</v>
      </c>
    </row>
    <row r="156" spans="1:8">
      <c r="A156" s="81" t="s">
        <v>287</v>
      </c>
      <c r="B156" s="81">
        <v>396663.67180000001</v>
      </c>
      <c r="C156" s="81">
        <v>520.82079999999996</v>
      </c>
      <c r="D156" s="81">
        <v>2252.7498999999998</v>
      </c>
      <c r="E156" s="81">
        <v>0</v>
      </c>
      <c r="F156" s="81">
        <v>6.3E-3</v>
      </c>
      <c r="G156" s="81">
        <v>768443.73600000003</v>
      </c>
      <c r="H156" s="81">
        <v>158006.41810000001</v>
      </c>
    </row>
    <row r="157" spans="1:8">
      <c r="A157" s="81" t="s">
        <v>534</v>
      </c>
      <c r="B157" s="81">
        <v>419504.16580000002</v>
      </c>
      <c r="C157" s="81">
        <v>551.0806</v>
      </c>
      <c r="D157" s="81">
        <v>2386.2507999999998</v>
      </c>
      <c r="E157" s="81">
        <v>0</v>
      </c>
      <c r="F157" s="81">
        <v>6.7000000000000002E-3</v>
      </c>
      <c r="G157" s="81">
        <v>813983.88549999997</v>
      </c>
      <c r="H157" s="81">
        <v>167139.4938</v>
      </c>
    </row>
    <row r="158" spans="1:8">
      <c r="A158" s="81" t="s">
        <v>535</v>
      </c>
      <c r="B158" s="81">
        <v>422528.25189999997</v>
      </c>
      <c r="C158" s="81">
        <v>555.08219999999994</v>
      </c>
      <c r="D158" s="81">
        <v>2403.8586</v>
      </c>
      <c r="E158" s="81">
        <v>0</v>
      </c>
      <c r="F158" s="81">
        <v>6.7999999999999996E-3</v>
      </c>
      <c r="G158" s="81">
        <v>819990.28049999999</v>
      </c>
      <c r="H158" s="81">
        <v>168348.0914</v>
      </c>
    </row>
    <row r="159" spans="1:8">
      <c r="A159" s="81" t="s">
        <v>536</v>
      </c>
      <c r="B159" s="81">
        <v>448989.04849999998</v>
      </c>
      <c r="C159" s="81">
        <v>589.83150000000001</v>
      </c>
      <c r="D159" s="81">
        <v>2554.2228</v>
      </c>
      <c r="E159" s="81">
        <v>0</v>
      </c>
      <c r="F159" s="81">
        <v>7.1999999999999998E-3</v>
      </c>
      <c r="G159" s="81">
        <v>871281.57440000004</v>
      </c>
      <c r="H159" s="81">
        <v>178889.24489999999</v>
      </c>
    </row>
    <row r="160" spans="1:8">
      <c r="A160" s="81" t="s">
        <v>537</v>
      </c>
      <c r="B160" s="81">
        <v>383160.3847</v>
      </c>
      <c r="C160" s="81">
        <v>503.30110000000002</v>
      </c>
      <c r="D160" s="81">
        <v>2179.0056</v>
      </c>
      <c r="E160" s="81">
        <v>0</v>
      </c>
      <c r="F160" s="81">
        <v>6.1000000000000004E-3</v>
      </c>
      <c r="G160" s="81">
        <v>743289.4547</v>
      </c>
      <c r="H160" s="81">
        <v>152654.63510000001</v>
      </c>
    </row>
    <row r="161" spans="1:19">
      <c r="A161" s="81" t="s">
        <v>538</v>
      </c>
      <c r="B161" s="81">
        <v>371775.25180000003</v>
      </c>
      <c r="C161" s="81">
        <v>487.42099999999999</v>
      </c>
      <c r="D161" s="81">
        <v>2101.3018999999999</v>
      </c>
      <c r="E161" s="81">
        <v>0</v>
      </c>
      <c r="F161" s="81">
        <v>5.8999999999999999E-3</v>
      </c>
      <c r="G161" s="81">
        <v>716779.62300000002</v>
      </c>
      <c r="H161" s="81">
        <v>147999.4417</v>
      </c>
    </row>
    <row r="162" spans="1:19">
      <c r="A162" s="81" t="s">
        <v>539</v>
      </c>
      <c r="B162" s="81">
        <v>353388.62880000001</v>
      </c>
      <c r="C162" s="81">
        <v>460.50130000000001</v>
      </c>
      <c r="D162" s="81">
        <v>1957.9729</v>
      </c>
      <c r="E162" s="81">
        <v>0</v>
      </c>
      <c r="F162" s="81">
        <v>5.4999999999999997E-3</v>
      </c>
      <c r="G162" s="81">
        <v>667876.13729999994</v>
      </c>
      <c r="H162" s="81">
        <v>140317.2659</v>
      </c>
    </row>
    <row r="163" spans="1:19">
      <c r="A163" s="81" t="s">
        <v>540</v>
      </c>
      <c r="B163" s="81">
        <v>370639.44510000001</v>
      </c>
      <c r="C163" s="81">
        <v>471.18889999999999</v>
      </c>
      <c r="D163" s="81">
        <v>1888.4</v>
      </c>
      <c r="E163" s="81">
        <v>0</v>
      </c>
      <c r="F163" s="81">
        <v>5.4000000000000003E-3</v>
      </c>
      <c r="G163" s="81">
        <v>644092.03859999997</v>
      </c>
      <c r="H163" s="81">
        <v>145646.9473</v>
      </c>
    </row>
    <row r="164" spans="1:19">
      <c r="A164" s="81"/>
      <c r="B164" s="81"/>
      <c r="C164" s="81"/>
      <c r="D164" s="81"/>
      <c r="E164" s="81"/>
      <c r="F164" s="81"/>
      <c r="G164" s="81"/>
      <c r="H164" s="81"/>
    </row>
    <row r="165" spans="1:19">
      <c r="A165" s="81" t="s">
        <v>541</v>
      </c>
      <c r="B165" s="82">
        <v>4618910</v>
      </c>
      <c r="C165" s="81">
        <v>6007.9683000000005</v>
      </c>
      <c r="D165" s="81">
        <v>25438.083600000002</v>
      </c>
      <c r="E165" s="81">
        <v>0</v>
      </c>
      <c r="F165" s="81">
        <v>7.1800000000000003E-2</v>
      </c>
      <c r="G165" s="82">
        <v>8677030</v>
      </c>
      <c r="H165" s="82">
        <v>1832590</v>
      </c>
    </row>
    <row r="166" spans="1:19">
      <c r="A166" s="81" t="s">
        <v>542</v>
      </c>
      <c r="B166" s="81">
        <v>336622.17629999999</v>
      </c>
      <c r="C166" s="81">
        <v>427.60559999999998</v>
      </c>
      <c r="D166" s="81">
        <v>1710.3545999999999</v>
      </c>
      <c r="E166" s="81">
        <v>0</v>
      </c>
      <c r="F166" s="81">
        <v>4.8999999999999998E-3</v>
      </c>
      <c r="G166" s="81">
        <v>583363.02949999995</v>
      </c>
      <c r="H166" s="81">
        <v>132235.96359999999</v>
      </c>
    </row>
    <row r="167" spans="1:19">
      <c r="A167" s="81" t="s">
        <v>543</v>
      </c>
      <c r="B167" s="81">
        <v>448989.04849999998</v>
      </c>
      <c r="C167" s="81">
        <v>589.83150000000001</v>
      </c>
      <c r="D167" s="81">
        <v>2554.2228</v>
      </c>
      <c r="E167" s="81">
        <v>0</v>
      </c>
      <c r="F167" s="81">
        <v>7.1999999999999998E-3</v>
      </c>
      <c r="G167" s="81">
        <v>871281.57440000004</v>
      </c>
      <c r="H167" s="81">
        <v>178889.24489999999</v>
      </c>
    </row>
    <row r="169" spans="1:19">
      <c r="A169" s="76"/>
      <c r="B169" s="81" t="s">
        <v>544</v>
      </c>
      <c r="C169" s="81" t="s">
        <v>545</v>
      </c>
      <c r="D169" s="81" t="s">
        <v>546</v>
      </c>
      <c r="E169" s="81" t="s">
        <v>547</v>
      </c>
      <c r="F169" s="81" t="s">
        <v>548</v>
      </c>
      <c r="G169" s="81" t="s">
        <v>549</v>
      </c>
      <c r="H169" s="81" t="s">
        <v>550</v>
      </c>
      <c r="I169" s="81" t="s">
        <v>551</v>
      </c>
      <c r="J169" s="81" t="s">
        <v>552</v>
      </c>
      <c r="K169" s="81" t="s">
        <v>553</v>
      </c>
      <c r="L169" s="81" t="s">
        <v>554</v>
      </c>
      <c r="M169" s="81" t="s">
        <v>555</v>
      </c>
      <c r="N169" s="81" t="s">
        <v>556</v>
      </c>
      <c r="O169" s="81" t="s">
        <v>557</v>
      </c>
      <c r="P169" s="81" t="s">
        <v>558</v>
      </c>
      <c r="Q169" s="81" t="s">
        <v>559</v>
      </c>
      <c r="R169" s="81" t="s">
        <v>560</v>
      </c>
      <c r="S169" s="81" t="s">
        <v>561</v>
      </c>
    </row>
    <row r="170" spans="1:19">
      <c r="A170" s="81" t="s">
        <v>530</v>
      </c>
      <c r="B170" s="82">
        <v>1443520000000</v>
      </c>
      <c r="C170" s="81">
        <v>1345809.014</v>
      </c>
      <c r="D170" s="81" t="s">
        <v>580</v>
      </c>
      <c r="E170" s="81">
        <v>448566.54300000001</v>
      </c>
      <c r="F170" s="81">
        <v>473785.47499999998</v>
      </c>
      <c r="G170" s="81">
        <v>49618.144999999997</v>
      </c>
      <c r="H170" s="81">
        <v>0</v>
      </c>
      <c r="I170" s="81">
        <v>256313.22099999999</v>
      </c>
      <c r="J170" s="81">
        <v>0</v>
      </c>
      <c r="K170" s="81">
        <v>64757.374000000003</v>
      </c>
      <c r="L170" s="81">
        <v>52768.254000000001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531</v>
      </c>
      <c r="B171" s="82">
        <v>1290690000000</v>
      </c>
      <c r="C171" s="81">
        <v>1299646.064</v>
      </c>
      <c r="D171" s="81" t="s">
        <v>581</v>
      </c>
      <c r="E171" s="81">
        <v>448566.54300000001</v>
      </c>
      <c r="F171" s="81">
        <v>473785.47499999998</v>
      </c>
      <c r="G171" s="81">
        <v>49037.858</v>
      </c>
      <c r="H171" s="81">
        <v>0</v>
      </c>
      <c r="I171" s="81">
        <v>212365.815</v>
      </c>
      <c r="J171" s="81">
        <v>0</v>
      </c>
      <c r="K171" s="81">
        <v>63122.118000000002</v>
      </c>
      <c r="L171" s="81">
        <v>52768.254000000001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532</v>
      </c>
      <c r="B172" s="82">
        <v>1588340000000</v>
      </c>
      <c r="C172" s="81">
        <v>1344797.3119999999</v>
      </c>
      <c r="D172" s="81" t="s">
        <v>582</v>
      </c>
      <c r="E172" s="81">
        <v>448566.54300000001</v>
      </c>
      <c r="F172" s="81">
        <v>473785.47499999998</v>
      </c>
      <c r="G172" s="81">
        <v>52081.713000000003</v>
      </c>
      <c r="H172" s="81">
        <v>0</v>
      </c>
      <c r="I172" s="81">
        <v>253115.109</v>
      </c>
      <c r="J172" s="81">
        <v>0</v>
      </c>
      <c r="K172" s="81">
        <v>64480.216999999997</v>
      </c>
      <c r="L172" s="81">
        <v>52768.254000000001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 t="s">
        <v>533</v>
      </c>
      <c r="B173" s="82">
        <v>1499190000000</v>
      </c>
      <c r="C173" s="81">
        <v>1376428.595</v>
      </c>
      <c r="D173" s="81" t="s">
        <v>583</v>
      </c>
      <c r="E173" s="81">
        <v>448566.54300000001</v>
      </c>
      <c r="F173" s="81">
        <v>473785.47499999998</v>
      </c>
      <c r="G173" s="81">
        <v>55376.561999999998</v>
      </c>
      <c r="H173" s="81">
        <v>0</v>
      </c>
      <c r="I173" s="81">
        <v>280451.00599999999</v>
      </c>
      <c r="J173" s="81">
        <v>0</v>
      </c>
      <c r="K173" s="81">
        <v>65480.754000000001</v>
      </c>
      <c r="L173" s="81">
        <v>52768.254000000001</v>
      </c>
      <c r="M173" s="81">
        <v>0</v>
      </c>
      <c r="N173" s="81">
        <v>0</v>
      </c>
      <c r="O173" s="81">
        <v>0</v>
      </c>
      <c r="P173" s="81">
        <v>0</v>
      </c>
      <c r="Q173" s="81">
        <v>0</v>
      </c>
      <c r="R173" s="81">
        <v>0</v>
      </c>
      <c r="S173" s="81">
        <v>0</v>
      </c>
    </row>
    <row r="174" spans="1:19">
      <c r="A174" s="81" t="s">
        <v>287</v>
      </c>
      <c r="B174" s="82">
        <v>1700180000000</v>
      </c>
      <c r="C174" s="81">
        <v>1531110.5</v>
      </c>
      <c r="D174" s="81" t="s">
        <v>584</v>
      </c>
      <c r="E174" s="81">
        <v>448566.54300000001</v>
      </c>
      <c r="F174" s="81">
        <v>473785.47499999998</v>
      </c>
      <c r="G174" s="81">
        <v>77412.607000000004</v>
      </c>
      <c r="H174" s="81">
        <v>0</v>
      </c>
      <c r="I174" s="81">
        <v>409088.17599999998</v>
      </c>
      <c r="J174" s="81">
        <v>0</v>
      </c>
      <c r="K174" s="81">
        <v>69489.442999999999</v>
      </c>
      <c r="L174" s="81">
        <v>52768.254000000001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534</v>
      </c>
      <c r="B175" s="82">
        <v>1800940000000</v>
      </c>
      <c r="C175" s="81">
        <v>1520231.7649999999</v>
      </c>
      <c r="D175" s="81" t="s">
        <v>585</v>
      </c>
      <c r="E175" s="81">
        <v>448566.54300000001</v>
      </c>
      <c r="F175" s="81">
        <v>418415.21600000001</v>
      </c>
      <c r="G175" s="81">
        <v>81369.354000000007</v>
      </c>
      <c r="H175" s="81">
        <v>0</v>
      </c>
      <c r="I175" s="81">
        <v>449027.89899999998</v>
      </c>
      <c r="J175" s="81">
        <v>0</v>
      </c>
      <c r="K175" s="81">
        <v>70084.498999999996</v>
      </c>
      <c r="L175" s="81">
        <v>52768.254000000001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535</v>
      </c>
      <c r="B176" s="82">
        <v>1814230000000</v>
      </c>
      <c r="C176" s="81">
        <v>1647361.6950000001</v>
      </c>
      <c r="D176" s="81" t="s">
        <v>586</v>
      </c>
      <c r="E176" s="81">
        <v>448566.54300000001</v>
      </c>
      <c r="F176" s="81">
        <v>423230.02100000001</v>
      </c>
      <c r="G176" s="81">
        <v>91373.474000000002</v>
      </c>
      <c r="H176" s="81">
        <v>0</v>
      </c>
      <c r="I176" s="81">
        <v>559196.68900000001</v>
      </c>
      <c r="J176" s="81">
        <v>0</v>
      </c>
      <c r="K176" s="81">
        <v>72226.714000000007</v>
      </c>
      <c r="L176" s="81">
        <v>52768.254000000001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7" spans="1:19">
      <c r="A177" s="81" t="s">
        <v>536</v>
      </c>
      <c r="B177" s="82">
        <v>1927710000000</v>
      </c>
      <c r="C177" s="81">
        <v>1590882.071</v>
      </c>
      <c r="D177" s="81" t="s">
        <v>587</v>
      </c>
      <c r="E177" s="81">
        <v>448566.54300000001</v>
      </c>
      <c r="F177" s="81">
        <v>418415.21600000001</v>
      </c>
      <c r="G177" s="81">
        <v>99574.645000000004</v>
      </c>
      <c r="H177" s="81">
        <v>0</v>
      </c>
      <c r="I177" s="81">
        <v>499584.29700000002</v>
      </c>
      <c r="J177" s="81">
        <v>0</v>
      </c>
      <c r="K177" s="81">
        <v>71973.115000000005</v>
      </c>
      <c r="L177" s="81">
        <v>52768.254000000001</v>
      </c>
      <c r="M177" s="81">
        <v>0</v>
      </c>
      <c r="N177" s="81">
        <v>0</v>
      </c>
      <c r="O177" s="81">
        <v>0</v>
      </c>
      <c r="P177" s="81">
        <v>0</v>
      </c>
      <c r="Q177" s="81">
        <v>0</v>
      </c>
      <c r="R177" s="81">
        <v>0</v>
      </c>
      <c r="S177" s="81">
        <v>0</v>
      </c>
    </row>
    <row r="178" spans="1:19">
      <c r="A178" s="81" t="s">
        <v>537</v>
      </c>
      <c r="B178" s="82">
        <v>1644530000000</v>
      </c>
      <c r="C178" s="81">
        <v>1541677.037</v>
      </c>
      <c r="D178" s="81" t="s">
        <v>588</v>
      </c>
      <c r="E178" s="81">
        <v>448566.54300000001</v>
      </c>
      <c r="F178" s="81">
        <v>418415.21600000001</v>
      </c>
      <c r="G178" s="81">
        <v>70354.111000000004</v>
      </c>
      <c r="H178" s="81">
        <v>0</v>
      </c>
      <c r="I178" s="81">
        <v>481801.39399999997</v>
      </c>
      <c r="J178" s="81">
        <v>0</v>
      </c>
      <c r="K178" s="81">
        <v>69771.519</v>
      </c>
      <c r="L178" s="81">
        <v>52768.254000000001</v>
      </c>
      <c r="M178" s="81">
        <v>0</v>
      </c>
      <c r="N178" s="81">
        <v>0</v>
      </c>
      <c r="O178" s="81">
        <v>0</v>
      </c>
      <c r="P178" s="81">
        <v>0</v>
      </c>
      <c r="Q178" s="81">
        <v>0</v>
      </c>
      <c r="R178" s="81">
        <v>0</v>
      </c>
      <c r="S178" s="81">
        <v>0</v>
      </c>
    </row>
    <row r="179" spans="1:19">
      <c r="A179" s="81" t="s">
        <v>538</v>
      </c>
      <c r="B179" s="82">
        <v>1585880000000</v>
      </c>
      <c r="C179" s="81">
        <v>1454769.443</v>
      </c>
      <c r="D179" s="81" t="s">
        <v>589</v>
      </c>
      <c r="E179" s="81">
        <v>448566.54300000001</v>
      </c>
      <c r="F179" s="81">
        <v>473785.47499999998</v>
      </c>
      <c r="G179" s="81">
        <v>54587.67</v>
      </c>
      <c r="H179" s="81">
        <v>0</v>
      </c>
      <c r="I179" s="81">
        <v>358219.54800000001</v>
      </c>
      <c r="J179" s="81">
        <v>0</v>
      </c>
      <c r="K179" s="81">
        <v>66841.952000000005</v>
      </c>
      <c r="L179" s="81">
        <v>52768.254000000001</v>
      </c>
      <c r="M179" s="81">
        <v>0</v>
      </c>
      <c r="N179" s="81">
        <v>0</v>
      </c>
      <c r="O179" s="81">
        <v>0</v>
      </c>
      <c r="P179" s="81">
        <v>0</v>
      </c>
      <c r="Q179" s="81">
        <v>0</v>
      </c>
      <c r="R179" s="81">
        <v>0</v>
      </c>
      <c r="S179" s="81">
        <v>0</v>
      </c>
    </row>
    <row r="180" spans="1:19">
      <c r="A180" s="81" t="s">
        <v>539</v>
      </c>
      <c r="B180" s="82">
        <v>1477680000000</v>
      </c>
      <c r="C180" s="81">
        <v>1375511.0859999999</v>
      </c>
      <c r="D180" s="81" t="s">
        <v>590</v>
      </c>
      <c r="E180" s="81">
        <v>448566.54300000001</v>
      </c>
      <c r="F180" s="81">
        <v>473785.47499999998</v>
      </c>
      <c r="G180" s="81">
        <v>52248.375</v>
      </c>
      <c r="H180" s="81">
        <v>0</v>
      </c>
      <c r="I180" s="81">
        <v>282711.75799999997</v>
      </c>
      <c r="J180" s="81">
        <v>0</v>
      </c>
      <c r="K180" s="81">
        <v>65430.68</v>
      </c>
      <c r="L180" s="81">
        <v>52768.254000000001</v>
      </c>
      <c r="M180" s="81">
        <v>0</v>
      </c>
      <c r="N180" s="81">
        <v>0</v>
      </c>
      <c r="O180" s="81">
        <v>0</v>
      </c>
      <c r="P180" s="81">
        <v>0</v>
      </c>
      <c r="Q180" s="81">
        <v>0</v>
      </c>
      <c r="R180" s="81">
        <v>0</v>
      </c>
      <c r="S180" s="81">
        <v>0</v>
      </c>
    </row>
    <row r="181" spans="1:19">
      <c r="A181" s="81" t="s">
        <v>540</v>
      </c>
      <c r="B181" s="82">
        <v>1425050000000</v>
      </c>
      <c r="C181" s="81">
        <v>1333774.6629999999</v>
      </c>
      <c r="D181" s="81" t="s">
        <v>591</v>
      </c>
      <c r="E181" s="81">
        <v>448566.54300000001</v>
      </c>
      <c r="F181" s="81">
        <v>473785.47499999998</v>
      </c>
      <c r="G181" s="81">
        <v>50814.089</v>
      </c>
      <c r="H181" s="81">
        <v>0</v>
      </c>
      <c r="I181" s="81">
        <v>243588.66800000001</v>
      </c>
      <c r="J181" s="81">
        <v>0</v>
      </c>
      <c r="K181" s="81">
        <v>64251.633000000002</v>
      </c>
      <c r="L181" s="81">
        <v>52768.254000000001</v>
      </c>
      <c r="M181" s="81">
        <v>0</v>
      </c>
      <c r="N181" s="81">
        <v>0</v>
      </c>
      <c r="O181" s="81">
        <v>0</v>
      </c>
      <c r="P181" s="81">
        <v>0</v>
      </c>
      <c r="Q181" s="81">
        <v>0</v>
      </c>
      <c r="R181" s="81">
        <v>0</v>
      </c>
      <c r="S181" s="81">
        <v>0</v>
      </c>
    </row>
    <row r="182" spans="1:19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</row>
    <row r="183" spans="1:19">
      <c r="A183" s="81" t="s">
        <v>541</v>
      </c>
      <c r="B183" s="82">
        <v>19198000000000</v>
      </c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>
        <v>0</v>
      </c>
      <c r="N183" s="81">
        <v>0</v>
      </c>
      <c r="O183" s="81">
        <v>0</v>
      </c>
      <c r="P183" s="81">
        <v>0</v>
      </c>
      <c r="Q183" s="81">
        <v>0</v>
      </c>
      <c r="R183" s="81">
        <v>0</v>
      </c>
      <c r="S183" s="81">
        <v>0</v>
      </c>
    </row>
    <row r="184" spans="1:19">
      <c r="A184" s="81" t="s">
        <v>542</v>
      </c>
      <c r="B184" s="82">
        <v>1290690000000</v>
      </c>
      <c r="C184" s="81">
        <v>1299646.064</v>
      </c>
      <c r="D184" s="81"/>
      <c r="E184" s="81">
        <v>448566.54300000001</v>
      </c>
      <c r="F184" s="81">
        <v>418415.21600000001</v>
      </c>
      <c r="G184" s="81">
        <v>49037.858</v>
      </c>
      <c r="H184" s="81">
        <v>0</v>
      </c>
      <c r="I184" s="81">
        <v>212365.815</v>
      </c>
      <c r="J184" s="81">
        <v>0</v>
      </c>
      <c r="K184" s="81">
        <v>63122.118000000002</v>
      </c>
      <c r="L184" s="81">
        <v>52768.254000000001</v>
      </c>
      <c r="M184" s="81">
        <v>0</v>
      </c>
      <c r="N184" s="81">
        <v>0</v>
      </c>
      <c r="O184" s="81">
        <v>0</v>
      </c>
      <c r="P184" s="81">
        <v>0</v>
      </c>
      <c r="Q184" s="81">
        <v>0</v>
      </c>
      <c r="R184" s="81">
        <v>0</v>
      </c>
      <c r="S184" s="81">
        <v>0</v>
      </c>
    </row>
    <row r="185" spans="1:19">
      <c r="A185" s="81" t="s">
        <v>543</v>
      </c>
      <c r="B185" s="82">
        <v>1927710000000</v>
      </c>
      <c r="C185" s="81">
        <v>1647361.6950000001</v>
      </c>
      <c r="D185" s="81"/>
      <c r="E185" s="81">
        <v>448566.54300000001</v>
      </c>
      <c r="F185" s="81">
        <v>473785.47499999998</v>
      </c>
      <c r="G185" s="81">
        <v>99574.645000000004</v>
      </c>
      <c r="H185" s="81">
        <v>0</v>
      </c>
      <c r="I185" s="81">
        <v>559196.68900000001</v>
      </c>
      <c r="J185" s="81">
        <v>0</v>
      </c>
      <c r="K185" s="81">
        <v>72226.714000000007</v>
      </c>
      <c r="L185" s="81">
        <v>52768.254000000001</v>
      </c>
      <c r="M185" s="81">
        <v>0</v>
      </c>
      <c r="N185" s="81">
        <v>0</v>
      </c>
      <c r="O185" s="81">
        <v>0</v>
      </c>
      <c r="P185" s="81">
        <v>0</v>
      </c>
      <c r="Q185" s="81">
        <v>0</v>
      </c>
      <c r="R185" s="81">
        <v>0</v>
      </c>
      <c r="S185" s="81">
        <v>0</v>
      </c>
    </row>
    <row r="187" spans="1:19">
      <c r="A187" s="76"/>
      <c r="B187" s="81" t="s">
        <v>574</v>
      </c>
      <c r="C187" s="81" t="s">
        <v>575</v>
      </c>
      <c r="D187" s="81" t="s">
        <v>576</v>
      </c>
      <c r="E187" s="81" t="s">
        <v>259</v>
      </c>
    </row>
    <row r="188" spans="1:19">
      <c r="A188" s="81" t="s">
        <v>577</v>
      </c>
      <c r="B188" s="81">
        <v>582614.71</v>
      </c>
      <c r="C188" s="81">
        <v>24019.57</v>
      </c>
      <c r="D188" s="81">
        <v>0</v>
      </c>
      <c r="E188" s="81">
        <v>606634.28</v>
      </c>
    </row>
    <row r="189" spans="1:19">
      <c r="A189" s="81" t="s">
        <v>578</v>
      </c>
      <c r="B189" s="81">
        <v>12.58</v>
      </c>
      <c r="C189" s="81">
        <v>0.52</v>
      </c>
      <c r="D189" s="81">
        <v>0</v>
      </c>
      <c r="E189" s="81">
        <v>13.1</v>
      </c>
    </row>
    <row r="190" spans="1:19">
      <c r="A190" s="81" t="s">
        <v>579</v>
      </c>
      <c r="B190" s="81">
        <v>12.58</v>
      </c>
      <c r="C190" s="81">
        <v>0.52</v>
      </c>
      <c r="D190" s="81">
        <v>0</v>
      </c>
      <c r="E190" s="81">
        <v>13.1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90"/>
  <sheetViews>
    <sheetView workbookViewId="0"/>
  </sheetViews>
  <sheetFormatPr defaultRowHeight="10.5"/>
  <cols>
    <col min="1" max="1" width="45.8320312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.3320312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6"/>
      <c r="B1" s="81" t="s">
        <v>434</v>
      </c>
      <c r="C1" s="81" t="s">
        <v>435</v>
      </c>
      <c r="D1" s="81" t="s">
        <v>436</v>
      </c>
    </row>
    <row r="2" spans="1:7">
      <c r="A2" s="81" t="s">
        <v>312</v>
      </c>
      <c r="B2" s="81">
        <v>21269.56</v>
      </c>
      <c r="C2" s="81">
        <v>459.18</v>
      </c>
      <c r="D2" s="81">
        <v>459.18</v>
      </c>
    </row>
    <row r="3" spans="1:7">
      <c r="A3" s="81" t="s">
        <v>313</v>
      </c>
      <c r="B3" s="81">
        <v>21269.56</v>
      </c>
      <c r="C3" s="81">
        <v>459.18</v>
      </c>
      <c r="D3" s="81">
        <v>459.18</v>
      </c>
    </row>
    <row r="4" spans="1:7">
      <c r="A4" s="81" t="s">
        <v>314</v>
      </c>
      <c r="B4" s="81">
        <v>62049.84</v>
      </c>
      <c r="C4" s="81">
        <v>1339.58</v>
      </c>
      <c r="D4" s="81">
        <v>1339.58</v>
      </c>
    </row>
    <row r="5" spans="1:7">
      <c r="A5" s="81" t="s">
        <v>315</v>
      </c>
      <c r="B5" s="81">
        <v>62049.84</v>
      </c>
      <c r="C5" s="81">
        <v>1339.58</v>
      </c>
      <c r="D5" s="81">
        <v>1339.58</v>
      </c>
    </row>
    <row r="7" spans="1:7">
      <c r="A7" s="76"/>
      <c r="B7" s="81" t="s">
        <v>437</v>
      </c>
    </row>
    <row r="8" spans="1:7">
      <c r="A8" s="81" t="s">
        <v>316</v>
      </c>
      <c r="B8" s="81">
        <v>46320.38</v>
      </c>
    </row>
    <row r="9" spans="1:7">
      <c r="A9" s="81" t="s">
        <v>317</v>
      </c>
      <c r="B9" s="81">
        <v>46320.38</v>
      </c>
    </row>
    <row r="10" spans="1:7">
      <c r="A10" s="81" t="s">
        <v>438</v>
      </c>
      <c r="B10" s="81">
        <v>0</v>
      </c>
    </row>
    <row r="12" spans="1:7">
      <c r="A12" s="76"/>
      <c r="B12" s="81" t="s">
        <v>482</v>
      </c>
      <c r="C12" s="81" t="s">
        <v>483</v>
      </c>
      <c r="D12" s="81" t="s">
        <v>484</v>
      </c>
      <c r="E12" s="81" t="s">
        <v>485</v>
      </c>
      <c r="F12" s="81" t="s">
        <v>486</v>
      </c>
      <c r="G12" s="81" t="s">
        <v>487</v>
      </c>
    </row>
    <row r="13" spans="1:7">
      <c r="A13" s="81" t="s">
        <v>72</v>
      </c>
      <c r="B13" s="81">
        <v>0</v>
      </c>
      <c r="C13" s="81">
        <v>2336.61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73</v>
      </c>
      <c r="B14" s="81">
        <v>3717.23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81</v>
      </c>
      <c r="B15" s="81">
        <v>5137.34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82</v>
      </c>
      <c r="B16" s="81">
        <v>62.8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83</v>
      </c>
      <c r="B17" s="81">
        <v>6687.85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84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85</v>
      </c>
      <c r="B19" s="81">
        <v>1182.44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86</v>
      </c>
      <c r="B20" s="81">
        <v>1081.99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87</v>
      </c>
      <c r="B21" s="81">
        <v>876.6</v>
      </c>
      <c r="C21" s="81">
        <v>0</v>
      </c>
      <c r="D21" s="81">
        <v>0</v>
      </c>
      <c r="E21" s="81">
        <v>0</v>
      </c>
      <c r="F21" s="81">
        <v>0</v>
      </c>
      <c r="G21" s="81">
        <v>29705.1</v>
      </c>
    </row>
    <row r="22" spans="1:10">
      <c r="A22" s="81" t="s">
        <v>88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67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89</v>
      </c>
      <c r="B24" s="81">
        <v>0</v>
      </c>
      <c r="C24" s="81">
        <v>186.7</v>
      </c>
      <c r="D24" s="81">
        <v>0</v>
      </c>
      <c r="E24" s="81">
        <v>0</v>
      </c>
      <c r="F24" s="81">
        <v>0</v>
      </c>
      <c r="G24" s="81">
        <v>1503.95</v>
      </c>
    </row>
    <row r="25" spans="1:10">
      <c r="A25" s="81" t="s">
        <v>90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91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92</v>
      </c>
      <c r="B28" s="81">
        <v>18746.25</v>
      </c>
      <c r="C28" s="81">
        <v>2523.31</v>
      </c>
      <c r="D28" s="81">
        <v>0</v>
      </c>
      <c r="E28" s="81">
        <v>0</v>
      </c>
      <c r="F28" s="81">
        <v>0</v>
      </c>
      <c r="G28" s="81">
        <v>31209.05</v>
      </c>
    </row>
    <row r="30" spans="1:10">
      <c r="A30" s="76"/>
      <c r="B30" s="81" t="s">
        <v>437</v>
      </c>
      <c r="C30" s="81" t="s">
        <v>2</v>
      </c>
      <c r="D30" s="81" t="s">
        <v>488</v>
      </c>
      <c r="E30" s="81" t="s">
        <v>489</v>
      </c>
      <c r="F30" s="81" t="s">
        <v>490</v>
      </c>
      <c r="G30" s="81" t="s">
        <v>491</v>
      </c>
      <c r="H30" s="81" t="s">
        <v>492</v>
      </c>
      <c r="I30" s="81" t="s">
        <v>493</v>
      </c>
      <c r="J30" s="81" t="s">
        <v>494</v>
      </c>
    </row>
    <row r="31" spans="1:10">
      <c r="A31" s="81" t="s">
        <v>462</v>
      </c>
      <c r="B31" s="81">
        <v>3563.11</v>
      </c>
      <c r="C31" s="81" t="s">
        <v>3</v>
      </c>
      <c r="D31" s="81">
        <v>8690.42</v>
      </c>
      <c r="E31" s="81">
        <v>1</v>
      </c>
      <c r="F31" s="81">
        <v>0</v>
      </c>
      <c r="G31" s="81">
        <v>0</v>
      </c>
      <c r="H31" s="81">
        <v>10.76</v>
      </c>
      <c r="I31" s="81">
        <v>37.17</v>
      </c>
      <c r="J31" s="81">
        <v>4.84</v>
      </c>
    </row>
    <row r="32" spans="1:10">
      <c r="A32" s="81" t="s">
        <v>463</v>
      </c>
      <c r="B32" s="81">
        <v>2532.3200000000002</v>
      </c>
      <c r="C32" s="81" t="s">
        <v>3</v>
      </c>
      <c r="D32" s="81">
        <v>6948.69</v>
      </c>
      <c r="E32" s="81">
        <v>1</v>
      </c>
      <c r="F32" s="81">
        <v>0</v>
      </c>
      <c r="G32" s="81">
        <v>0</v>
      </c>
      <c r="H32" s="81">
        <v>10.76</v>
      </c>
      <c r="I32" s="81">
        <v>18.59</v>
      </c>
      <c r="J32" s="81">
        <v>8.07</v>
      </c>
    </row>
    <row r="33" spans="1:10">
      <c r="A33" s="81" t="s">
        <v>464</v>
      </c>
      <c r="B33" s="81">
        <v>2532.3200000000002</v>
      </c>
      <c r="C33" s="81" t="s">
        <v>3</v>
      </c>
      <c r="D33" s="81">
        <v>6948.69</v>
      </c>
      <c r="E33" s="81">
        <v>10</v>
      </c>
      <c r="F33" s="81">
        <v>0</v>
      </c>
      <c r="G33" s="81">
        <v>0</v>
      </c>
      <c r="H33" s="81">
        <v>10.76</v>
      </c>
      <c r="I33" s="81">
        <v>18.59</v>
      </c>
      <c r="J33" s="81">
        <v>8.07</v>
      </c>
    </row>
    <row r="34" spans="1:10">
      <c r="A34" s="81" t="s">
        <v>465</v>
      </c>
      <c r="B34" s="81">
        <v>2532.3200000000002</v>
      </c>
      <c r="C34" s="81" t="s">
        <v>3</v>
      </c>
      <c r="D34" s="81">
        <v>6948.69</v>
      </c>
      <c r="E34" s="81">
        <v>1</v>
      </c>
      <c r="F34" s="81">
        <v>0</v>
      </c>
      <c r="G34" s="81">
        <v>0</v>
      </c>
      <c r="H34" s="81">
        <v>10.76</v>
      </c>
      <c r="I34" s="81">
        <v>18.59</v>
      </c>
      <c r="J34" s="81">
        <v>95.066999999999993</v>
      </c>
    </row>
    <row r="35" spans="1:10">
      <c r="A35" s="81" t="s">
        <v>466</v>
      </c>
      <c r="B35" s="81">
        <v>313.41000000000003</v>
      </c>
      <c r="C35" s="81" t="s">
        <v>3</v>
      </c>
      <c r="D35" s="81">
        <v>860</v>
      </c>
      <c r="E35" s="81">
        <v>1</v>
      </c>
      <c r="F35" s="81">
        <v>200.61</v>
      </c>
      <c r="G35" s="81">
        <v>115.9</v>
      </c>
      <c r="H35" s="81">
        <v>10.76</v>
      </c>
      <c r="I35" s="81">
        <v>18.59</v>
      </c>
      <c r="J35" s="81">
        <v>8.07</v>
      </c>
    </row>
    <row r="36" spans="1:10">
      <c r="A36" s="81" t="s">
        <v>467</v>
      </c>
      <c r="B36" s="81">
        <v>201.98</v>
      </c>
      <c r="C36" s="81" t="s">
        <v>3</v>
      </c>
      <c r="D36" s="81">
        <v>554.22</v>
      </c>
      <c r="E36" s="81">
        <v>1</v>
      </c>
      <c r="F36" s="81">
        <v>133.74</v>
      </c>
      <c r="G36" s="81">
        <v>77.27</v>
      </c>
      <c r="H36" s="81">
        <v>10.76</v>
      </c>
      <c r="I36" s="81">
        <v>18.59</v>
      </c>
      <c r="J36" s="81">
        <v>8.07</v>
      </c>
    </row>
    <row r="37" spans="1:10">
      <c r="A37" s="81" t="s">
        <v>468</v>
      </c>
      <c r="B37" s="81">
        <v>313.42</v>
      </c>
      <c r="C37" s="81" t="s">
        <v>3</v>
      </c>
      <c r="D37" s="81">
        <v>860.02</v>
      </c>
      <c r="E37" s="81">
        <v>1</v>
      </c>
      <c r="F37" s="81">
        <v>200.61</v>
      </c>
      <c r="G37" s="81">
        <v>115.9</v>
      </c>
      <c r="H37" s="81">
        <v>10.76</v>
      </c>
      <c r="I37" s="81">
        <v>18.59</v>
      </c>
      <c r="J37" s="81">
        <v>8.07</v>
      </c>
    </row>
    <row r="38" spans="1:10">
      <c r="A38" s="81" t="s">
        <v>469</v>
      </c>
      <c r="B38" s="81">
        <v>201.98</v>
      </c>
      <c r="C38" s="81" t="s">
        <v>3</v>
      </c>
      <c r="D38" s="81">
        <v>554.22</v>
      </c>
      <c r="E38" s="81">
        <v>1</v>
      </c>
      <c r="F38" s="81">
        <v>133.74</v>
      </c>
      <c r="G38" s="81">
        <v>77.27</v>
      </c>
      <c r="H38" s="81">
        <v>10.76</v>
      </c>
      <c r="I38" s="81">
        <v>18.59</v>
      </c>
      <c r="J38" s="81">
        <v>8.07</v>
      </c>
    </row>
    <row r="39" spans="1:10">
      <c r="A39" s="81" t="s">
        <v>470</v>
      </c>
      <c r="B39" s="81">
        <v>313.41000000000003</v>
      </c>
      <c r="C39" s="81" t="s">
        <v>3</v>
      </c>
      <c r="D39" s="81">
        <v>860</v>
      </c>
      <c r="E39" s="81">
        <v>10</v>
      </c>
      <c r="F39" s="81">
        <v>200.61</v>
      </c>
      <c r="G39" s="81">
        <v>115.9</v>
      </c>
      <c r="H39" s="81">
        <v>10.76</v>
      </c>
      <c r="I39" s="81">
        <v>18.59</v>
      </c>
      <c r="J39" s="81">
        <v>8.07</v>
      </c>
    </row>
    <row r="40" spans="1:10">
      <c r="A40" s="81" t="s">
        <v>471</v>
      </c>
      <c r="B40" s="81">
        <v>201.98</v>
      </c>
      <c r="C40" s="81" t="s">
        <v>3</v>
      </c>
      <c r="D40" s="81">
        <v>554.22</v>
      </c>
      <c r="E40" s="81">
        <v>10</v>
      </c>
      <c r="F40" s="81">
        <v>133.74</v>
      </c>
      <c r="G40" s="81">
        <v>77.27</v>
      </c>
      <c r="H40" s="81">
        <v>10.76</v>
      </c>
      <c r="I40" s="81">
        <v>18.59</v>
      </c>
      <c r="J40" s="81">
        <v>8.07</v>
      </c>
    </row>
    <row r="41" spans="1:10">
      <c r="A41" s="81" t="s">
        <v>472</v>
      </c>
      <c r="B41" s="81">
        <v>313.42</v>
      </c>
      <c r="C41" s="81" t="s">
        <v>3</v>
      </c>
      <c r="D41" s="81">
        <v>860.02</v>
      </c>
      <c r="E41" s="81">
        <v>10</v>
      </c>
      <c r="F41" s="81">
        <v>200.61</v>
      </c>
      <c r="G41" s="81">
        <v>115.9</v>
      </c>
      <c r="H41" s="81">
        <v>10.76</v>
      </c>
      <c r="I41" s="81">
        <v>18.59</v>
      </c>
      <c r="J41" s="81">
        <v>8.07</v>
      </c>
    </row>
    <row r="42" spans="1:10">
      <c r="A42" s="81" t="s">
        <v>473</v>
      </c>
      <c r="B42" s="81">
        <v>201.98</v>
      </c>
      <c r="C42" s="81" t="s">
        <v>3</v>
      </c>
      <c r="D42" s="81">
        <v>554.22</v>
      </c>
      <c r="E42" s="81">
        <v>10</v>
      </c>
      <c r="F42" s="81">
        <v>133.74</v>
      </c>
      <c r="G42" s="81">
        <v>77.27</v>
      </c>
      <c r="H42" s="81">
        <v>10.76</v>
      </c>
      <c r="I42" s="81">
        <v>18.59</v>
      </c>
      <c r="J42" s="81">
        <v>8.07</v>
      </c>
    </row>
    <row r="43" spans="1:10">
      <c r="A43" s="81" t="s">
        <v>474</v>
      </c>
      <c r="B43" s="81">
        <v>313.41000000000003</v>
      </c>
      <c r="C43" s="81" t="s">
        <v>3</v>
      </c>
      <c r="D43" s="81">
        <v>860</v>
      </c>
      <c r="E43" s="81">
        <v>1</v>
      </c>
      <c r="F43" s="81">
        <v>200.61</v>
      </c>
      <c r="G43" s="81">
        <v>115.9</v>
      </c>
      <c r="H43" s="81">
        <v>10.76</v>
      </c>
      <c r="I43" s="81">
        <v>18.59</v>
      </c>
      <c r="J43" s="81">
        <v>8.07</v>
      </c>
    </row>
    <row r="44" spans="1:10">
      <c r="A44" s="81" t="s">
        <v>475</v>
      </c>
      <c r="B44" s="81">
        <v>201.98</v>
      </c>
      <c r="C44" s="81" t="s">
        <v>3</v>
      </c>
      <c r="D44" s="81">
        <v>554.22</v>
      </c>
      <c r="E44" s="81">
        <v>1</v>
      </c>
      <c r="F44" s="81">
        <v>133.74</v>
      </c>
      <c r="G44" s="81">
        <v>77.27</v>
      </c>
      <c r="H44" s="81">
        <v>10.76</v>
      </c>
      <c r="I44" s="81">
        <v>18.59</v>
      </c>
      <c r="J44" s="81">
        <v>8.07</v>
      </c>
    </row>
    <row r="45" spans="1:10">
      <c r="A45" s="81" t="s">
        <v>476</v>
      </c>
      <c r="B45" s="81">
        <v>313.42</v>
      </c>
      <c r="C45" s="81" t="s">
        <v>3</v>
      </c>
      <c r="D45" s="81">
        <v>860.02</v>
      </c>
      <c r="E45" s="81">
        <v>1</v>
      </c>
      <c r="F45" s="81">
        <v>200.61</v>
      </c>
      <c r="G45" s="81">
        <v>115.9</v>
      </c>
      <c r="H45" s="81">
        <v>10.76</v>
      </c>
      <c r="I45" s="81">
        <v>18.59</v>
      </c>
      <c r="J45" s="81">
        <v>8.07</v>
      </c>
    </row>
    <row r="46" spans="1:10">
      <c r="A46" s="81" t="s">
        <v>477</v>
      </c>
      <c r="B46" s="81">
        <v>201.98</v>
      </c>
      <c r="C46" s="81" t="s">
        <v>3</v>
      </c>
      <c r="D46" s="81">
        <v>554.22</v>
      </c>
      <c r="E46" s="81">
        <v>1</v>
      </c>
      <c r="F46" s="81">
        <v>133.74</v>
      </c>
      <c r="G46" s="81">
        <v>77.27</v>
      </c>
      <c r="H46" s="81">
        <v>10.76</v>
      </c>
      <c r="I46" s="81">
        <v>18.59</v>
      </c>
      <c r="J46" s="81">
        <v>8.07</v>
      </c>
    </row>
    <row r="47" spans="1:10">
      <c r="A47" s="81" t="s">
        <v>478</v>
      </c>
      <c r="B47" s="81">
        <v>3563.11</v>
      </c>
      <c r="C47" s="81" t="s">
        <v>66</v>
      </c>
      <c r="D47" s="81">
        <v>4344.1400000000003</v>
      </c>
      <c r="E47" s="81">
        <v>1</v>
      </c>
      <c r="F47" s="81">
        <v>297.11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479</v>
      </c>
      <c r="B48" s="81">
        <v>3563.11</v>
      </c>
      <c r="C48" s="81" t="s">
        <v>66</v>
      </c>
      <c r="D48" s="81">
        <v>4344.1400000000003</v>
      </c>
      <c r="E48" s="81">
        <v>10</v>
      </c>
      <c r="F48" s="81">
        <v>297.11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480</v>
      </c>
      <c r="B49" s="81">
        <v>3563.11</v>
      </c>
      <c r="C49" s="81" t="s">
        <v>66</v>
      </c>
      <c r="D49" s="81">
        <v>4344.1400000000003</v>
      </c>
      <c r="E49" s="81">
        <v>1</v>
      </c>
      <c r="F49" s="81">
        <v>297.11</v>
      </c>
      <c r="G49" s="81">
        <v>0</v>
      </c>
      <c r="H49" s="81">
        <v>0</v>
      </c>
      <c r="I49" s="81"/>
      <c r="J49" s="81">
        <v>0</v>
      </c>
    </row>
    <row r="50" spans="1:10">
      <c r="A50" s="81" t="s">
        <v>259</v>
      </c>
      <c r="B50" s="81">
        <v>89077.65</v>
      </c>
      <c r="C50" s="81"/>
      <c r="D50" s="81">
        <v>178146.04</v>
      </c>
      <c r="E50" s="81"/>
      <c r="F50" s="81">
        <v>11589.54</v>
      </c>
      <c r="G50" s="81">
        <v>4636.1499999999996</v>
      </c>
      <c r="H50" s="81">
        <v>5.5952000000000002</v>
      </c>
      <c r="I50" s="81">
        <v>37.17</v>
      </c>
      <c r="J50" s="81">
        <v>6.5404</v>
      </c>
    </row>
    <row r="51" spans="1:10">
      <c r="A51" s="81" t="s">
        <v>495</v>
      </c>
      <c r="B51" s="81">
        <v>46320.38</v>
      </c>
      <c r="C51" s="81"/>
      <c r="D51" s="81">
        <v>126016.37</v>
      </c>
      <c r="E51" s="81"/>
      <c r="F51" s="81">
        <v>8024.24</v>
      </c>
      <c r="G51" s="81">
        <v>4636.1499999999996</v>
      </c>
      <c r="H51" s="81">
        <v>10.76</v>
      </c>
      <c r="I51" s="81">
        <v>19.329999999999998</v>
      </c>
      <c r="J51" s="81">
        <v>12.5776</v>
      </c>
    </row>
    <row r="52" spans="1:10">
      <c r="A52" s="81" t="s">
        <v>496</v>
      </c>
      <c r="B52" s="81">
        <v>42757.27</v>
      </c>
      <c r="C52" s="81"/>
      <c r="D52" s="81">
        <v>52129.67</v>
      </c>
      <c r="E52" s="81"/>
      <c r="F52" s="81">
        <v>3565.29</v>
      </c>
      <c r="G52" s="81">
        <v>0</v>
      </c>
      <c r="H52" s="81">
        <v>0</v>
      </c>
      <c r="I52" s="81"/>
      <c r="J52" s="81">
        <v>0</v>
      </c>
    </row>
    <row r="54" spans="1:10">
      <c r="A54" s="76"/>
      <c r="B54" s="81" t="s">
        <v>51</v>
      </c>
      <c r="C54" s="81" t="s">
        <v>318</v>
      </c>
      <c r="D54" s="81" t="s">
        <v>439</v>
      </c>
      <c r="E54" s="81" t="s">
        <v>440</v>
      </c>
      <c r="F54" s="81" t="s">
        <v>441</v>
      </c>
      <c r="G54" s="81" t="s">
        <v>442</v>
      </c>
      <c r="H54" s="81" t="s">
        <v>443</v>
      </c>
      <c r="I54" s="81" t="s">
        <v>319</v>
      </c>
    </row>
    <row r="55" spans="1:10">
      <c r="A55" s="81" t="s">
        <v>320</v>
      </c>
      <c r="B55" s="81" t="s">
        <v>321</v>
      </c>
      <c r="C55" s="81">
        <v>0.3</v>
      </c>
      <c r="D55" s="81">
        <v>2.254</v>
      </c>
      <c r="E55" s="81">
        <v>3.4</v>
      </c>
      <c r="F55" s="81">
        <v>178.31</v>
      </c>
      <c r="G55" s="81">
        <v>0</v>
      </c>
      <c r="H55" s="81">
        <v>90</v>
      </c>
      <c r="I55" s="81" t="s">
        <v>322</v>
      </c>
    </row>
    <row r="56" spans="1:10">
      <c r="A56" s="81" t="s">
        <v>323</v>
      </c>
      <c r="B56" s="81" t="s">
        <v>321</v>
      </c>
      <c r="C56" s="81">
        <v>0.3</v>
      </c>
      <c r="D56" s="81">
        <v>2.254</v>
      </c>
      <c r="E56" s="81">
        <v>3.4</v>
      </c>
      <c r="F56" s="81">
        <v>118.87</v>
      </c>
      <c r="G56" s="81">
        <v>90</v>
      </c>
      <c r="H56" s="81">
        <v>90</v>
      </c>
      <c r="I56" s="81" t="s">
        <v>324</v>
      </c>
    </row>
    <row r="57" spans="1:10">
      <c r="A57" s="81" t="s">
        <v>325</v>
      </c>
      <c r="B57" s="81" t="s">
        <v>321</v>
      </c>
      <c r="C57" s="81">
        <v>0.3</v>
      </c>
      <c r="D57" s="81">
        <v>2.254</v>
      </c>
      <c r="E57" s="81">
        <v>3.4</v>
      </c>
      <c r="F57" s="81">
        <v>178.31</v>
      </c>
      <c r="G57" s="81">
        <v>180</v>
      </c>
      <c r="H57" s="81">
        <v>90</v>
      </c>
      <c r="I57" s="81" t="s">
        <v>326</v>
      </c>
    </row>
    <row r="58" spans="1:10">
      <c r="A58" s="81" t="s">
        <v>327</v>
      </c>
      <c r="B58" s="81" t="s">
        <v>321</v>
      </c>
      <c r="C58" s="81">
        <v>0.3</v>
      </c>
      <c r="D58" s="81">
        <v>2.254</v>
      </c>
      <c r="E58" s="81">
        <v>3.4</v>
      </c>
      <c r="F58" s="81">
        <v>118.87</v>
      </c>
      <c r="G58" s="81">
        <v>270</v>
      </c>
      <c r="H58" s="81">
        <v>90</v>
      </c>
      <c r="I58" s="81" t="s">
        <v>328</v>
      </c>
    </row>
    <row r="59" spans="1:10">
      <c r="A59" s="81" t="s">
        <v>329</v>
      </c>
      <c r="B59" s="81" t="s">
        <v>321</v>
      </c>
      <c r="C59" s="81">
        <v>0.3</v>
      </c>
      <c r="D59" s="81">
        <v>1.8620000000000001</v>
      </c>
      <c r="E59" s="81">
        <v>3.4</v>
      </c>
      <c r="F59" s="81">
        <v>3563.11</v>
      </c>
      <c r="G59" s="81">
        <v>0</v>
      </c>
      <c r="H59" s="81">
        <v>180</v>
      </c>
      <c r="I59" s="81"/>
    </row>
    <row r="60" spans="1:10">
      <c r="A60" s="81" t="s">
        <v>330</v>
      </c>
      <c r="B60" s="81" t="s">
        <v>331</v>
      </c>
      <c r="C60" s="81">
        <v>0.08</v>
      </c>
      <c r="D60" s="81">
        <v>2.61</v>
      </c>
      <c r="E60" s="81">
        <v>4.28</v>
      </c>
      <c r="F60" s="81">
        <v>200.61</v>
      </c>
      <c r="G60" s="81">
        <v>0</v>
      </c>
      <c r="H60" s="81">
        <v>90</v>
      </c>
      <c r="I60" s="81" t="s">
        <v>322</v>
      </c>
    </row>
    <row r="61" spans="1:10">
      <c r="A61" s="81" t="s">
        <v>332</v>
      </c>
      <c r="B61" s="81" t="s">
        <v>331</v>
      </c>
      <c r="C61" s="81">
        <v>0.08</v>
      </c>
      <c r="D61" s="81">
        <v>2.61</v>
      </c>
      <c r="E61" s="81">
        <v>4.28</v>
      </c>
      <c r="F61" s="81">
        <v>133.74</v>
      </c>
      <c r="G61" s="81">
        <v>90</v>
      </c>
      <c r="H61" s="81">
        <v>90</v>
      </c>
      <c r="I61" s="81" t="s">
        <v>324</v>
      </c>
    </row>
    <row r="62" spans="1:10">
      <c r="A62" s="81" t="s">
        <v>333</v>
      </c>
      <c r="B62" s="81" t="s">
        <v>331</v>
      </c>
      <c r="C62" s="81">
        <v>0.08</v>
      </c>
      <c r="D62" s="81">
        <v>2.61</v>
      </c>
      <c r="E62" s="81">
        <v>4.28</v>
      </c>
      <c r="F62" s="81">
        <v>200.61</v>
      </c>
      <c r="G62" s="81">
        <v>180</v>
      </c>
      <c r="H62" s="81">
        <v>90</v>
      </c>
      <c r="I62" s="81" t="s">
        <v>326</v>
      </c>
    </row>
    <row r="63" spans="1:10">
      <c r="A63" s="81" t="s">
        <v>334</v>
      </c>
      <c r="B63" s="81" t="s">
        <v>331</v>
      </c>
      <c r="C63" s="81">
        <v>0.08</v>
      </c>
      <c r="D63" s="81">
        <v>2.61</v>
      </c>
      <c r="E63" s="81">
        <v>4.28</v>
      </c>
      <c r="F63" s="81">
        <v>133.74</v>
      </c>
      <c r="G63" s="81">
        <v>270</v>
      </c>
      <c r="H63" s="81">
        <v>90</v>
      </c>
      <c r="I63" s="81" t="s">
        <v>328</v>
      </c>
    </row>
    <row r="64" spans="1:10">
      <c r="A64" s="81" t="s">
        <v>335</v>
      </c>
      <c r="B64" s="81" t="s">
        <v>331</v>
      </c>
      <c r="C64" s="81">
        <v>0.08</v>
      </c>
      <c r="D64" s="81">
        <v>2.61</v>
      </c>
      <c r="E64" s="81">
        <v>4.28</v>
      </c>
      <c r="F64" s="81">
        <v>2006.06</v>
      </c>
      <c r="G64" s="81">
        <v>0</v>
      </c>
      <c r="H64" s="81">
        <v>90</v>
      </c>
      <c r="I64" s="81" t="s">
        <v>322</v>
      </c>
    </row>
    <row r="65" spans="1:9">
      <c r="A65" s="81" t="s">
        <v>336</v>
      </c>
      <c r="B65" s="81" t="s">
        <v>331</v>
      </c>
      <c r="C65" s="81">
        <v>0.08</v>
      </c>
      <c r="D65" s="81">
        <v>2.61</v>
      </c>
      <c r="E65" s="81">
        <v>4.28</v>
      </c>
      <c r="F65" s="81">
        <v>1337.37</v>
      </c>
      <c r="G65" s="81">
        <v>90</v>
      </c>
      <c r="H65" s="81">
        <v>90</v>
      </c>
      <c r="I65" s="81" t="s">
        <v>324</v>
      </c>
    </row>
    <row r="66" spans="1:9">
      <c r="A66" s="81" t="s">
        <v>337</v>
      </c>
      <c r="B66" s="81" t="s">
        <v>331</v>
      </c>
      <c r="C66" s="81">
        <v>0.08</v>
      </c>
      <c r="D66" s="81">
        <v>2.61</v>
      </c>
      <c r="E66" s="81">
        <v>4.28</v>
      </c>
      <c r="F66" s="81">
        <v>2006.06</v>
      </c>
      <c r="G66" s="81">
        <v>180</v>
      </c>
      <c r="H66" s="81">
        <v>90</v>
      </c>
      <c r="I66" s="81" t="s">
        <v>326</v>
      </c>
    </row>
    <row r="67" spans="1:9">
      <c r="A67" s="81" t="s">
        <v>338</v>
      </c>
      <c r="B67" s="81" t="s">
        <v>331</v>
      </c>
      <c r="C67" s="81">
        <v>0.08</v>
      </c>
      <c r="D67" s="81">
        <v>2.61</v>
      </c>
      <c r="E67" s="81">
        <v>4.28</v>
      </c>
      <c r="F67" s="81">
        <v>1337.37</v>
      </c>
      <c r="G67" s="81">
        <v>270</v>
      </c>
      <c r="H67" s="81">
        <v>90</v>
      </c>
      <c r="I67" s="81" t="s">
        <v>328</v>
      </c>
    </row>
    <row r="68" spans="1:9">
      <c r="A68" s="81" t="s">
        <v>339</v>
      </c>
      <c r="B68" s="81" t="s">
        <v>331</v>
      </c>
      <c r="C68" s="81">
        <v>0.08</v>
      </c>
      <c r="D68" s="81">
        <v>2.61</v>
      </c>
      <c r="E68" s="81">
        <v>4.28</v>
      </c>
      <c r="F68" s="81">
        <v>200.61</v>
      </c>
      <c r="G68" s="81">
        <v>0</v>
      </c>
      <c r="H68" s="81">
        <v>90</v>
      </c>
      <c r="I68" s="81" t="s">
        <v>322</v>
      </c>
    </row>
    <row r="69" spans="1:9">
      <c r="A69" s="81" t="s">
        <v>340</v>
      </c>
      <c r="B69" s="81" t="s">
        <v>331</v>
      </c>
      <c r="C69" s="81">
        <v>0.08</v>
      </c>
      <c r="D69" s="81">
        <v>2.61</v>
      </c>
      <c r="E69" s="81">
        <v>4.28</v>
      </c>
      <c r="F69" s="81">
        <v>133.74</v>
      </c>
      <c r="G69" s="81">
        <v>90</v>
      </c>
      <c r="H69" s="81">
        <v>90</v>
      </c>
      <c r="I69" s="81" t="s">
        <v>324</v>
      </c>
    </row>
    <row r="70" spans="1:9">
      <c r="A70" s="81" t="s">
        <v>341</v>
      </c>
      <c r="B70" s="81" t="s">
        <v>331</v>
      </c>
      <c r="C70" s="81">
        <v>0.08</v>
      </c>
      <c r="D70" s="81">
        <v>2.61</v>
      </c>
      <c r="E70" s="81">
        <v>4.28</v>
      </c>
      <c r="F70" s="81">
        <v>200.61</v>
      </c>
      <c r="G70" s="81">
        <v>180</v>
      </c>
      <c r="H70" s="81">
        <v>90</v>
      </c>
      <c r="I70" s="81" t="s">
        <v>326</v>
      </c>
    </row>
    <row r="71" spans="1:9">
      <c r="A71" s="81" t="s">
        <v>342</v>
      </c>
      <c r="B71" s="81" t="s">
        <v>331</v>
      </c>
      <c r="C71" s="81">
        <v>0.08</v>
      </c>
      <c r="D71" s="81">
        <v>2.61</v>
      </c>
      <c r="E71" s="81">
        <v>4.28</v>
      </c>
      <c r="F71" s="81">
        <v>133.74</v>
      </c>
      <c r="G71" s="81">
        <v>270</v>
      </c>
      <c r="H71" s="81">
        <v>90</v>
      </c>
      <c r="I71" s="81" t="s">
        <v>328</v>
      </c>
    </row>
    <row r="72" spans="1:9">
      <c r="A72" s="81" t="s">
        <v>343</v>
      </c>
      <c r="B72" s="81" t="s">
        <v>331</v>
      </c>
      <c r="C72" s="81">
        <v>0.08</v>
      </c>
      <c r="D72" s="81">
        <v>2.61</v>
      </c>
      <c r="E72" s="81">
        <v>4.28</v>
      </c>
      <c r="F72" s="81">
        <v>59.42</v>
      </c>
      <c r="G72" s="81">
        <v>270</v>
      </c>
      <c r="H72" s="81">
        <v>90</v>
      </c>
      <c r="I72" s="81" t="s">
        <v>328</v>
      </c>
    </row>
    <row r="73" spans="1:9">
      <c r="A73" s="81" t="s">
        <v>344</v>
      </c>
      <c r="B73" s="81" t="s">
        <v>331</v>
      </c>
      <c r="C73" s="81">
        <v>0.08</v>
      </c>
      <c r="D73" s="81">
        <v>2.61</v>
      </c>
      <c r="E73" s="81">
        <v>4.28</v>
      </c>
      <c r="F73" s="81">
        <v>89.13</v>
      </c>
      <c r="G73" s="81">
        <v>180</v>
      </c>
      <c r="H73" s="81">
        <v>90</v>
      </c>
      <c r="I73" s="81" t="s">
        <v>326</v>
      </c>
    </row>
    <row r="74" spans="1:9">
      <c r="A74" s="81" t="s">
        <v>345</v>
      </c>
      <c r="B74" s="81" t="s">
        <v>331</v>
      </c>
      <c r="C74" s="81">
        <v>0.08</v>
      </c>
      <c r="D74" s="81">
        <v>2.61</v>
      </c>
      <c r="E74" s="81">
        <v>4.28</v>
      </c>
      <c r="F74" s="81">
        <v>59.42</v>
      </c>
      <c r="G74" s="81">
        <v>90</v>
      </c>
      <c r="H74" s="81">
        <v>90</v>
      </c>
      <c r="I74" s="81" t="s">
        <v>324</v>
      </c>
    </row>
    <row r="75" spans="1:9">
      <c r="A75" s="81" t="s">
        <v>346</v>
      </c>
      <c r="B75" s="81" t="s">
        <v>331</v>
      </c>
      <c r="C75" s="81">
        <v>0.08</v>
      </c>
      <c r="D75" s="81">
        <v>2.61</v>
      </c>
      <c r="E75" s="81">
        <v>4.28</v>
      </c>
      <c r="F75" s="81">
        <v>89.13</v>
      </c>
      <c r="G75" s="81">
        <v>0</v>
      </c>
      <c r="H75" s="81">
        <v>90</v>
      </c>
      <c r="I75" s="81" t="s">
        <v>322</v>
      </c>
    </row>
    <row r="76" spans="1:9">
      <c r="A76" s="81" t="s">
        <v>347</v>
      </c>
      <c r="B76" s="81" t="s">
        <v>331</v>
      </c>
      <c r="C76" s="81">
        <v>0.08</v>
      </c>
      <c r="D76" s="81">
        <v>2.61</v>
      </c>
      <c r="E76" s="81">
        <v>4.28</v>
      </c>
      <c r="F76" s="81">
        <v>891.32</v>
      </c>
      <c r="G76" s="81">
        <v>0</v>
      </c>
      <c r="H76" s="81">
        <v>90</v>
      </c>
      <c r="I76" s="81" t="s">
        <v>322</v>
      </c>
    </row>
    <row r="77" spans="1:9">
      <c r="A77" s="81" t="s">
        <v>348</v>
      </c>
      <c r="B77" s="81" t="s">
        <v>331</v>
      </c>
      <c r="C77" s="81">
        <v>0.08</v>
      </c>
      <c r="D77" s="81">
        <v>2.61</v>
      </c>
      <c r="E77" s="81">
        <v>4.28</v>
      </c>
      <c r="F77" s="81">
        <v>594.21</v>
      </c>
      <c r="G77" s="81">
        <v>270</v>
      </c>
      <c r="H77" s="81">
        <v>90</v>
      </c>
      <c r="I77" s="81" t="s">
        <v>328</v>
      </c>
    </row>
    <row r="78" spans="1:9">
      <c r="A78" s="81" t="s">
        <v>349</v>
      </c>
      <c r="B78" s="81" t="s">
        <v>331</v>
      </c>
      <c r="C78" s="81">
        <v>0.08</v>
      </c>
      <c r="D78" s="81">
        <v>2.61</v>
      </c>
      <c r="E78" s="81">
        <v>4.28</v>
      </c>
      <c r="F78" s="81">
        <v>891.32</v>
      </c>
      <c r="G78" s="81">
        <v>180</v>
      </c>
      <c r="H78" s="81">
        <v>90</v>
      </c>
      <c r="I78" s="81" t="s">
        <v>326</v>
      </c>
    </row>
    <row r="79" spans="1:9">
      <c r="A79" s="81" t="s">
        <v>350</v>
      </c>
      <c r="B79" s="81" t="s">
        <v>331</v>
      </c>
      <c r="C79" s="81">
        <v>0.08</v>
      </c>
      <c r="D79" s="81">
        <v>2.61</v>
      </c>
      <c r="E79" s="81">
        <v>4.28</v>
      </c>
      <c r="F79" s="81">
        <v>594.21</v>
      </c>
      <c r="G79" s="81">
        <v>90</v>
      </c>
      <c r="H79" s="81">
        <v>90</v>
      </c>
      <c r="I79" s="81" t="s">
        <v>324</v>
      </c>
    </row>
    <row r="80" spans="1:9">
      <c r="A80" s="81" t="s">
        <v>351</v>
      </c>
      <c r="B80" s="81" t="s">
        <v>331</v>
      </c>
      <c r="C80" s="81">
        <v>0.08</v>
      </c>
      <c r="D80" s="81">
        <v>2.61</v>
      </c>
      <c r="E80" s="81">
        <v>4.28</v>
      </c>
      <c r="F80" s="81">
        <v>89.13</v>
      </c>
      <c r="G80" s="81">
        <v>180</v>
      </c>
      <c r="H80" s="81">
        <v>90</v>
      </c>
      <c r="I80" s="81" t="s">
        <v>326</v>
      </c>
    </row>
    <row r="81" spans="1:11">
      <c r="A81" s="81" t="s">
        <v>352</v>
      </c>
      <c r="B81" s="81" t="s">
        <v>331</v>
      </c>
      <c r="C81" s="81">
        <v>0.08</v>
      </c>
      <c r="D81" s="81">
        <v>2.61</v>
      </c>
      <c r="E81" s="81">
        <v>4.28</v>
      </c>
      <c r="F81" s="81">
        <v>59.42</v>
      </c>
      <c r="G81" s="81">
        <v>90</v>
      </c>
      <c r="H81" s="81">
        <v>90</v>
      </c>
      <c r="I81" s="81" t="s">
        <v>324</v>
      </c>
    </row>
    <row r="82" spans="1:11">
      <c r="A82" s="81" t="s">
        <v>353</v>
      </c>
      <c r="B82" s="81" t="s">
        <v>331</v>
      </c>
      <c r="C82" s="81">
        <v>0.08</v>
      </c>
      <c r="D82" s="81">
        <v>2.61</v>
      </c>
      <c r="E82" s="81">
        <v>4.28</v>
      </c>
      <c r="F82" s="81">
        <v>59.42</v>
      </c>
      <c r="G82" s="81">
        <v>270</v>
      </c>
      <c r="H82" s="81">
        <v>90</v>
      </c>
      <c r="I82" s="81" t="s">
        <v>328</v>
      </c>
    </row>
    <row r="83" spans="1:11">
      <c r="A83" s="81" t="s">
        <v>354</v>
      </c>
      <c r="B83" s="81" t="s">
        <v>331</v>
      </c>
      <c r="C83" s="81">
        <v>0.08</v>
      </c>
      <c r="D83" s="81">
        <v>2.61</v>
      </c>
      <c r="E83" s="81">
        <v>4.28</v>
      </c>
      <c r="F83" s="81">
        <v>89.13</v>
      </c>
      <c r="G83" s="81">
        <v>0</v>
      </c>
      <c r="H83" s="81">
        <v>90</v>
      </c>
      <c r="I83" s="81" t="s">
        <v>322</v>
      </c>
    </row>
    <row r="84" spans="1:11">
      <c r="A84" s="81" t="s">
        <v>355</v>
      </c>
      <c r="B84" s="81" t="s">
        <v>356</v>
      </c>
      <c r="C84" s="81">
        <v>0.3</v>
      </c>
      <c r="D84" s="81">
        <v>0.35699999999999998</v>
      </c>
      <c r="E84" s="81">
        <v>0.38</v>
      </c>
      <c r="F84" s="81">
        <v>3563.11</v>
      </c>
      <c r="G84" s="81">
        <v>0</v>
      </c>
      <c r="H84" s="81">
        <v>0</v>
      </c>
      <c r="I84" s="81"/>
    </row>
    <row r="86" spans="1:11">
      <c r="A86" s="76"/>
      <c r="B86" s="81" t="s">
        <v>51</v>
      </c>
      <c r="C86" s="81" t="s">
        <v>444</v>
      </c>
      <c r="D86" s="81" t="s">
        <v>445</v>
      </c>
      <c r="E86" s="81" t="s">
        <v>446</v>
      </c>
      <c r="F86" s="81" t="s">
        <v>46</v>
      </c>
      <c r="G86" s="81" t="s">
        <v>357</v>
      </c>
      <c r="H86" s="81" t="s">
        <v>358</v>
      </c>
      <c r="I86" s="81" t="s">
        <v>359</v>
      </c>
      <c r="J86" s="81" t="s">
        <v>442</v>
      </c>
      <c r="K86" s="81" t="s">
        <v>319</v>
      </c>
    </row>
    <row r="87" spans="1:11">
      <c r="A87" s="81" t="s">
        <v>360</v>
      </c>
      <c r="B87" s="81" t="s">
        <v>408</v>
      </c>
      <c r="C87" s="81">
        <v>115.9</v>
      </c>
      <c r="D87" s="81">
        <v>115.9</v>
      </c>
      <c r="E87" s="81">
        <v>6.49</v>
      </c>
      <c r="F87" s="81">
        <v>0.61</v>
      </c>
      <c r="G87" s="81">
        <v>0.61</v>
      </c>
      <c r="H87" s="81" t="s">
        <v>66</v>
      </c>
      <c r="I87" s="81" t="s">
        <v>330</v>
      </c>
      <c r="J87" s="81">
        <v>0</v>
      </c>
      <c r="K87" s="81" t="s">
        <v>322</v>
      </c>
    </row>
    <row r="88" spans="1:11">
      <c r="A88" s="81" t="s">
        <v>362</v>
      </c>
      <c r="B88" s="81" t="s">
        <v>363</v>
      </c>
      <c r="C88" s="81">
        <v>77.27</v>
      </c>
      <c r="D88" s="81">
        <v>77.27</v>
      </c>
      <c r="E88" s="81">
        <v>6.49</v>
      </c>
      <c r="F88" s="81">
        <v>0.25</v>
      </c>
      <c r="G88" s="81">
        <v>0.25</v>
      </c>
      <c r="H88" s="81" t="s">
        <v>66</v>
      </c>
      <c r="I88" s="81" t="s">
        <v>332</v>
      </c>
      <c r="J88" s="81">
        <v>90</v>
      </c>
      <c r="K88" s="81" t="s">
        <v>324</v>
      </c>
    </row>
    <row r="89" spans="1:11">
      <c r="A89" s="81" t="s">
        <v>364</v>
      </c>
      <c r="B89" s="81" t="s">
        <v>365</v>
      </c>
      <c r="C89" s="81">
        <v>115.9</v>
      </c>
      <c r="D89" s="81">
        <v>115.9</v>
      </c>
      <c r="E89" s="81">
        <v>6.49</v>
      </c>
      <c r="F89" s="81">
        <v>0.25</v>
      </c>
      <c r="G89" s="81">
        <v>0.25</v>
      </c>
      <c r="H89" s="81" t="s">
        <v>66</v>
      </c>
      <c r="I89" s="81" t="s">
        <v>333</v>
      </c>
      <c r="J89" s="81">
        <v>180</v>
      </c>
      <c r="K89" s="81" t="s">
        <v>326</v>
      </c>
    </row>
    <row r="90" spans="1:11">
      <c r="A90" s="81" t="s">
        <v>366</v>
      </c>
      <c r="B90" s="81" t="s">
        <v>367</v>
      </c>
      <c r="C90" s="81">
        <v>77.27</v>
      </c>
      <c r="D90" s="81">
        <v>77.27</v>
      </c>
      <c r="E90" s="81">
        <v>6.49</v>
      </c>
      <c r="F90" s="81">
        <v>0.25</v>
      </c>
      <c r="G90" s="81">
        <v>0.25</v>
      </c>
      <c r="H90" s="81" t="s">
        <v>66</v>
      </c>
      <c r="I90" s="81" t="s">
        <v>334</v>
      </c>
      <c r="J90" s="81">
        <v>270</v>
      </c>
      <c r="K90" s="81" t="s">
        <v>328</v>
      </c>
    </row>
    <row r="91" spans="1:11">
      <c r="A91" s="81" t="s">
        <v>368</v>
      </c>
      <c r="B91" s="81" t="s">
        <v>408</v>
      </c>
      <c r="C91" s="81">
        <v>115.9</v>
      </c>
      <c r="D91" s="81">
        <v>1159.04</v>
      </c>
      <c r="E91" s="81">
        <v>6.49</v>
      </c>
      <c r="F91" s="81">
        <v>0.61</v>
      </c>
      <c r="G91" s="81">
        <v>0.61</v>
      </c>
      <c r="H91" s="81" t="s">
        <v>66</v>
      </c>
      <c r="I91" s="81" t="s">
        <v>335</v>
      </c>
      <c r="J91" s="81">
        <v>0</v>
      </c>
      <c r="K91" s="81" t="s">
        <v>322</v>
      </c>
    </row>
    <row r="92" spans="1:11">
      <c r="A92" s="81" t="s">
        <v>369</v>
      </c>
      <c r="B92" s="81" t="s">
        <v>363</v>
      </c>
      <c r="C92" s="81">
        <v>77.27</v>
      </c>
      <c r="D92" s="81">
        <v>772.69</v>
      </c>
      <c r="E92" s="81">
        <v>6.49</v>
      </c>
      <c r="F92" s="81">
        <v>0.25</v>
      </c>
      <c r="G92" s="81">
        <v>0.25</v>
      </c>
      <c r="H92" s="81" t="s">
        <v>66</v>
      </c>
      <c r="I92" s="81" t="s">
        <v>336</v>
      </c>
      <c r="J92" s="81">
        <v>90</v>
      </c>
      <c r="K92" s="81" t="s">
        <v>324</v>
      </c>
    </row>
    <row r="93" spans="1:11">
      <c r="A93" s="81" t="s">
        <v>370</v>
      </c>
      <c r="B93" s="81" t="s">
        <v>365</v>
      </c>
      <c r="C93" s="81">
        <v>115.9</v>
      </c>
      <c r="D93" s="81">
        <v>1159.04</v>
      </c>
      <c r="E93" s="81">
        <v>6.49</v>
      </c>
      <c r="F93" s="81">
        <v>0.25</v>
      </c>
      <c r="G93" s="81">
        <v>0.25</v>
      </c>
      <c r="H93" s="81" t="s">
        <v>66</v>
      </c>
      <c r="I93" s="81" t="s">
        <v>337</v>
      </c>
      <c r="J93" s="81">
        <v>180</v>
      </c>
      <c r="K93" s="81" t="s">
        <v>326</v>
      </c>
    </row>
    <row r="94" spans="1:11">
      <c r="A94" s="81" t="s">
        <v>371</v>
      </c>
      <c r="B94" s="81" t="s">
        <v>367</v>
      </c>
      <c r="C94" s="81">
        <v>77.27</v>
      </c>
      <c r="D94" s="81">
        <v>772.69</v>
      </c>
      <c r="E94" s="81">
        <v>6.49</v>
      </c>
      <c r="F94" s="81">
        <v>0.25</v>
      </c>
      <c r="G94" s="81">
        <v>0.25</v>
      </c>
      <c r="H94" s="81" t="s">
        <v>66</v>
      </c>
      <c r="I94" s="81" t="s">
        <v>338</v>
      </c>
      <c r="J94" s="81">
        <v>270</v>
      </c>
      <c r="K94" s="81" t="s">
        <v>328</v>
      </c>
    </row>
    <row r="95" spans="1:11">
      <c r="A95" s="81" t="s">
        <v>372</v>
      </c>
      <c r="B95" s="81" t="s">
        <v>408</v>
      </c>
      <c r="C95" s="81">
        <v>115.9</v>
      </c>
      <c r="D95" s="81">
        <v>115.9</v>
      </c>
      <c r="E95" s="81">
        <v>6.49</v>
      </c>
      <c r="F95" s="81">
        <v>0.61</v>
      </c>
      <c r="G95" s="81">
        <v>0.61</v>
      </c>
      <c r="H95" s="81" t="s">
        <v>66</v>
      </c>
      <c r="I95" s="81" t="s">
        <v>339</v>
      </c>
      <c r="J95" s="81">
        <v>0</v>
      </c>
      <c r="K95" s="81" t="s">
        <v>322</v>
      </c>
    </row>
    <row r="96" spans="1:11">
      <c r="A96" s="81" t="s">
        <v>373</v>
      </c>
      <c r="B96" s="81" t="s">
        <v>363</v>
      </c>
      <c r="C96" s="81">
        <v>77.27</v>
      </c>
      <c r="D96" s="81">
        <v>77.27</v>
      </c>
      <c r="E96" s="81">
        <v>6.49</v>
      </c>
      <c r="F96" s="81">
        <v>0.25</v>
      </c>
      <c r="G96" s="81">
        <v>0.25</v>
      </c>
      <c r="H96" s="81" t="s">
        <v>66</v>
      </c>
      <c r="I96" s="81" t="s">
        <v>340</v>
      </c>
      <c r="J96" s="81">
        <v>90</v>
      </c>
      <c r="K96" s="81" t="s">
        <v>324</v>
      </c>
    </row>
    <row r="97" spans="1:11">
      <c r="A97" s="81" t="s">
        <v>374</v>
      </c>
      <c r="B97" s="81" t="s">
        <v>365</v>
      </c>
      <c r="C97" s="81">
        <v>115.9</v>
      </c>
      <c r="D97" s="81">
        <v>115.9</v>
      </c>
      <c r="E97" s="81">
        <v>6.49</v>
      </c>
      <c r="F97" s="81">
        <v>0.25</v>
      </c>
      <c r="G97" s="81">
        <v>0.25</v>
      </c>
      <c r="H97" s="81" t="s">
        <v>66</v>
      </c>
      <c r="I97" s="81" t="s">
        <v>341</v>
      </c>
      <c r="J97" s="81">
        <v>180</v>
      </c>
      <c r="K97" s="81" t="s">
        <v>326</v>
      </c>
    </row>
    <row r="98" spans="1:11">
      <c r="A98" s="81" t="s">
        <v>375</v>
      </c>
      <c r="B98" s="81" t="s">
        <v>367</v>
      </c>
      <c r="C98" s="81">
        <v>77.27</v>
      </c>
      <c r="D98" s="81">
        <v>77.27</v>
      </c>
      <c r="E98" s="81">
        <v>6.49</v>
      </c>
      <c r="F98" s="81">
        <v>0.25</v>
      </c>
      <c r="G98" s="81">
        <v>0.25</v>
      </c>
      <c r="H98" s="81" t="s">
        <v>66</v>
      </c>
      <c r="I98" s="81" t="s">
        <v>342</v>
      </c>
      <c r="J98" s="81">
        <v>270</v>
      </c>
      <c r="K98" s="81" t="s">
        <v>328</v>
      </c>
    </row>
    <row r="99" spans="1:11">
      <c r="A99" s="81" t="s">
        <v>447</v>
      </c>
      <c r="B99" s="81"/>
      <c r="C99" s="81"/>
      <c r="D99" s="81">
        <v>4636.1499999999996</v>
      </c>
      <c r="E99" s="81">
        <v>6.49</v>
      </c>
      <c r="F99" s="81">
        <v>0.35799999999999998</v>
      </c>
      <c r="G99" s="81">
        <v>0.35799999999999998</v>
      </c>
      <c r="H99" s="81"/>
      <c r="I99" s="81"/>
      <c r="J99" s="81"/>
      <c r="K99" s="81"/>
    </row>
    <row r="100" spans="1:11">
      <c r="A100" s="81" t="s">
        <v>448</v>
      </c>
      <c r="B100" s="81"/>
      <c r="C100" s="81"/>
      <c r="D100" s="81">
        <v>1390.85</v>
      </c>
      <c r="E100" s="81">
        <v>6.49</v>
      </c>
      <c r="F100" s="81">
        <v>0.61</v>
      </c>
      <c r="G100" s="81">
        <v>0.61</v>
      </c>
      <c r="H100" s="81"/>
      <c r="I100" s="81"/>
      <c r="J100" s="81"/>
      <c r="K100" s="81"/>
    </row>
    <row r="101" spans="1:11">
      <c r="A101" s="81" t="s">
        <v>449</v>
      </c>
      <c r="B101" s="81"/>
      <c r="C101" s="81"/>
      <c r="D101" s="81">
        <v>3245.31</v>
      </c>
      <c r="E101" s="81">
        <v>6.49</v>
      </c>
      <c r="F101" s="81">
        <v>0.25</v>
      </c>
      <c r="G101" s="81">
        <v>0.25</v>
      </c>
      <c r="H101" s="81"/>
      <c r="I101" s="81"/>
      <c r="J101" s="81"/>
      <c r="K101" s="81"/>
    </row>
    <row r="103" spans="1:11">
      <c r="A103" s="76"/>
      <c r="B103" s="81" t="s">
        <v>117</v>
      </c>
      <c r="C103" s="81" t="s">
        <v>497</v>
      </c>
      <c r="D103" s="81" t="s">
        <v>454</v>
      </c>
    </row>
    <row r="104" spans="1:11">
      <c r="A104" s="81" t="s">
        <v>498</v>
      </c>
      <c r="B104" s="81" t="s">
        <v>499</v>
      </c>
      <c r="C104" s="81">
        <v>4264541.07</v>
      </c>
      <c r="D104" s="81">
        <v>5.5</v>
      </c>
    </row>
    <row r="105" spans="1:11">
      <c r="A105" s="81" t="s">
        <v>500</v>
      </c>
      <c r="B105" s="81" t="s">
        <v>501</v>
      </c>
      <c r="C105" s="81">
        <v>5251661.57</v>
      </c>
      <c r="D105" s="81">
        <v>0.79</v>
      </c>
    </row>
    <row r="106" spans="1:11">
      <c r="A106" s="81" t="s">
        <v>502</v>
      </c>
      <c r="B106" s="81" t="s">
        <v>503</v>
      </c>
      <c r="C106" s="81">
        <v>4031929.74</v>
      </c>
      <c r="D106" s="81"/>
    </row>
    <row r="108" spans="1:11">
      <c r="A108" s="76"/>
      <c r="B108" s="81" t="s">
        <v>117</v>
      </c>
      <c r="C108" s="81" t="s">
        <v>450</v>
      </c>
      <c r="D108" s="81" t="s">
        <v>451</v>
      </c>
      <c r="E108" s="81" t="s">
        <v>452</v>
      </c>
      <c r="F108" s="81" t="s">
        <v>453</v>
      </c>
      <c r="G108" s="81" t="s">
        <v>454</v>
      </c>
    </row>
    <row r="109" spans="1:11">
      <c r="A109" s="81" t="s">
        <v>404</v>
      </c>
      <c r="B109" s="81" t="s">
        <v>455</v>
      </c>
      <c r="C109" s="81">
        <v>91335.37</v>
      </c>
      <c r="D109" s="81" t="s">
        <v>456</v>
      </c>
      <c r="E109" s="81" t="s">
        <v>456</v>
      </c>
      <c r="F109" s="81" t="s">
        <v>456</v>
      </c>
      <c r="G109" s="81" t="s">
        <v>456</v>
      </c>
    </row>
    <row r="110" spans="1:11">
      <c r="A110" s="81" t="s">
        <v>405</v>
      </c>
      <c r="B110" s="81" t="s">
        <v>455</v>
      </c>
      <c r="C110" s="81">
        <v>299340.32</v>
      </c>
      <c r="D110" s="81" t="s">
        <v>456</v>
      </c>
      <c r="E110" s="81" t="s">
        <v>456</v>
      </c>
      <c r="F110" s="81" t="s">
        <v>456</v>
      </c>
      <c r="G110" s="81" t="s">
        <v>456</v>
      </c>
    </row>
    <row r="111" spans="1:11">
      <c r="A111" s="81" t="s">
        <v>406</v>
      </c>
      <c r="B111" s="81" t="s">
        <v>455</v>
      </c>
      <c r="C111" s="81">
        <v>3410149.52</v>
      </c>
      <c r="D111" s="81" t="s">
        <v>456</v>
      </c>
      <c r="E111" s="81" t="s">
        <v>456</v>
      </c>
      <c r="F111" s="81" t="s">
        <v>456</v>
      </c>
      <c r="G111" s="81" t="s">
        <v>456</v>
      </c>
    </row>
    <row r="112" spans="1:11">
      <c r="A112" s="81" t="s">
        <v>407</v>
      </c>
      <c r="B112" s="81" t="s">
        <v>455</v>
      </c>
      <c r="C112" s="81">
        <v>463715.86</v>
      </c>
      <c r="D112" s="81" t="s">
        <v>456</v>
      </c>
      <c r="E112" s="81" t="s">
        <v>456</v>
      </c>
      <c r="F112" s="81" t="s">
        <v>456</v>
      </c>
      <c r="G112" s="81" t="s">
        <v>456</v>
      </c>
    </row>
    <row r="114" spans="1:4">
      <c r="A114" s="76"/>
      <c r="B114" s="81" t="s">
        <v>117</v>
      </c>
      <c r="C114" s="81" t="s">
        <v>450</v>
      </c>
      <c r="D114" s="81" t="s">
        <v>454</v>
      </c>
    </row>
    <row r="115" spans="1:4">
      <c r="A115" s="81" t="s">
        <v>384</v>
      </c>
      <c r="B115" s="81" t="s">
        <v>457</v>
      </c>
      <c r="C115" s="81">
        <v>-99999</v>
      </c>
      <c r="D115" s="81" t="s">
        <v>456</v>
      </c>
    </row>
    <row r="116" spans="1:4">
      <c r="A116" s="81" t="s">
        <v>385</v>
      </c>
      <c r="B116" s="81" t="s">
        <v>457</v>
      </c>
      <c r="C116" s="81">
        <v>-99999</v>
      </c>
      <c r="D116" s="81" t="s">
        <v>456</v>
      </c>
    </row>
    <row r="117" spans="1:4">
      <c r="A117" s="81" t="s">
        <v>386</v>
      </c>
      <c r="B117" s="81" t="s">
        <v>457</v>
      </c>
      <c r="C117" s="81">
        <v>-99999</v>
      </c>
      <c r="D117" s="81" t="s">
        <v>456</v>
      </c>
    </row>
    <row r="118" spans="1:4">
      <c r="A118" s="81" t="s">
        <v>387</v>
      </c>
      <c r="B118" s="81" t="s">
        <v>457</v>
      </c>
      <c r="C118" s="81">
        <v>-99999</v>
      </c>
      <c r="D118" s="81" t="s">
        <v>456</v>
      </c>
    </row>
    <row r="119" spans="1:4">
      <c r="A119" s="81" t="s">
        <v>388</v>
      </c>
      <c r="B119" s="81" t="s">
        <v>457</v>
      </c>
      <c r="C119" s="81">
        <v>-99999</v>
      </c>
      <c r="D119" s="81" t="s">
        <v>456</v>
      </c>
    </row>
    <row r="120" spans="1:4">
      <c r="A120" s="81" t="s">
        <v>389</v>
      </c>
      <c r="B120" s="81" t="s">
        <v>457</v>
      </c>
      <c r="C120" s="81">
        <v>-99999</v>
      </c>
      <c r="D120" s="81" t="s">
        <v>456</v>
      </c>
    </row>
    <row r="121" spans="1:4">
      <c r="A121" s="81" t="s">
        <v>390</v>
      </c>
      <c r="B121" s="81" t="s">
        <v>457</v>
      </c>
      <c r="C121" s="81">
        <v>-99999</v>
      </c>
      <c r="D121" s="81" t="s">
        <v>456</v>
      </c>
    </row>
    <row r="122" spans="1:4">
      <c r="A122" s="81" t="s">
        <v>391</v>
      </c>
      <c r="B122" s="81" t="s">
        <v>457</v>
      </c>
      <c r="C122" s="81">
        <v>-99999</v>
      </c>
      <c r="D122" s="81" t="s">
        <v>456</v>
      </c>
    </row>
    <row r="123" spans="1:4">
      <c r="A123" s="81" t="s">
        <v>392</v>
      </c>
      <c r="B123" s="81" t="s">
        <v>457</v>
      </c>
      <c r="C123" s="81">
        <v>-99999</v>
      </c>
      <c r="D123" s="81" t="s">
        <v>456</v>
      </c>
    </row>
    <row r="124" spans="1:4">
      <c r="A124" s="81" t="s">
        <v>393</v>
      </c>
      <c r="B124" s="81" t="s">
        <v>457</v>
      </c>
      <c r="C124" s="81">
        <v>-99999</v>
      </c>
      <c r="D124" s="81" t="s">
        <v>456</v>
      </c>
    </row>
    <row r="125" spans="1:4">
      <c r="A125" s="81" t="s">
        <v>394</v>
      </c>
      <c r="B125" s="81" t="s">
        <v>457</v>
      </c>
      <c r="C125" s="81">
        <v>-99999</v>
      </c>
      <c r="D125" s="81" t="s">
        <v>456</v>
      </c>
    </row>
    <row r="126" spans="1:4">
      <c r="A126" s="81" t="s">
        <v>395</v>
      </c>
      <c r="B126" s="81" t="s">
        <v>457</v>
      </c>
      <c r="C126" s="81">
        <v>-99999</v>
      </c>
      <c r="D126" s="81" t="s">
        <v>456</v>
      </c>
    </row>
    <row r="127" spans="1:4">
      <c r="A127" s="81" t="s">
        <v>396</v>
      </c>
      <c r="B127" s="81" t="s">
        <v>457</v>
      </c>
      <c r="C127" s="81">
        <v>-99999</v>
      </c>
      <c r="D127" s="81" t="s">
        <v>456</v>
      </c>
    </row>
    <row r="128" spans="1:4">
      <c r="A128" s="81" t="s">
        <v>397</v>
      </c>
      <c r="B128" s="81" t="s">
        <v>457</v>
      </c>
      <c r="C128" s="81">
        <v>-99999</v>
      </c>
      <c r="D128" s="81" t="s">
        <v>456</v>
      </c>
    </row>
    <row r="129" spans="1:8">
      <c r="A129" s="81" t="s">
        <v>398</v>
      </c>
      <c r="B129" s="81" t="s">
        <v>457</v>
      </c>
      <c r="C129" s="81">
        <v>-99999</v>
      </c>
      <c r="D129" s="81" t="s">
        <v>456</v>
      </c>
    </row>
    <row r="130" spans="1:8">
      <c r="A130" s="81" t="s">
        <v>399</v>
      </c>
      <c r="B130" s="81" t="s">
        <v>457</v>
      </c>
      <c r="C130" s="81">
        <v>-99999</v>
      </c>
      <c r="D130" s="81" t="s">
        <v>456</v>
      </c>
    </row>
    <row r="131" spans="1:8">
      <c r="A131" s="81" t="s">
        <v>400</v>
      </c>
      <c r="B131" s="81" t="s">
        <v>457</v>
      </c>
      <c r="C131" s="81">
        <v>-99999</v>
      </c>
      <c r="D131" s="81" t="s">
        <v>456</v>
      </c>
    </row>
    <row r="132" spans="1:8">
      <c r="A132" s="81" t="s">
        <v>401</v>
      </c>
      <c r="B132" s="81" t="s">
        <v>457</v>
      </c>
      <c r="C132" s="81">
        <v>-99999</v>
      </c>
      <c r="D132" s="81" t="s">
        <v>456</v>
      </c>
    </row>
    <row r="133" spans="1:8">
      <c r="A133" s="81" t="s">
        <v>402</v>
      </c>
      <c r="B133" s="81" t="s">
        <v>457</v>
      </c>
      <c r="C133" s="81">
        <v>-99999</v>
      </c>
      <c r="D133" s="81" t="s">
        <v>456</v>
      </c>
    </row>
    <row r="134" spans="1:8">
      <c r="A134" s="81" t="s">
        <v>403</v>
      </c>
      <c r="B134" s="81" t="s">
        <v>457</v>
      </c>
      <c r="C134" s="81">
        <v>-99999</v>
      </c>
      <c r="D134" s="81" t="s">
        <v>456</v>
      </c>
    </row>
    <row r="136" spans="1:8">
      <c r="A136" s="76"/>
      <c r="B136" s="81" t="s">
        <v>117</v>
      </c>
      <c r="C136" s="81" t="s">
        <v>458</v>
      </c>
      <c r="D136" s="81" t="s">
        <v>459</v>
      </c>
      <c r="E136" s="81" t="s">
        <v>460</v>
      </c>
      <c r="F136" s="81" t="s">
        <v>461</v>
      </c>
      <c r="G136" s="81" t="s">
        <v>376</v>
      </c>
      <c r="H136" s="81" t="s">
        <v>377</v>
      </c>
    </row>
    <row r="137" spans="1:8">
      <c r="A137" s="81" t="s">
        <v>378</v>
      </c>
      <c r="B137" s="81" t="s">
        <v>379</v>
      </c>
      <c r="C137" s="81">
        <v>0.59</v>
      </c>
      <c r="D137" s="81">
        <v>1388.3</v>
      </c>
      <c r="E137" s="81">
        <v>5.89</v>
      </c>
      <c r="F137" s="81">
        <v>13828.03</v>
      </c>
      <c r="G137" s="81">
        <v>1</v>
      </c>
      <c r="H137" s="81" t="s">
        <v>380</v>
      </c>
    </row>
    <row r="138" spans="1:8">
      <c r="A138" s="81" t="s">
        <v>381</v>
      </c>
      <c r="B138" s="81" t="s">
        <v>379</v>
      </c>
      <c r="C138" s="81">
        <v>0.61</v>
      </c>
      <c r="D138" s="81">
        <v>1388.3</v>
      </c>
      <c r="E138" s="81">
        <v>19.62</v>
      </c>
      <c r="F138" s="81">
        <v>44542.879999999997</v>
      </c>
      <c r="G138" s="81">
        <v>1</v>
      </c>
      <c r="H138" s="81" t="s">
        <v>380</v>
      </c>
    </row>
    <row r="139" spans="1:8">
      <c r="A139" s="81" t="s">
        <v>382</v>
      </c>
      <c r="B139" s="81" t="s">
        <v>379</v>
      </c>
      <c r="C139" s="81">
        <v>0.62</v>
      </c>
      <c r="D139" s="81">
        <v>1388.3</v>
      </c>
      <c r="E139" s="81">
        <v>226.64</v>
      </c>
      <c r="F139" s="81">
        <v>509545.72</v>
      </c>
      <c r="G139" s="81">
        <v>1</v>
      </c>
      <c r="H139" s="81" t="s">
        <v>380</v>
      </c>
    </row>
    <row r="140" spans="1:8">
      <c r="A140" s="81" t="s">
        <v>383</v>
      </c>
      <c r="B140" s="81" t="s">
        <v>379</v>
      </c>
      <c r="C140" s="81">
        <v>0.61</v>
      </c>
      <c r="D140" s="81">
        <v>1572.42</v>
      </c>
      <c r="E140" s="81">
        <v>32.65</v>
      </c>
      <c r="F140" s="81">
        <v>83590.17</v>
      </c>
      <c r="G140" s="81">
        <v>1</v>
      </c>
      <c r="H140" s="81" t="s">
        <v>380</v>
      </c>
    </row>
    <row r="142" spans="1:8">
      <c r="A142" s="76"/>
      <c r="B142" s="81" t="s">
        <v>117</v>
      </c>
      <c r="C142" s="81" t="s">
        <v>504</v>
      </c>
      <c r="D142" s="81" t="s">
        <v>505</v>
      </c>
      <c r="E142" s="81" t="s">
        <v>506</v>
      </c>
      <c r="F142" s="81" t="s">
        <v>507</v>
      </c>
    </row>
    <row r="143" spans="1:8">
      <c r="A143" s="81" t="s">
        <v>508</v>
      </c>
      <c r="B143" s="81" t="s">
        <v>509</v>
      </c>
      <c r="C143" s="81" t="s">
        <v>510</v>
      </c>
      <c r="D143" s="81">
        <v>179352</v>
      </c>
      <c r="E143" s="81">
        <v>72.709999999999994</v>
      </c>
      <c r="F143" s="81">
        <v>0.85</v>
      </c>
    </row>
    <row r="144" spans="1:8">
      <c r="A144" s="81" t="s">
        <v>511</v>
      </c>
      <c r="B144" s="81" t="s">
        <v>509</v>
      </c>
      <c r="C144" s="81" t="s">
        <v>510</v>
      </c>
      <c r="D144" s="81">
        <v>179352</v>
      </c>
      <c r="E144" s="81">
        <v>30014.51</v>
      </c>
      <c r="F144" s="81">
        <v>0.88</v>
      </c>
    </row>
    <row r="145" spans="1:8">
      <c r="A145" s="81" t="s">
        <v>512</v>
      </c>
      <c r="B145" s="81" t="s">
        <v>509</v>
      </c>
      <c r="C145" s="81" t="s">
        <v>510</v>
      </c>
      <c r="D145" s="81">
        <v>179352</v>
      </c>
      <c r="E145" s="81">
        <v>39078.620000000003</v>
      </c>
      <c r="F145" s="81">
        <v>0.9</v>
      </c>
    </row>
    <row r="146" spans="1:8">
      <c r="A146" s="81" t="s">
        <v>513</v>
      </c>
      <c r="B146" s="81" t="s">
        <v>514</v>
      </c>
      <c r="C146" s="81" t="s">
        <v>510</v>
      </c>
      <c r="D146" s="81">
        <v>179352</v>
      </c>
      <c r="E146" s="81">
        <v>56905.06</v>
      </c>
      <c r="F146" s="81">
        <v>0.87</v>
      </c>
    </row>
    <row r="148" spans="1:8">
      <c r="A148" s="76"/>
      <c r="B148" s="81" t="s">
        <v>117</v>
      </c>
      <c r="C148" s="81" t="s">
        <v>515</v>
      </c>
      <c r="D148" s="81" t="s">
        <v>516</v>
      </c>
      <c r="E148" s="81" t="s">
        <v>517</v>
      </c>
      <c r="F148" s="81" t="s">
        <v>518</v>
      </c>
      <c r="G148" s="81" t="s">
        <v>519</v>
      </c>
    </row>
    <row r="149" spans="1:8">
      <c r="A149" s="81" t="s">
        <v>520</v>
      </c>
      <c r="B149" s="81" t="s">
        <v>521</v>
      </c>
      <c r="C149" s="81">
        <v>0.76</v>
      </c>
      <c r="D149" s="81">
        <v>845000</v>
      </c>
      <c r="E149" s="81">
        <v>0.8</v>
      </c>
      <c r="F149" s="81">
        <v>0.91</v>
      </c>
      <c r="G149" s="81">
        <v>0.59</v>
      </c>
    </row>
    <row r="151" spans="1:8">
      <c r="A151" s="76"/>
      <c r="B151" s="81" t="s">
        <v>523</v>
      </c>
      <c r="C151" s="81" t="s">
        <v>524</v>
      </c>
      <c r="D151" s="81" t="s">
        <v>525</v>
      </c>
      <c r="E151" s="81" t="s">
        <v>526</v>
      </c>
      <c r="F151" s="81" t="s">
        <v>527</v>
      </c>
      <c r="G151" s="81" t="s">
        <v>528</v>
      </c>
      <c r="H151" s="81" t="s">
        <v>529</v>
      </c>
    </row>
    <row r="152" spans="1:8">
      <c r="A152" s="81" t="s">
        <v>530</v>
      </c>
      <c r="B152" s="81">
        <v>281742.02039999998</v>
      </c>
      <c r="C152" s="81">
        <v>450.33269999999999</v>
      </c>
      <c r="D152" s="81">
        <v>1408.8200999999999</v>
      </c>
      <c r="E152" s="81">
        <v>0</v>
      </c>
      <c r="F152" s="81">
        <v>3.8999999999999998E-3</v>
      </c>
      <c r="G152" s="82">
        <v>10405600</v>
      </c>
      <c r="H152" s="81">
        <v>117188.9212</v>
      </c>
    </row>
    <row r="153" spans="1:8">
      <c r="A153" s="81" t="s">
        <v>531</v>
      </c>
      <c r="B153" s="81">
        <v>256872.44579999999</v>
      </c>
      <c r="C153" s="81">
        <v>413.97680000000003</v>
      </c>
      <c r="D153" s="81">
        <v>1309.0242000000001</v>
      </c>
      <c r="E153" s="81">
        <v>0</v>
      </c>
      <c r="F153" s="81">
        <v>3.5999999999999999E-3</v>
      </c>
      <c r="G153" s="82">
        <v>9668720</v>
      </c>
      <c r="H153" s="81">
        <v>107187.9078</v>
      </c>
    </row>
    <row r="154" spans="1:8">
      <c r="A154" s="81" t="s">
        <v>532</v>
      </c>
      <c r="B154" s="81">
        <v>313151.07169999997</v>
      </c>
      <c r="C154" s="81">
        <v>520.02430000000004</v>
      </c>
      <c r="D154" s="81">
        <v>1706.8533</v>
      </c>
      <c r="E154" s="81">
        <v>0</v>
      </c>
      <c r="F154" s="81">
        <v>4.7000000000000002E-3</v>
      </c>
      <c r="G154" s="82">
        <v>12608000</v>
      </c>
      <c r="H154" s="81">
        <v>132223.9755</v>
      </c>
    </row>
    <row r="155" spans="1:8">
      <c r="A155" s="81" t="s">
        <v>533</v>
      </c>
      <c r="B155" s="81">
        <v>296128.4093</v>
      </c>
      <c r="C155" s="81">
        <v>497.98379999999997</v>
      </c>
      <c r="D155" s="81">
        <v>1659.1213</v>
      </c>
      <c r="E155" s="81">
        <v>0</v>
      </c>
      <c r="F155" s="81">
        <v>4.4999999999999997E-3</v>
      </c>
      <c r="G155" s="82">
        <v>12255700</v>
      </c>
      <c r="H155" s="81">
        <v>125666.13250000001</v>
      </c>
    </row>
    <row r="156" spans="1:8">
      <c r="A156" s="81" t="s">
        <v>287</v>
      </c>
      <c r="B156" s="81">
        <v>335565.3456</v>
      </c>
      <c r="C156" s="81">
        <v>566.35069999999996</v>
      </c>
      <c r="D156" s="81">
        <v>1894.8892000000001</v>
      </c>
      <c r="E156" s="81">
        <v>0</v>
      </c>
      <c r="F156" s="81">
        <v>5.1000000000000004E-3</v>
      </c>
      <c r="G156" s="82">
        <v>13997400</v>
      </c>
      <c r="H156" s="81">
        <v>142608.8174</v>
      </c>
    </row>
    <row r="157" spans="1:8">
      <c r="A157" s="81" t="s">
        <v>534</v>
      </c>
      <c r="B157" s="81">
        <v>366516.636</v>
      </c>
      <c r="C157" s="81">
        <v>618.96569999999997</v>
      </c>
      <c r="D157" s="81">
        <v>2072.3935999999999</v>
      </c>
      <c r="E157" s="81">
        <v>0</v>
      </c>
      <c r="F157" s="81">
        <v>5.5999999999999999E-3</v>
      </c>
      <c r="G157" s="82">
        <v>15308600</v>
      </c>
      <c r="H157" s="81">
        <v>155800.63870000001</v>
      </c>
    </row>
    <row r="158" spans="1:8">
      <c r="A158" s="81" t="s">
        <v>535</v>
      </c>
      <c r="B158" s="81">
        <v>371375.42989999999</v>
      </c>
      <c r="C158" s="81">
        <v>627.24509999999998</v>
      </c>
      <c r="D158" s="81">
        <v>2100.4018000000001</v>
      </c>
      <c r="E158" s="81">
        <v>0</v>
      </c>
      <c r="F158" s="81">
        <v>5.7000000000000002E-3</v>
      </c>
      <c r="G158" s="82">
        <v>15515500</v>
      </c>
      <c r="H158" s="81">
        <v>157873.51879999999</v>
      </c>
    </row>
    <row r="159" spans="1:8">
      <c r="A159" s="81" t="s">
        <v>536</v>
      </c>
      <c r="B159" s="81">
        <v>385269.739</v>
      </c>
      <c r="C159" s="81">
        <v>650.67190000000005</v>
      </c>
      <c r="D159" s="81">
        <v>2178.6916999999999</v>
      </c>
      <c r="E159" s="81">
        <v>0</v>
      </c>
      <c r="F159" s="81">
        <v>5.8999999999999999E-3</v>
      </c>
      <c r="G159" s="82">
        <v>16093900</v>
      </c>
      <c r="H159" s="81">
        <v>163775.96679999999</v>
      </c>
    </row>
    <row r="160" spans="1:8">
      <c r="A160" s="81" t="s">
        <v>537</v>
      </c>
      <c r="B160" s="81">
        <v>335004.8027</v>
      </c>
      <c r="C160" s="81">
        <v>565.69090000000006</v>
      </c>
      <c r="D160" s="81">
        <v>1893.7946999999999</v>
      </c>
      <c r="E160" s="81">
        <v>0</v>
      </c>
      <c r="F160" s="81">
        <v>5.1000000000000004E-3</v>
      </c>
      <c r="G160" s="82">
        <v>13989300</v>
      </c>
      <c r="H160" s="81">
        <v>142399.54370000001</v>
      </c>
    </row>
    <row r="161" spans="1:19">
      <c r="A161" s="81" t="s">
        <v>538</v>
      </c>
      <c r="B161" s="81">
        <v>314759.89159999997</v>
      </c>
      <c r="C161" s="81">
        <v>529.66849999999999</v>
      </c>
      <c r="D161" s="81">
        <v>1766.0624</v>
      </c>
      <c r="E161" s="81">
        <v>0</v>
      </c>
      <c r="F161" s="81">
        <v>4.7999999999999996E-3</v>
      </c>
      <c r="G161" s="82">
        <v>13045700</v>
      </c>
      <c r="H161" s="81">
        <v>133608.3622</v>
      </c>
    </row>
    <row r="162" spans="1:19">
      <c r="A162" s="81" t="s">
        <v>539</v>
      </c>
      <c r="B162" s="81">
        <v>286570.26510000002</v>
      </c>
      <c r="C162" s="81">
        <v>475.63240000000002</v>
      </c>
      <c r="D162" s="81">
        <v>1560.1543999999999</v>
      </c>
      <c r="E162" s="81">
        <v>0</v>
      </c>
      <c r="F162" s="81">
        <v>4.3E-3</v>
      </c>
      <c r="G162" s="82">
        <v>11524400</v>
      </c>
      <c r="H162" s="81">
        <v>120975.1583</v>
      </c>
    </row>
    <row r="163" spans="1:19">
      <c r="A163" s="81" t="s">
        <v>540</v>
      </c>
      <c r="B163" s="81">
        <v>285268.89980000001</v>
      </c>
      <c r="C163" s="81">
        <v>450.935</v>
      </c>
      <c r="D163" s="81">
        <v>1390.0319</v>
      </c>
      <c r="E163" s="81">
        <v>0</v>
      </c>
      <c r="F163" s="81">
        <v>3.8999999999999998E-3</v>
      </c>
      <c r="G163" s="82">
        <v>10266600</v>
      </c>
      <c r="H163" s="81">
        <v>118146.74830000001</v>
      </c>
    </row>
    <row r="164" spans="1:19">
      <c r="A164" s="81"/>
      <c r="B164" s="81"/>
      <c r="C164" s="81"/>
      <c r="D164" s="81"/>
      <c r="E164" s="81"/>
      <c r="F164" s="81"/>
      <c r="G164" s="81"/>
      <c r="H164" s="81"/>
    </row>
    <row r="165" spans="1:19">
      <c r="A165" s="81" t="s">
        <v>541</v>
      </c>
      <c r="B165" s="82">
        <v>3828220</v>
      </c>
      <c r="C165" s="81">
        <v>6367.4778999999999</v>
      </c>
      <c r="D165" s="81">
        <v>20940.2389</v>
      </c>
      <c r="E165" s="81">
        <v>0</v>
      </c>
      <c r="F165" s="81">
        <v>5.7000000000000002E-2</v>
      </c>
      <c r="G165" s="82">
        <v>154679000</v>
      </c>
      <c r="H165" s="82">
        <v>1617460</v>
      </c>
    </row>
    <row r="166" spans="1:19">
      <c r="A166" s="81" t="s">
        <v>542</v>
      </c>
      <c r="B166" s="81">
        <v>256872.44579999999</v>
      </c>
      <c r="C166" s="81">
        <v>413.97680000000003</v>
      </c>
      <c r="D166" s="81">
        <v>1309.0242000000001</v>
      </c>
      <c r="E166" s="81">
        <v>0</v>
      </c>
      <c r="F166" s="81">
        <v>3.5999999999999999E-3</v>
      </c>
      <c r="G166" s="82">
        <v>9668720</v>
      </c>
      <c r="H166" s="81">
        <v>107187.9078</v>
      </c>
    </row>
    <row r="167" spans="1:19">
      <c r="A167" s="81" t="s">
        <v>543</v>
      </c>
      <c r="B167" s="81">
        <v>385269.739</v>
      </c>
      <c r="C167" s="81">
        <v>650.67190000000005</v>
      </c>
      <c r="D167" s="81">
        <v>2178.6916999999999</v>
      </c>
      <c r="E167" s="81">
        <v>0</v>
      </c>
      <c r="F167" s="81">
        <v>5.8999999999999999E-3</v>
      </c>
      <c r="G167" s="82">
        <v>16093900</v>
      </c>
      <c r="H167" s="81">
        <v>163775.96679999999</v>
      </c>
    </row>
    <row r="169" spans="1:19">
      <c r="A169" s="76"/>
      <c r="B169" s="81" t="s">
        <v>544</v>
      </c>
      <c r="C169" s="81" t="s">
        <v>545</v>
      </c>
      <c r="D169" s="81" t="s">
        <v>546</v>
      </c>
      <c r="E169" s="81" t="s">
        <v>547</v>
      </c>
      <c r="F169" s="81" t="s">
        <v>548</v>
      </c>
      <c r="G169" s="81" t="s">
        <v>549</v>
      </c>
      <c r="H169" s="81" t="s">
        <v>550</v>
      </c>
      <c r="I169" s="81" t="s">
        <v>551</v>
      </c>
      <c r="J169" s="81" t="s">
        <v>552</v>
      </c>
      <c r="K169" s="81" t="s">
        <v>553</v>
      </c>
      <c r="L169" s="81" t="s">
        <v>554</v>
      </c>
      <c r="M169" s="81" t="s">
        <v>555</v>
      </c>
      <c r="N169" s="81" t="s">
        <v>556</v>
      </c>
      <c r="O169" s="81" t="s">
        <v>557</v>
      </c>
      <c r="P169" s="81" t="s">
        <v>558</v>
      </c>
      <c r="Q169" s="81" t="s">
        <v>559</v>
      </c>
      <c r="R169" s="81" t="s">
        <v>560</v>
      </c>
      <c r="S169" s="81" t="s">
        <v>561</v>
      </c>
    </row>
    <row r="170" spans="1:19">
      <c r="A170" s="81" t="s">
        <v>530</v>
      </c>
      <c r="B170" s="82">
        <v>1261100000000</v>
      </c>
      <c r="C170" s="81">
        <v>1266453.7509999999</v>
      </c>
      <c r="D170" s="81" t="s">
        <v>592</v>
      </c>
      <c r="E170" s="81">
        <v>448566.54300000001</v>
      </c>
      <c r="F170" s="81">
        <v>423230.02100000001</v>
      </c>
      <c r="G170" s="81">
        <v>59194.919000000002</v>
      </c>
      <c r="H170" s="81">
        <v>0</v>
      </c>
      <c r="I170" s="81">
        <v>220893.742</v>
      </c>
      <c r="J170" s="81">
        <v>0</v>
      </c>
      <c r="K170" s="81">
        <v>61649.447999999997</v>
      </c>
      <c r="L170" s="81">
        <v>52919.078000000001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531</v>
      </c>
      <c r="B171" s="82">
        <v>1171790000000</v>
      </c>
      <c r="C171" s="81">
        <v>1285228.2290000001</v>
      </c>
      <c r="D171" s="81" t="s">
        <v>593</v>
      </c>
      <c r="E171" s="81">
        <v>448566.54300000001</v>
      </c>
      <c r="F171" s="81">
        <v>418415.21600000001</v>
      </c>
      <c r="G171" s="81">
        <v>61766.771000000001</v>
      </c>
      <c r="H171" s="81">
        <v>0</v>
      </c>
      <c r="I171" s="81">
        <v>241409.10200000001</v>
      </c>
      <c r="J171" s="81">
        <v>0</v>
      </c>
      <c r="K171" s="81">
        <v>62151.519</v>
      </c>
      <c r="L171" s="81">
        <v>52919.078000000001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532</v>
      </c>
      <c r="B172" s="82">
        <v>1528010000000</v>
      </c>
      <c r="C172" s="81">
        <v>1337762.9750000001</v>
      </c>
      <c r="D172" s="81" t="s">
        <v>594</v>
      </c>
      <c r="E172" s="81">
        <v>448566.54300000001</v>
      </c>
      <c r="F172" s="81">
        <v>418415.21600000001</v>
      </c>
      <c r="G172" s="81">
        <v>71104.096000000005</v>
      </c>
      <c r="H172" s="81">
        <v>0</v>
      </c>
      <c r="I172" s="81">
        <v>283453.17599999998</v>
      </c>
      <c r="J172" s="81">
        <v>0</v>
      </c>
      <c r="K172" s="81">
        <v>63304.866999999998</v>
      </c>
      <c r="L172" s="81">
        <v>52919.078000000001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 t="s">
        <v>533</v>
      </c>
      <c r="B173" s="82">
        <v>1485320000000</v>
      </c>
      <c r="C173" s="81">
        <v>1358475.1640000001</v>
      </c>
      <c r="D173" s="81" t="s">
        <v>595</v>
      </c>
      <c r="E173" s="81">
        <v>448566.54300000001</v>
      </c>
      <c r="F173" s="81">
        <v>418415.21600000001</v>
      </c>
      <c r="G173" s="81">
        <v>75862.983999999997</v>
      </c>
      <c r="H173" s="81">
        <v>0</v>
      </c>
      <c r="I173" s="81">
        <v>292198.446</v>
      </c>
      <c r="J173" s="81">
        <v>0</v>
      </c>
      <c r="K173" s="81">
        <v>70512.896999999997</v>
      </c>
      <c r="L173" s="81">
        <v>52919.078000000001</v>
      </c>
      <c r="M173" s="81">
        <v>0</v>
      </c>
      <c r="N173" s="81">
        <v>0</v>
      </c>
      <c r="O173" s="81">
        <v>0</v>
      </c>
      <c r="P173" s="81">
        <v>0</v>
      </c>
      <c r="Q173" s="81">
        <v>0</v>
      </c>
      <c r="R173" s="81">
        <v>0</v>
      </c>
      <c r="S173" s="81">
        <v>0</v>
      </c>
    </row>
    <row r="174" spans="1:19">
      <c r="A174" s="81" t="s">
        <v>287</v>
      </c>
      <c r="B174" s="82">
        <v>1696400000000</v>
      </c>
      <c r="C174" s="81">
        <v>1435286.7450000001</v>
      </c>
      <c r="D174" s="81" t="s">
        <v>596</v>
      </c>
      <c r="E174" s="81">
        <v>448566.54300000001</v>
      </c>
      <c r="F174" s="81">
        <v>418415.21600000001</v>
      </c>
      <c r="G174" s="81">
        <v>97610.127999999997</v>
      </c>
      <c r="H174" s="81">
        <v>0</v>
      </c>
      <c r="I174" s="81">
        <v>343356.55699999997</v>
      </c>
      <c r="J174" s="81">
        <v>0</v>
      </c>
      <c r="K174" s="81">
        <v>74419.224000000002</v>
      </c>
      <c r="L174" s="81">
        <v>52919.078000000001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534</v>
      </c>
      <c r="B175" s="82">
        <v>1855320000000</v>
      </c>
      <c r="C175" s="81">
        <v>1566205.709</v>
      </c>
      <c r="D175" s="81" t="s">
        <v>597</v>
      </c>
      <c r="E175" s="81">
        <v>448566.54300000001</v>
      </c>
      <c r="F175" s="81">
        <v>418415.21600000001</v>
      </c>
      <c r="G175" s="81">
        <v>137830.27299999999</v>
      </c>
      <c r="H175" s="81">
        <v>0</v>
      </c>
      <c r="I175" s="81">
        <v>433157.04300000001</v>
      </c>
      <c r="J175" s="81">
        <v>0</v>
      </c>
      <c r="K175" s="81">
        <v>75317.555999999997</v>
      </c>
      <c r="L175" s="81">
        <v>52919.078000000001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535</v>
      </c>
      <c r="B176" s="82">
        <v>1880390000000</v>
      </c>
      <c r="C176" s="81">
        <v>1601806.7439999999</v>
      </c>
      <c r="D176" s="81" t="s">
        <v>598</v>
      </c>
      <c r="E176" s="81">
        <v>448566.54300000001</v>
      </c>
      <c r="F176" s="81">
        <v>418415.21600000001</v>
      </c>
      <c r="G176" s="81">
        <v>132109.802</v>
      </c>
      <c r="H176" s="81">
        <v>0</v>
      </c>
      <c r="I176" s="81">
        <v>476528.79200000002</v>
      </c>
      <c r="J176" s="81">
        <v>0</v>
      </c>
      <c r="K176" s="81">
        <v>73267.313999999998</v>
      </c>
      <c r="L176" s="81">
        <v>52919.078000000001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7" spans="1:19">
      <c r="A177" s="81" t="s">
        <v>536</v>
      </c>
      <c r="B177" s="82">
        <v>1950480000000</v>
      </c>
      <c r="C177" s="81">
        <v>1559785.2309999999</v>
      </c>
      <c r="D177" s="81" t="s">
        <v>599</v>
      </c>
      <c r="E177" s="81">
        <v>448566.54300000001</v>
      </c>
      <c r="F177" s="81">
        <v>418415.21600000001</v>
      </c>
      <c r="G177" s="81">
        <v>120298.87300000001</v>
      </c>
      <c r="H177" s="81">
        <v>0</v>
      </c>
      <c r="I177" s="81">
        <v>447406.57</v>
      </c>
      <c r="J177" s="81">
        <v>0</v>
      </c>
      <c r="K177" s="81">
        <v>72178.951000000001</v>
      </c>
      <c r="L177" s="81">
        <v>52919.078000000001</v>
      </c>
      <c r="M177" s="81">
        <v>0</v>
      </c>
      <c r="N177" s="81">
        <v>0</v>
      </c>
      <c r="O177" s="81">
        <v>0</v>
      </c>
      <c r="P177" s="81">
        <v>0</v>
      </c>
      <c r="Q177" s="81">
        <v>0</v>
      </c>
      <c r="R177" s="81">
        <v>0</v>
      </c>
      <c r="S177" s="81">
        <v>0</v>
      </c>
    </row>
    <row r="178" spans="1:19">
      <c r="A178" s="81" t="s">
        <v>537</v>
      </c>
      <c r="B178" s="82">
        <v>1695430000000</v>
      </c>
      <c r="C178" s="81">
        <v>1529725.72</v>
      </c>
      <c r="D178" s="81" t="s">
        <v>600</v>
      </c>
      <c r="E178" s="81">
        <v>448566.54300000001</v>
      </c>
      <c r="F178" s="81">
        <v>473785.47499999998</v>
      </c>
      <c r="G178" s="81">
        <v>77761.255000000005</v>
      </c>
      <c r="H178" s="81">
        <v>0</v>
      </c>
      <c r="I178" s="81">
        <v>405874.03200000001</v>
      </c>
      <c r="J178" s="81">
        <v>0</v>
      </c>
      <c r="K178" s="81">
        <v>70819.338000000003</v>
      </c>
      <c r="L178" s="81">
        <v>52919.078000000001</v>
      </c>
      <c r="M178" s="81">
        <v>0</v>
      </c>
      <c r="N178" s="81">
        <v>0</v>
      </c>
      <c r="O178" s="81">
        <v>0</v>
      </c>
      <c r="P178" s="81">
        <v>0</v>
      </c>
      <c r="Q178" s="81">
        <v>0</v>
      </c>
      <c r="R178" s="81">
        <v>0</v>
      </c>
      <c r="S178" s="81">
        <v>0</v>
      </c>
    </row>
    <row r="179" spans="1:19">
      <c r="A179" s="81" t="s">
        <v>538</v>
      </c>
      <c r="B179" s="82">
        <v>1581060000000</v>
      </c>
      <c r="C179" s="81">
        <v>1442467.409</v>
      </c>
      <c r="D179" s="81" t="s">
        <v>601</v>
      </c>
      <c r="E179" s="81">
        <v>448566.54300000001</v>
      </c>
      <c r="F179" s="81">
        <v>473785.47499999998</v>
      </c>
      <c r="G179" s="81">
        <v>61513.735000000001</v>
      </c>
      <c r="H179" s="81">
        <v>0</v>
      </c>
      <c r="I179" s="81">
        <v>337601.33</v>
      </c>
      <c r="J179" s="81">
        <v>0</v>
      </c>
      <c r="K179" s="81">
        <v>68081.247000000003</v>
      </c>
      <c r="L179" s="81">
        <v>52919.078000000001</v>
      </c>
      <c r="M179" s="81">
        <v>0</v>
      </c>
      <c r="N179" s="81">
        <v>0</v>
      </c>
      <c r="O179" s="81">
        <v>0</v>
      </c>
      <c r="P179" s="81">
        <v>0</v>
      </c>
      <c r="Q179" s="81">
        <v>0</v>
      </c>
      <c r="R179" s="81">
        <v>0</v>
      </c>
      <c r="S179" s="81">
        <v>0</v>
      </c>
    </row>
    <row r="180" spans="1:19">
      <c r="A180" s="81" t="s">
        <v>539</v>
      </c>
      <c r="B180" s="82">
        <v>1396680000000</v>
      </c>
      <c r="C180" s="81">
        <v>1321828.696</v>
      </c>
      <c r="D180" s="81" t="s">
        <v>602</v>
      </c>
      <c r="E180" s="81">
        <v>448566.54300000001</v>
      </c>
      <c r="F180" s="81">
        <v>423230.02100000001</v>
      </c>
      <c r="G180" s="81">
        <v>66455.755999999994</v>
      </c>
      <c r="H180" s="81">
        <v>0</v>
      </c>
      <c r="I180" s="81">
        <v>267811.788</v>
      </c>
      <c r="J180" s="81">
        <v>0</v>
      </c>
      <c r="K180" s="81">
        <v>62845.51</v>
      </c>
      <c r="L180" s="81">
        <v>52919.078000000001</v>
      </c>
      <c r="M180" s="81">
        <v>0</v>
      </c>
      <c r="N180" s="81">
        <v>0</v>
      </c>
      <c r="O180" s="81">
        <v>0</v>
      </c>
      <c r="P180" s="81">
        <v>0</v>
      </c>
      <c r="Q180" s="81">
        <v>0</v>
      </c>
      <c r="R180" s="81">
        <v>0</v>
      </c>
      <c r="S180" s="81">
        <v>0</v>
      </c>
    </row>
    <row r="181" spans="1:19">
      <c r="A181" s="81" t="s">
        <v>540</v>
      </c>
      <c r="B181" s="82">
        <v>1244250000000</v>
      </c>
      <c r="C181" s="81">
        <v>1262476.26</v>
      </c>
      <c r="D181" s="81" t="s">
        <v>603</v>
      </c>
      <c r="E181" s="81">
        <v>448566.54300000001</v>
      </c>
      <c r="F181" s="81">
        <v>423230.02100000001</v>
      </c>
      <c r="G181" s="81">
        <v>58402.008999999998</v>
      </c>
      <c r="H181" s="81">
        <v>0</v>
      </c>
      <c r="I181" s="81">
        <v>217791.636</v>
      </c>
      <c r="J181" s="81">
        <v>0</v>
      </c>
      <c r="K181" s="81">
        <v>61566.972999999998</v>
      </c>
      <c r="L181" s="81">
        <v>52919.078000000001</v>
      </c>
      <c r="M181" s="81">
        <v>0</v>
      </c>
      <c r="N181" s="81">
        <v>0</v>
      </c>
      <c r="O181" s="81">
        <v>0</v>
      </c>
      <c r="P181" s="81">
        <v>0</v>
      </c>
      <c r="Q181" s="81">
        <v>0</v>
      </c>
      <c r="R181" s="81">
        <v>0</v>
      </c>
      <c r="S181" s="81">
        <v>0</v>
      </c>
    </row>
    <row r="182" spans="1:19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</row>
    <row r="183" spans="1:19">
      <c r="A183" s="81" t="s">
        <v>541</v>
      </c>
      <c r="B183" s="82">
        <v>18746300000000</v>
      </c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>
        <v>0</v>
      </c>
      <c r="N183" s="81">
        <v>0</v>
      </c>
      <c r="O183" s="81">
        <v>0</v>
      </c>
      <c r="P183" s="81">
        <v>0</v>
      </c>
      <c r="Q183" s="81">
        <v>0</v>
      </c>
      <c r="R183" s="81">
        <v>0</v>
      </c>
      <c r="S183" s="81">
        <v>0</v>
      </c>
    </row>
    <row r="184" spans="1:19">
      <c r="A184" s="81" t="s">
        <v>542</v>
      </c>
      <c r="B184" s="82">
        <v>1171790000000</v>
      </c>
      <c r="C184" s="81">
        <v>1262476.26</v>
      </c>
      <c r="D184" s="81"/>
      <c r="E184" s="81">
        <v>448566.54300000001</v>
      </c>
      <c r="F184" s="81">
        <v>418415.21600000001</v>
      </c>
      <c r="G184" s="81">
        <v>58402.008999999998</v>
      </c>
      <c r="H184" s="81">
        <v>0</v>
      </c>
      <c r="I184" s="81">
        <v>217791.636</v>
      </c>
      <c r="J184" s="81">
        <v>0</v>
      </c>
      <c r="K184" s="81">
        <v>61566.972999999998</v>
      </c>
      <c r="L184" s="81">
        <v>52919.078000000001</v>
      </c>
      <c r="M184" s="81">
        <v>0</v>
      </c>
      <c r="N184" s="81">
        <v>0</v>
      </c>
      <c r="O184" s="81">
        <v>0</v>
      </c>
      <c r="P184" s="81">
        <v>0</v>
      </c>
      <c r="Q184" s="81">
        <v>0</v>
      </c>
      <c r="R184" s="81">
        <v>0</v>
      </c>
      <c r="S184" s="81">
        <v>0</v>
      </c>
    </row>
    <row r="185" spans="1:19">
      <c r="A185" s="81" t="s">
        <v>543</v>
      </c>
      <c r="B185" s="82">
        <v>1950480000000</v>
      </c>
      <c r="C185" s="81">
        <v>1601806.7439999999</v>
      </c>
      <c r="D185" s="81"/>
      <c r="E185" s="81">
        <v>448566.54300000001</v>
      </c>
      <c r="F185" s="81">
        <v>473785.47499999998</v>
      </c>
      <c r="G185" s="81">
        <v>137830.27299999999</v>
      </c>
      <c r="H185" s="81">
        <v>0</v>
      </c>
      <c r="I185" s="81">
        <v>476528.79200000002</v>
      </c>
      <c r="J185" s="81">
        <v>0</v>
      </c>
      <c r="K185" s="81">
        <v>75317.555999999997</v>
      </c>
      <c r="L185" s="81">
        <v>52919.078000000001</v>
      </c>
      <c r="M185" s="81">
        <v>0</v>
      </c>
      <c r="N185" s="81">
        <v>0</v>
      </c>
      <c r="O185" s="81">
        <v>0</v>
      </c>
      <c r="P185" s="81">
        <v>0</v>
      </c>
      <c r="Q185" s="81">
        <v>0</v>
      </c>
      <c r="R185" s="81">
        <v>0</v>
      </c>
      <c r="S185" s="81">
        <v>0</v>
      </c>
    </row>
    <row r="187" spans="1:19">
      <c r="A187" s="76"/>
      <c r="B187" s="81" t="s">
        <v>574</v>
      </c>
      <c r="C187" s="81" t="s">
        <v>575</v>
      </c>
      <c r="D187" s="81" t="s">
        <v>576</v>
      </c>
      <c r="E187" s="81" t="s">
        <v>259</v>
      </c>
    </row>
    <row r="188" spans="1:19">
      <c r="A188" s="81" t="s">
        <v>577</v>
      </c>
      <c r="B188" s="81">
        <v>415176.24</v>
      </c>
      <c r="C188" s="81">
        <v>20639.03</v>
      </c>
      <c r="D188" s="81">
        <v>0</v>
      </c>
      <c r="E188" s="81">
        <v>435815.27</v>
      </c>
    </row>
    <row r="189" spans="1:19">
      <c r="A189" s="81" t="s">
        <v>578</v>
      </c>
      <c r="B189" s="81">
        <v>8.9600000000000009</v>
      </c>
      <c r="C189" s="81">
        <v>0.45</v>
      </c>
      <c r="D189" s="81">
        <v>0</v>
      </c>
      <c r="E189" s="81">
        <v>9.41</v>
      </c>
    </row>
    <row r="190" spans="1:19">
      <c r="A190" s="81" t="s">
        <v>579</v>
      </c>
      <c r="B190" s="81">
        <v>8.9600000000000009</v>
      </c>
      <c r="C190" s="81">
        <v>0.45</v>
      </c>
      <c r="D190" s="81">
        <v>0</v>
      </c>
      <c r="E190" s="81">
        <v>9.41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90"/>
  <sheetViews>
    <sheetView workbookViewId="0"/>
  </sheetViews>
  <sheetFormatPr defaultRowHeight="10.5"/>
  <cols>
    <col min="1" max="1" width="45.832031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.3320312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6"/>
      <c r="B1" s="81" t="s">
        <v>434</v>
      </c>
      <c r="C1" s="81" t="s">
        <v>435</v>
      </c>
      <c r="D1" s="81" t="s">
        <v>436</v>
      </c>
    </row>
    <row r="2" spans="1:7">
      <c r="A2" s="81" t="s">
        <v>312</v>
      </c>
      <c r="B2" s="81">
        <v>20527.38</v>
      </c>
      <c r="C2" s="81">
        <v>443.16</v>
      </c>
      <c r="D2" s="81">
        <v>443.16</v>
      </c>
    </row>
    <row r="3" spans="1:7">
      <c r="A3" s="81" t="s">
        <v>313</v>
      </c>
      <c r="B3" s="81">
        <v>20527.38</v>
      </c>
      <c r="C3" s="81">
        <v>443.16</v>
      </c>
      <c r="D3" s="81">
        <v>443.16</v>
      </c>
    </row>
    <row r="4" spans="1:7">
      <c r="A4" s="81" t="s">
        <v>314</v>
      </c>
      <c r="B4" s="81">
        <v>62652.39</v>
      </c>
      <c r="C4" s="81">
        <v>1352.59</v>
      </c>
      <c r="D4" s="81">
        <v>1352.59</v>
      </c>
    </row>
    <row r="5" spans="1:7">
      <c r="A5" s="81" t="s">
        <v>315</v>
      </c>
      <c r="B5" s="81">
        <v>62652.39</v>
      </c>
      <c r="C5" s="81">
        <v>1352.59</v>
      </c>
      <c r="D5" s="81">
        <v>1352.59</v>
      </c>
    </row>
    <row r="7" spans="1:7">
      <c r="A7" s="76"/>
      <c r="B7" s="81" t="s">
        <v>437</v>
      </c>
    </row>
    <row r="8" spans="1:7">
      <c r="A8" s="81" t="s">
        <v>316</v>
      </c>
      <c r="B8" s="81">
        <v>46320.38</v>
      </c>
    </row>
    <row r="9" spans="1:7">
      <c r="A9" s="81" t="s">
        <v>317</v>
      </c>
      <c r="B9" s="81">
        <v>46320.38</v>
      </c>
    </row>
    <row r="10" spans="1:7">
      <c r="A10" s="81" t="s">
        <v>438</v>
      </c>
      <c r="B10" s="81">
        <v>0</v>
      </c>
    </row>
    <row r="12" spans="1:7">
      <c r="A12" s="76"/>
      <c r="B12" s="81" t="s">
        <v>482</v>
      </c>
      <c r="C12" s="81" t="s">
        <v>483</v>
      </c>
      <c r="D12" s="81" t="s">
        <v>484</v>
      </c>
      <c r="E12" s="81" t="s">
        <v>485</v>
      </c>
      <c r="F12" s="81" t="s">
        <v>486</v>
      </c>
      <c r="G12" s="81" t="s">
        <v>487</v>
      </c>
    </row>
    <row r="13" spans="1:7">
      <c r="A13" s="81" t="s">
        <v>72</v>
      </c>
      <c r="B13" s="81">
        <v>0</v>
      </c>
      <c r="C13" s="81">
        <v>2578.66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73</v>
      </c>
      <c r="B14" s="81">
        <v>3100.67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81</v>
      </c>
      <c r="B15" s="81">
        <v>5137.34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82</v>
      </c>
      <c r="B16" s="81">
        <v>62.9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83</v>
      </c>
      <c r="B17" s="81">
        <v>6687.85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84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85</v>
      </c>
      <c r="B19" s="81">
        <v>891.48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86</v>
      </c>
      <c r="B20" s="81">
        <v>1068.3499999999999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87</v>
      </c>
      <c r="B21" s="81">
        <v>761.13</v>
      </c>
      <c r="C21" s="81">
        <v>0</v>
      </c>
      <c r="D21" s="81">
        <v>0</v>
      </c>
      <c r="E21" s="81">
        <v>0</v>
      </c>
      <c r="F21" s="81">
        <v>0</v>
      </c>
      <c r="G21" s="81">
        <v>14437.85</v>
      </c>
    </row>
    <row r="22" spans="1:10">
      <c r="A22" s="81" t="s">
        <v>88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67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89</v>
      </c>
      <c r="B24" s="81">
        <v>0</v>
      </c>
      <c r="C24" s="81">
        <v>239</v>
      </c>
      <c r="D24" s="81">
        <v>0</v>
      </c>
      <c r="E24" s="81">
        <v>0</v>
      </c>
      <c r="F24" s="81">
        <v>0</v>
      </c>
      <c r="G24" s="81">
        <v>1503.95</v>
      </c>
    </row>
    <row r="25" spans="1:10">
      <c r="A25" s="81" t="s">
        <v>90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91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92</v>
      </c>
      <c r="B28" s="81">
        <v>17709.72</v>
      </c>
      <c r="C28" s="81">
        <v>2817.66</v>
      </c>
      <c r="D28" s="81">
        <v>0</v>
      </c>
      <c r="E28" s="81">
        <v>0</v>
      </c>
      <c r="F28" s="81">
        <v>0</v>
      </c>
      <c r="G28" s="81">
        <v>15941.79</v>
      </c>
    </row>
    <row r="30" spans="1:10">
      <c r="A30" s="76"/>
      <c r="B30" s="81" t="s">
        <v>437</v>
      </c>
      <c r="C30" s="81" t="s">
        <v>2</v>
      </c>
      <c r="D30" s="81" t="s">
        <v>488</v>
      </c>
      <c r="E30" s="81" t="s">
        <v>489</v>
      </c>
      <c r="F30" s="81" t="s">
        <v>490</v>
      </c>
      <c r="G30" s="81" t="s">
        <v>491</v>
      </c>
      <c r="H30" s="81" t="s">
        <v>492</v>
      </c>
      <c r="I30" s="81" t="s">
        <v>493</v>
      </c>
      <c r="J30" s="81" t="s">
        <v>494</v>
      </c>
    </row>
    <row r="31" spans="1:10">
      <c r="A31" s="81" t="s">
        <v>462</v>
      </c>
      <c r="B31" s="81">
        <v>3563.11</v>
      </c>
      <c r="C31" s="81" t="s">
        <v>3</v>
      </c>
      <c r="D31" s="81">
        <v>8690.42</v>
      </c>
      <c r="E31" s="81">
        <v>1</v>
      </c>
      <c r="F31" s="81">
        <v>0</v>
      </c>
      <c r="G31" s="81">
        <v>0</v>
      </c>
      <c r="H31" s="81">
        <v>10.76</v>
      </c>
      <c r="I31" s="81">
        <v>37.17</v>
      </c>
      <c r="J31" s="81">
        <v>4.84</v>
      </c>
    </row>
    <row r="32" spans="1:10">
      <c r="A32" s="81" t="s">
        <v>463</v>
      </c>
      <c r="B32" s="81">
        <v>2532.3200000000002</v>
      </c>
      <c r="C32" s="81" t="s">
        <v>3</v>
      </c>
      <c r="D32" s="81">
        <v>6948.69</v>
      </c>
      <c r="E32" s="81">
        <v>1</v>
      </c>
      <c r="F32" s="81">
        <v>0</v>
      </c>
      <c r="G32" s="81">
        <v>0</v>
      </c>
      <c r="H32" s="81">
        <v>10.76</v>
      </c>
      <c r="I32" s="81">
        <v>18.59</v>
      </c>
      <c r="J32" s="81">
        <v>8.07</v>
      </c>
    </row>
    <row r="33" spans="1:10">
      <c r="A33" s="81" t="s">
        <v>464</v>
      </c>
      <c r="B33" s="81">
        <v>2532.3200000000002</v>
      </c>
      <c r="C33" s="81" t="s">
        <v>3</v>
      </c>
      <c r="D33" s="81">
        <v>6948.69</v>
      </c>
      <c r="E33" s="81">
        <v>10</v>
      </c>
      <c r="F33" s="81">
        <v>0</v>
      </c>
      <c r="G33" s="81">
        <v>0</v>
      </c>
      <c r="H33" s="81">
        <v>10.76</v>
      </c>
      <c r="I33" s="81">
        <v>18.59</v>
      </c>
      <c r="J33" s="81">
        <v>8.07</v>
      </c>
    </row>
    <row r="34" spans="1:10">
      <c r="A34" s="81" t="s">
        <v>465</v>
      </c>
      <c r="B34" s="81">
        <v>2532.3200000000002</v>
      </c>
      <c r="C34" s="81" t="s">
        <v>3</v>
      </c>
      <c r="D34" s="81">
        <v>6948.69</v>
      </c>
      <c r="E34" s="81">
        <v>1</v>
      </c>
      <c r="F34" s="81">
        <v>0</v>
      </c>
      <c r="G34" s="81">
        <v>0</v>
      </c>
      <c r="H34" s="81">
        <v>10.76</v>
      </c>
      <c r="I34" s="81">
        <v>18.59</v>
      </c>
      <c r="J34" s="81">
        <v>95.066999999999993</v>
      </c>
    </row>
    <row r="35" spans="1:10">
      <c r="A35" s="81" t="s">
        <v>466</v>
      </c>
      <c r="B35" s="81">
        <v>313.41000000000003</v>
      </c>
      <c r="C35" s="81" t="s">
        <v>3</v>
      </c>
      <c r="D35" s="81">
        <v>860</v>
      </c>
      <c r="E35" s="81">
        <v>1</v>
      </c>
      <c r="F35" s="81">
        <v>200.61</v>
      </c>
      <c r="G35" s="81">
        <v>115.9</v>
      </c>
      <c r="H35" s="81">
        <v>10.76</v>
      </c>
      <c r="I35" s="81">
        <v>18.59</v>
      </c>
      <c r="J35" s="81">
        <v>8.07</v>
      </c>
    </row>
    <row r="36" spans="1:10">
      <c r="A36" s="81" t="s">
        <v>467</v>
      </c>
      <c r="B36" s="81">
        <v>201.98</v>
      </c>
      <c r="C36" s="81" t="s">
        <v>3</v>
      </c>
      <c r="D36" s="81">
        <v>554.22</v>
      </c>
      <c r="E36" s="81">
        <v>1</v>
      </c>
      <c r="F36" s="81">
        <v>133.74</v>
      </c>
      <c r="G36" s="81">
        <v>77.27</v>
      </c>
      <c r="H36" s="81">
        <v>10.76</v>
      </c>
      <c r="I36" s="81">
        <v>18.59</v>
      </c>
      <c r="J36" s="81">
        <v>8.07</v>
      </c>
    </row>
    <row r="37" spans="1:10">
      <c r="A37" s="81" t="s">
        <v>468</v>
      </c>
      <c r="B37" s="81">
        <v>313.42</v>
      </c>
      <c r="C37" s="81" t="s">
        <v>3</v>
      </c>
      <c r="D37" s="81">
        <v>860.02</v>
      </c>
      <c r="E37" s="81">
        <v>1</v>
      </c>
      <c r="F37" s="81">
        <v>200.61</v>
      </c>
      <c r="G37" s="81">
        <v>115.9</v>
      </c>
      <c r="H37" s="81">
        <v>10.76</v>
      </c>
      <c r="I37" s="81">
        <v>18.59</v>
      </c>
      <c r="J37" s="81">
        <v>8.07</v>
      </c>
    </row>
    <row r="38" spans="1:10">
      <c r="A38" s="81" t="s">
        <v>469</v>
      </c>
      <c r="B38" s="81">
        <v>201.98</v>
      </c>
      <c r="C38" s="81" t="s">
        <v>3</v>
      </c>
      <c r="D38" s="81">
        <v>554.22</v>
      </c>
      <c r="E38" s="81">
        <v>1</v>
      </c>
      <c r="F38" s="81">
        <v>133.74</v>
      </c>
      <c r="G38" s="81">
        <v>77.27</v>
      </c>
      <c r="H38" s="81">
        <v>10.76</v>
      </c>
      <c r="I38" s="81">
        <v>18.59</v>
      </c>
      <c r="J38" s="81">
        <v>8.07</v>
      </c>
    </row>
    <row r="39" spans="1:10">
      <c r="A39" s="81" t="s">
        <v>470</v>
      </c>
      <c r="B39" s="81">
        <v>313.41000000000003</v>
      </c>
      <c r="C39" s="81" t="s">
        <v>3</v>
      </c>
      <c r="D39" s="81">
        <v>860</v>
      </c>
      <c r="E39" s="81">
        <v>10</v>
      </c>
      <c r="F39" s="81">
        <v>200.61</v>
      </c>
      <c r="G39" s="81">
        <v>115.9</v>
      </c>
      <c r="H39" s="81">
        <v>10.76</v>
      </c>
      <c r="I39" s="81">
        <v>18.59</v>
      </c>
      <c r="J39" s="81">
        <v>8.07</v>
      </c>
    </row>
    <row r="40" spans="1:10">
      <c r="A40" s="81" t="s">
        <v>471</v>
      </c>
      <c r="B40" s="81">
        <v>201.98</v>
      </c>
      <c r="C40" s="81" t="s">
        <v>3</v>
      </c>
      <c r="D40" s="81">
        <v>554.22</v>
      </c>
      <c r="E40" s="81">
        <v>10</v>
      </c>
      <c r="F40" s="81">
        <v>133.74</v>
      </c>
      <c r="G40" s="81">
        <v>77.27</v>
      </c>
      <c r="H40" s="81">
        <v>10.76</v>
      </c>
      <c r="I40" s="81">
        <v>18.59</v>
      </c>
      <c r="J40" s="81">
        <v>8.07</v>
      </c>
    </row>
    <row r="41" spans="1:10">
      <c r="A41" s="81" t="s">
        <v>472</v>
      </c>
      <c r="B41" s="81">
        <v>313.42</v>
      </c>
      <c r="C41" s="81" t="s">
        <v>3</v>
      </c>
      <c r="D41" s="81">
        <v>860.02</v>
      </c>
      <c r="E41" s="81">
        <v>10</v>
      </c>
      <c r="F41" s="81">
        <v>200.61</v>
      </c>
      <c r="G41" s="81">
        <v>115.9</v>
      </c>
      <c r="H41" s="81">
        <v>10.76</v>
      </c>
      <c r="I41" s="81">
        <v>18.59</v>
      </c>
      <c r="J41" s="81">
        <v>8.07</v>
      </c>
    </row>
    <row r="42" spans="1:10">
      <c r="A42" s="81" t="s">
        <v>473</v>
      </c>
      <c r="B42" s="81">
        <v>201.98</v>
      </c>
      <c r="C42" s="81" t="s">
        <v>3</v>
      </c>
      <c r="D42" s="81">
        <v>554.22</v>
      </c>
      <c r="E42" s="81">
        <v>10</v>
      </c>
      <c r="F42" s="81">
        <v>133.74</v>
      </c>
      <c r="G42" s="81">
        <v>77.27</v>
      </c>
      <c r="H42" s="81">
        <v>10.76</v>
      </c>
      <c r="I42" s="81">
        <v>18.59</v>
      </c>
      <c r="J42" s="81">
        <v>8.07</v>
      </c>
    </row>
    <row r="43" spans="1:10">
      <c r="A43" s="81" t="s">
        <v>474</v>
      </c>
      <c r="B43" s="81">
        <v>313.41000000000003</v>
      </c>
      <c r="C43" s="81" t="s">
        <v>3</v>
      </c>
      <c r="D43" s="81">
        <v>860</v>
      </c>
      <c r="E43" s="81">
        <v>1</v>
      </c>
      <c r="F43" s="81">
        <v>200.61</v>
      </c>
      <c r="G43" s="81">
        <v>115.9</v>
      </c>
      <c r="H43" s="81">
        <v>10.76</v>
      </c>
      <c r="I43" s="81">
        <v>18.59</v>
      </c>
      <c r="J43" s="81">
        <v>8.07</v>
      </c>
    </row>
    <row r="44" spans="1:10">
      <c r="A44" s="81" t="s">
        <v>475</v>
      </c>
      <c r="B44" s="81">
        <v>201.98</v>
      </c>
      <c r="C44" s="81" t="s">
        <v>3</v>
      </c>
      <c r="D44" s="81">
        <v>554.22</v>
      </c>
      <c r="E44" s="81">
        <v>1</v>
      </c>
      <c r="F44" s="81">
        <v>133.74</v>
      </c>
      <c r="G44" s="81">
        <v>77.27</v>
      </c>
      <c r="H44" s="81">
        <v>10.76</v>
      </c>
      <c r="I44" s="81">
        <v>18.59</v>
      </c>
      <c r="J44" s="81">
        <v>8.07</v>
      </c>
    </row>
    <row r="45" spans="1:10">
      <c r="A45" s="81" t="s">
        <v>476</v>
      </c>
      <c r="B45" s="81">
        <v>313.42</v>
      </c>
      <c r="C45" s="81" t="s">
        <v>3</v>
      </c>
      <c r="D45" s="81">
        <v>860.02</v>
      </c>
      <c r="E45" s="81">
        <v>1</v>
      </c>
      <c r="F45" s="81">
        <v>200.61</v>
      </c>
      <c r="G45" s="81">
        <v>115.9</v>
      </c>
      <c r="H45" s="81">
        <v>10.76</v>
      </c>
      <c r="I45" s="81">
        <v>18.59</v>
      </c>
      <c r="J45" s="81">
        <v>8.07</v>
      </c>
    </row>
    <row r="46" spans="1:10">
      <c r="A46" s="81" t="s">
        <v>477</v>
      </c>
      <c r="B46" s="81">
        <v>201.98</v>
      </c>
      <c r="C46" s="81" t="s">
        <v>3</v>
      </c>
      <c r="D46" s="81">
        <v>554.22</v>
      </c>
      <c r="E46" s="81">
        <v>1</v>
      </c>
      <c r="F46" s="81">
        <v>133.74</v>
      </c>
      <c r="G46" s="81">
        <v>77.27</v>
      </c>
      <c r="H46" s="81">
        <v>10.76</v>
      </c>
      <c r="I46" s="81">
        <v>18.59</v>
      </c>
      <c r="J46" s="81">
        <v>8.07</v>
      </c>
    </row>
    <row r="47" spans="1:10">
      <c r="A47" s="81" t="s">
        <v>478</v>
      </c>
      <c r="B47" s="81">
        <v>3563.11</v>
      </c>
      <c r="C47" s="81" t="s">
        <v>66</v>
      </c>
      <c r="D47" s="81">
        <v>4344.1400000000003</v>
      </c>
      <c r="E47" s="81">
        <v>1</v>
      </c>
      <c r="F47" s="81">
        <v>297.11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479</v>
      </c>
      <c r="B48" s="81">
        <v>3563.11</v>
      </c>
      <c r="C48" s="81" t="s">
        <v>66</v>
      </c>
      <c r="D48" s="81">
        <v>4344.1400000000003</v>
      </c>
      <c r="E48" s="81">
        <v>10</v>
      </c>
      <c r="F48" s="81">
        <v>297.11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480</v>
      </c>
      <c r="B49" s="81">
        <v>3563.11</v>
      </c>
      <c r="C49" s="81" t="s">
        <v>66</v>
      </c>
      <c r="D49" s="81">
        <v>4344.1400000000003</v>
      </c>
      <c r="E49" s="81">
        <v>1</v>
      </c>
      <c r="F49" s="81">
        <v>297.11</v>
      </c>
      <c r="G49" s="81">
        <v>0</v>
      </c>
      <c r="H49" s="81">
        <v>0</v>
      </c>
      <c r="I49" s="81"/>
      <c r="J49" s="81">
        <v>0</v>
      </c>
    </row>
    <row r="50" spans="1:10">
      <c r="A50" s="81" t="s">
        <v>259</v>
      </c>
      <c r="B50" s="81">
        <v>89077.65</v>
      </c>
      <c r="C50" s="81"/>
      <c r="D50" s="81">
        <v>178146.04</v>
      </c>
      <c r="E50" s="81"/>
      <c r="F50" s="81">
        <v>11589.54</v>
      </c>
      <c r="G50" s="81">
        <v>4636.1499999999996</v>
      </c>
      <c r="H50" s="81">
        <v>5.5952000000000002</v>
      </c>
      <c r="I50" s="81">
        <v>37.17</v>
      </c>
      <c r="J50" s="81">
        <v>6.5404</v>
      </c>
    </row>
    <row r="51" spans="1:10">
      <c r="A51" s="81" t="s">
        <v>495</v>
      </c>
      <c r="B51" s="81">
        <v>46320.38</v>
      </c>
      <c r="C51" s="81"/>
      <c r="D51" s="81">
        <v>126016.37</v>
      </c>
      <c r="E51" s="81"/>
      <c r="F51" s="81">
        <v>8024.24</v>
      </c>
      <c r="G51" s="81">
        <v>4636.1499999999996</v>
      </c>
      <c r="H51" s="81">
        <v>10.76</v>
      </c>
      <c r="I51" s="81">
        <v>19.329999999999998</v>
      </c>
      <c r="J51" s="81">
        <v>12.5776</v>
      </c>
    </row>
    <row r="52" spans="1:10">
      <c r="A52" s="81" t="s">
        <v>496</v>
      </c>
      <c r="B52" s="81">
        <v>42757.27</v>
      </c>
      <c r="C52" s="81"/>
      <c r="D52" s="81">
        <v>52129.67</v>
      </c>
      <c r="E52" s="81"/>
      <c r="F52" s="81">
        <v>3565.29</v>
      </c>
      <c r="G52" s="81">
        <v>0</v>
      </c>
      <c r="H52" s="81">
        <v>0</v>
      </c>
      <c r="I52" s="81"/>
      <c r="J52" s="81">
        <v>0</v>
      </c>
    </row>
    <row r="54" spans="1:10">
      <c r="A54" s="76"/>
      <c r="B54" s="81" t="s">
        <v>51</v>
      </c>
      <c r="C54" s="81" t="s">
        <v>318</v>
      </c>
      <c r="D54" s="81" t="s">
        <v>439</v>
      </c>
      <c r="E54" s="81" t="s">
        <v>440</v>
      </c>
      <c r="F54" s="81" t="s">
        <v>441</v>
      </c>
      <c r="G54" s="81" t="s">
        <v>442</v>
      </c>
      <c r="H54" s="81" t="s">
        <v>443</v>
      </c>
      <c r="I54" s="81" t="s">
        <v>319</v>
      </c>
    </row>
    <row r="55" spans="1:10">
      <c r="A55" s="81" t="s">
        <v>320</v>
      </c>
      <c r="B55" s="81" t="s">
        <v>321</v>
      </c>
      <c r="C55" s="81">
        <v>0.3</v>
      </c>
      <c r="D55" s="81">
        <v>2.254</v>
      </c>
      <c r="E55" s="81">
        <v>3.4</v>
      </c>
      <c r="F55" s="81">
        <v>178.31</v>
      </c>
      <c r="G55" s="81">
        <v>0</v>
      </c>
      <c r="H55" s="81">
        <v>90</v>
      </c>
      <c r="I55" s="81" t="s">
        <v>322</v>
      </c>
    </row>
    <row r="56" spans="1:10">
      <c r="A56" s="81" t="s">
        <v>323</v>
      </c>
      <c r="B56" s="81" t="s">
        <v>321</v>
      </c>
      <c r="C56" s="81">
        <v>0.3</v>
      </c>
      <c r="D56" s="81">
        <v>2.254</v>
      </c>
      <c r="E56" s="81">
        <v>3.4</v>
      </c>
      <c r="F56" s="81">
        <v>118.87</v>
      </c>
      <c r="G56" s="81">
        <v>90</v>
      </c>
      <c r="H56" s="81">
        <v>90</v>
      </c>
      <c r="I56" s="81" t="s">
        <v>324</v>
      </c>
    </row>
    <row r="57" spans="1:10">
      <c r="A57" s="81" t="s">
        <v>325</v>
      </c>
      <c r="B57" s="81" t="s">
        <v>321</v>
      </c>
      <c r="C57" s="81">
        <v>0.3</v>
      </c>
      <c r="D57" s="81">
        <v>2.254</v>
      </c>
      <c r="E57" s="81">
        <v>3.4</v>
      </c>
      <c r="F57" s="81">
        <v>178.31</v>
      </c>
      <c r="G57" s="81">
        <v>180</v>
      </c>
      <c r="H57" s="81">
        <v>90</v>
      </c>
      <c r="I57" s="81" t="s">
        <v>326</v>
      </c>
    </row>
    <row r="58" spans="1:10">
      <c r="A58" s="81" t="s">
        <v>327</v>
      </c>
      <c r="B58" s="81" t="s">
        <v>321</v>
      </c>
      <c r="C58" s="81">
        <v>0.3</v>
      </c>
      <c r="D58" s="81">
        <v>2.254</v>
      </c>
      <c r="E58" s="81">
        <v>3.4</v>
      </c>
      <c r="F58" s="81">
        <v>118.87</v>
      </c>
      <c r="G58" s="81">
        <v>270</v>
      </c>
      <c r="H58" s="81">
        <v>90</v>
      </c>
      <c r="I58" s="81" t="s">
        <v>328</v>
      </c>
    </row>
    <row r="59" spans="1:10">
      <c r="A59" s="81" t="s">
        <v>329</v>
      </c>
      <c r="B59" s="81" t="s">
        <v>321</v>
      </c>
      <c r="C59" s="81">
        <v>0.3</v>
      </c>
      <c r="D59" s="81">
        <v>1.8620000000000001</v>
      </c>
      <c r="E59" s="81">
        <v>3.4</v>
      </c>
      <c r="F59" s="81">
        <v>3563.11</v>
      </c>
      <c r="G59" s="81">
        <v>0</v>
      </c>
      <c r="H59" s="81">
        <v>180</v>
      </c>
      <c r="I59" s="81"/>
    </row>
    <row r="60" spans="1:10">
      <c r="A60" s="81" t="s">
        <v>330</v>
      </c>
      <c r="B60" s="81" t="s">
        <v>409</v>
      </c>
      <c r="C60" s="81">
        <v>0.08</v>
      </c>
      <c r="D60" s="81">
        <v>0.85599999999999998</v>
      </c>
      <c r="E60" s="81">
        <v>0.98</v>
      </c>
      <c r="F60" s="81">
        <v>200.61</v>
      </c>
      <c r="G60" s="81">
        <v>0</v>
      </c>
      <c r="H60" s="81">
        <v>90</v>
      </c>
      <c r="I60" s="81" t="s">
        <v>322</v>
      </c>
    </row>
    <row r="61" spans="1:10">
      <c r="A61" s="81" t="s">
        <v>332</v>
      </c>
      <c r="B61" s="81" t="s">
        <v>409</v>
      </c>
      <c r="C61" s="81">
        <v>0.08</v>
      </c>
      <c r="D61" s="81">
        <v>0.85599999999999998</v>
      </c>
      <c r="E61" s="81">
        <v>0.98</v>
      </c>
      <c r="F61" s="81">
        <v>133.74</v>
      </c>
      <c r="G61" s="81">
        <v>90</v>
      </c>
      <c r="H61" s="81">
        <v>90</v>
      </c>
      <c r="I61" s="81" t="s">
        <v>324</v>
      </c>
    </row>
    <row r="62" spans="1:10">
      <c r="A62" s="81" t="s">
        <v>333</v>
      </c>
      <c r="B62" s="81" t="s">
        <v>409</v>
      </c>
      <c r="C62" s="81">
        <v>0.08</v>
      </c>
      <c r="D62" s="81">
        <v>0.85599999999999998</v>
      </c>
      <c r="E62" s="81">
        <v>0.98</v>
      </c>
      <c r="F62" s="81">
        <v>200.61</v>
      </c>
      <c r="G62" s="81">
        <v>180</v>
      </c>
      <c r="H62" s="81">
        <v>90</v>
      </c>
      <c r="I62" s="81" t="s">
        <v>326</v>
      </c>
    </row>
    <row r="63" spans="1:10">
      <c r="A63" s="81" t="s">
        <v>334</v>
      </c>
      <c r="B63" s="81" t="s">
        <v>409</v>
      </c>
      <c r="C63" s="81">
        <v>0.08</v>
      </c>
      <c r="D63" s="81">
        <v>0.85599999999999998</v>
      </c>
      <c r="E63" s="81">
        <v>0.98</v>
      </c>
      <c r="F63" s="81">
        <v>133.74</v>
      </c>
      <c r="G63" s="81">
        <v>270</v>
      </c>
      <c r="H63" s="81">
        <v>90</v>
      </c>
      <c r="I63" s="81" t="s">
        <v>328</v>
      </c>
    </row>
    <row r="64" spans="1:10">
      <c r="A64" s="81" t="s">
        <v>335</v>
      </c>
      <c r="B64" s="81" t="s">
        <v>409</v>
      </c>
      <c r="C64" s="81">
        <v>0.08</v>
      </c>
      <c r="D64" s="81">
        <v>0.85599999999999998</v>
      </c>
      <c r="E64" s="81">
        <v>0.98</v>
      </c>
      <c r="F64" s="81">
        <v>2006.06</v>
      </c>
      <c r="G64" s="81">
        <v>0</v>
      </c>
      <c r="H64" s="81">
        <v>90</v>
      </c>
      <c r="I64" s="81" t="s">
        <v>322</v>
      </c>
    </row>
    <row r="65" spans="1:9">
      <c r="A65" s="81" t="s">
        <v>336</v>
      </c>
      <c r="B65" s="81" t="s">
        <v>409</v>
      </c>
      <c r="C65" s="81">
        <v>0.08</v>
      </c>
      <c r="D65" s="81">
        <v>0.85599999999999998</v>
      </c>
      <c r="E65" s="81">
        <v>0.98</v>
      </c>
      <c r="F65" s="81">
        <v>1337.37</v>
      </c>
      <c r="G65" s="81">
        <v>90</v>
      </c>
      <c r="H65" s="81">
        <v>90</v>
      </c>
      <c r="I65" s="81" t="s">
        <v>324</v>
      </c>
    </row>
    <row r="66" spans="1:9">
      <c r="A66" s="81" t="s">
        <v>337</v>
      </c>
      <c r="B66" s="81" t="s">
        <v>409</v>
      </c>
      <c r="C66" s="81">
        <v>0.08</v>
      </c>
      <c r="D66" s="81">
        <v>0.85599999999999998</v>
      </c>
      <c r="E66" s="81">
        <v>0.98</v>
      </c>
      <c r="F66" s="81">
        <v>2006.06</v>
      </c>
      <c r="G66" s="81">
        <v>180</v>
      </c>
      <c r="H66" s="81">
        <v>90</v>
      </c>
      <c r="I66" s="81" t="s">
        <v>326</v>
      </c>
    </row>
    <row r="67" spans="1:9">
      <c r="A67" s="81" t="s">
        <v>338</v>
      </c>
      <c r="B67" s="81" t="s">
        <v>409</v>
      </c>
      <c r="C67" s="81">
        <v>0.08</v>
      </c>
      <c r="D67" s="81">
        <v>0.85599999999999998</v>
      </c>
      <c r="E67" s="81">
        <v>0.98</v>
      </c>
      <c r="F67" s="81">
        <v>1337.37</v>
      </c>
      <c r="G67" s="81">
        <v>270</v>
      </c>
      <c r="H67" s="81">
        <v>90</v>
      </c>
      <c r="I67" s="81" t="s">
        <v>328</v>
      </c>
    </row>
    <row r="68" spans="1:9">
      <c r="A68" s="81" t="s">
        <v>339</v>
      </c>
      <c r="B68" s="81" t="s">
        <v>409</v>
      </c>
      <c r="C68" s="81">
        <v>0.08</v>
      </c>
      <c r="D68" s="81">
        <v>0.85599999999999998</v>
      </c>
      <c r="E68" s="81">
        <v>0.98</v>
      </c>
      <c r="F68" s="81">
        <v>200.61</v>
      </c>
      <c r="G68" s="81">
        <v>0</v>
      </c>
      <c r="H68" s="81">
        <v>90</v>
      </c>
      <c r="I68" s="81" t="s">
        <v>322</v>
      </c>
    </row>
    <row r="69" spans="1:9">
      <c r="A69" s="81" t="s">
        <v>340</v>
      </c>
      <c r="B69" s="81" t="s">
        <v>409</v>
      </c>
      <c r="C69" s="81">
        <v>0.08</v>
      </c>
      <c r="D69" s="81">
        <v>0.85599999999999998</v>
      </c>
      <c r="E69" s="81">
        <v>0.98</v>
      </c>
      <c r="F69" s="81">
        <v>133.74</v>
      </c>
      <c r="G69" s="81">
        <v>90</v>
      </c>
      <c r="H69" s="81">
        <v>90</v>
      </c>
      <c r="I69" s="81" t="s">
        <v>324</v>
      </c>
    </row>
    <row r="70" spans="1:9">
      <c r="A70" s="81" t="s">
        <v>341</v>
      </c>
      <c r="B70" s="81" t="s">
        <v>409</v>
      </c>
      <c r="C70" s="81">
        <v>0.08</v>
      </c>
      <c r="D70" s="81">
        <v>0.85599999999999998</v>
      </c>
      <c r="E70" s="81">
        <v>0.98</v>
      </c>
      <c r="F70" s="81">
        <v>200.61</v>
      </c>
      <c r="G70" s="81">
        <v>180</v>
      </c>
      <c r="H70" s="81">
        <v>90</v>
      </c>
      <c r="I70" s="81" t="s">
        <v>326</v>
      </c>
    </row>
    <row r="71" spans="1:9">
      <c r="A71" s="81" t="s">
        <v>342</v>
      </c>
      <c r="B71" s="81" t="s">
        <v>409</v>
      </c>
      <c r="C71" s="81">
        <v>0.08</v>
      </c>
      <c r="D71" s="81">
        <v>0.85599999999999998</v>
      </c>
      <c r="E71" s="81">
        <v>0.98</v>
      </c>
      <c r="F71" s="81">
        <v>133.74</v>
      </c>
      <c r="G71" s="81">
        <v>270</v>
      </c>
      <c r="H71" s="81">
        <v>90</v>
      </c>
      <c r="I71" s="81" t="s">
        <v>328</v>
      </c>
    </row>
    <row r="72" spans="1:9">
      <c r="A72" s="81" t="s">
        <v>343</v>
      </c>
      <c r="B72" s="81" t="s">
        <v>409</v>
      </c>
      <c r="C72" s="81">
        <v>0.08</v>
      </c>
      <c r="D72" s="81">
        <v>0.85599999999999998</v>
      </c>
      <c r="E72" s="81">
        <v>0.98</v>
      </c>
      <c r="F72" s="81">
        <v>59.42</v>
      </c>
      <c r="G72" s="81">
        <v>270</v>
      </c>
      <c r="H72" s="81">
        <v>90</v>
      </c>
      <c r="I72" s="81" t="s">
        <v>328</v>
      </c>
    </row>
    <row r="73" spans="1:9">
      <c r="A73" s="81" t="s">
        <v>344</v>
      </c>
      <c r="B73" s="81" t="s">
        <v>409</v>
      </c>
      <c r="C73" s="81">
        <v>0.08</v>
      </c>
      <c r="D73" s="81">
        <v>0.85599999999999998</v>
      </c>
      <c r="E73" s="81">
        <v>0.98</v>
      </c>
      <c r="F73" s="81">
        <v>89.13</v>
      </c>
      <c r="G73" s="81">
        <v>180</v>
      </c>
      <c r="H73" s="81">
        <v>90</v>
      </c>
      <c r="I73" s="81" t="s">
        <v>326</v>
      </c>
    </row>
    <row r="74" spans="1:9">
      <c r="A74" s="81" t="s">
        <v>345</v>
      </c>
      <c r="B74" s="81" t="s">
        <v>409</v>
      </c>
      <c r="C74" s="81">
        <v>0.08</v>
      </c>
      <c r="D74" s="81">
        <v>0.85599999999999998</v>
      </c>
      <c r="E74" s="81">
        <v>0.98</v>
      </c>
      <c r="F74" s="81">
        <v>59.42</v>
      </c>
      <c r="G74" s="81">
        <v>90</v>
      </c>
      <c r="H74" s="81">
        <v>90</v>
      </c>
      <c r="I74" s="81" t="s">
        <v>324</v>
      </c>
    </row>
    <row r="75" spans="1:9">
      <c r="A75" s="81" t="s">
        <v>346</v>
      </c>
      <c r="B75" s="81" t="s">
        <v>409</v>
      </c>
      <c r="C75" s="81">
        <v>0.08</v>
      </c>
      <c r="D75" s="81">
        <v>0.85599999999999998</v>
      </c>
      <c r="E75" s="81">
        <v>0.98</v>
      </c>
      <c r="F75" s="81">
        <v>89.13</v>
      </c>
      <c r="G75" s="81">
        <v>0</v>
      </c>
      <c r="H75" s="81">
        <v>90</v>
      </c>
      <c r="I75" s="81" t="s">
        <v>322</v>
      </c>
    </row>
    <row r="76" spans="1:9">
      <c r="A76" s="81" t="s">
        <v>347</v>
      </c>
      <c r="B76" s="81" t="s">
        <v>409</v>
      </c>
      <c r="C76" s="81">
        <v>0.08</v>
      </c>
      <c r="D76" s="81">
        <v>0.85599999999999998</v>
      </c>
      <c r="E76" s="81">
        <v>0.98</v>
      </c>
      <c r="F76" s="81">
        <v>891.32</v>
      </c>
      <c r="G76" s="81">
        <v>0</v>
      </c>
      <c r="H76" s="81">
        <v>90</v>
      </c>
      <c r="I76" s="81" t="s">
        <v>322</v>
      </c>
    </row>
    <row r="77" spans="1:9">
      <c r="A77" s="81" t="s">
        <v>348</v>
      </c>
      <c r="B77" s="81" t="s">
        <v>409</v>
      </c>
      <c r="C77" s="81">
        <v>0.08</v>
      </c>
      <c r="D77" s="81">
        <v>0.85599999999999998</v>
      </c>
      <c r="E77" s="81">
        <v>0.98</v>
      </c>
      <c r="F77" s="81">
        <v>594.21</v>
      </c>
      <c r="G77" s="81">
        <v>270</v>
      </c>
      <c r="H77" s="81">
        <v>90</v>
      </c>
      <c r="I77" s="81" t="s">
        <v>328</v>
      </c>
    </row>
    <row r="78" spans="1:9">
      <c r="A78" s="81" t="s">
        <v>349</v>
      </c>
      <c r="B78" s="81" t="s">
        <v>409</v>
      </c>
      <c r="C78" s="81">
        <v>0.08</v>
      </c>
      <c r="D78" s="81">
        <v>0.85599999999999998</v>
      </c>
      <c r="E78" s="81">
        <v>0.98</v>
      </c>
      <c r="F78" s="81">
        <v>891.32</v>
      </c>
      <c r="G78" s="81">
        <v>180</v>
      </c>
      <c r="H78" s="81">
        <v>90</v>
      </c>
      <c r="I78" s="81" t="s">
        <v>326</v>
      </c>
    </row>
    <row r="79" spans="1:9">
      <c r="A79" s="81" t="s">
        <v>350</v>
      </c>
      <c r="B79" s="81" t="s">
        <v>409</v>
      </c>
      <c r="C79" s="81">
        <v>0.08</v>
      </c>
      <c r="D79" s="81">
        <v>0.85599999999999998</v>
      </c>
      <c r="E79" s="81">
        <v>0.98</v>
      </c>
      <c r="F79" s="81">
        <v>594.21</v>
      </c>
      <c r="G79" s="81">
        <v>90</v>
      </c>
      <c r="H79" s="81">
        <v>90</v>
      </c>
      <c r="I79" s="81" t="s">
        <v>324</v>
      </c>
    </row>
    <row r="80" spans="1:9">
      <c r="A80" s="81" t="s">
        <v>351</v>
      </c>
      <c r="B80" s="81" t="s">
        <v>409</v>
      </c>
      <c r="C80" s="81">
        <v>0.08</v>
      </c>
      <c r="D80" s="81">
        <v>0.85599999999999998</v>
      </c>
      <c r="E80" s="81">
        <v>0.98</v>
      </c>
      <c r="F80" s="81">
        <v>89.13</v>
      </c>
      <c r="G80" s="81">
        <v>180</v>
      </c>
      <c r="H80" s="81">
        <v>90</v>
      </c>
      <c r="I80" s="81" t="s">
        <v>326</v>
      </c>
    </row>
    <row r="81" spans="1:11">
      <c r="A81" s="81" t="s">
        <v>352</v>
      </c>
      <c r="B81" s="81" t="s">
        <v>409</v>
      </c>
      <c r="C81" s="81">
        <v>0.08</v>
      </c>
      <c r="D81" s="81">
        <v>0.85599999999999998</v>
      </c>
      <c r="E81" s="81">
        <v>0.98</v>
      </c>
      <c r="F81" s="81">
        <v>59.42</v>
      </c>
      <c r="G81" s="81">
        <v>90</v>
      </c>
      <c r="H81" s="81">
        <v>90</v>
      </c>
      <c r="I81" s="81" t="s">
        <v>324</v>
      </c>
    </row>
    <row r="82" spans="1:11">
      <c r="A82" s="81" t="s">
        <v>353</v>
      </c>
      <c r="B82" s="81" t="s">
        <v>409</v>
      </c>
      <c r="C82" s="81">
        <v>0.08</v>
      </c>
      <c r="D82" s="81">
        <v>0.85599999999999998</v>
      </c>
      <c r="E82" s="81">
        <v>0.98</v>
      </c>
      <c r="F82" s="81">
        <v>59.42</v>
      </c>
      <c r="G82" s="81">
        <v>270</v>
      </c>
      <c r="H82" s="81">
        <v>90</v>
      </c>
      <c r="I82" s="81" t="s">
        <v>328</v>
      </c>
    </row>
    <row r="83" spans="1:11">
      <c r="A83" s="81" t="s">
        <v>354</v>
      </c>
      <c r="B83" s="81" t="s">
        <v>409</v>
      </c>
      <c r="C83" s="81">
        <v>0.08</v>
      </c>
      <c r="D83" s="81">
        <v>0.85599999999999998</v>
      </c>
      <c r="E83" s="81">
        <v>0.98</v>
      </c>
      <c r="F83" s="81">
        <v>89.13</v>
      </c>
      <c r="G83" s="81">
        <v>0</v>
      </c>
      <c r="H83" s="81">
        <v>90</v>
      </c>
      <c r="I83" s="81" t="s">
        <v>322</v>
      </c>
    </row>
    <row r="84" spans="1:11">
      <c r="A84" s="81" t="s">
        <v>355</v>
      </c>
      <c r="B84" s="81" t="s">
        <v>356</v>
      </c>
      <c r="C84" s="81">
        <v>0.3</v>
      </c>
      <c r="D84" s="81">
        <v>0.35699999999999998</v>
      </c>
      <c r="E84" s="81">
        <v>0.38</v>
      </c>
      <c r="F84" s="81">
        <v>3563.11</v>
      </c>
      <c r="G84" s="81">
        <v>0</v>
      </c>
      <c r="H84" s="81">
        <v>0</v>
      </c>
      <c r="I84" s="81"/>
    </row>
    <row r="86" spans="1:11">
      <c r="A86" s="76"/>
      <c r="B86" s="81" t="s">
        <v>51</v>
      </c>
      <c r="C86" s="81" t="s">
        <v>444</v>
      </c>
      <c r="D86" s="81" t="s">
        <v>445</v>
      </c>
      <c r="E86" s="81" t="s">
        <v>446</v>
      </c>
      <c r="F86" s="81" t="s">
        <v>46</v>
      </c>
      <c r="G86" s="81" t="s">
        <v>357</v>
      </c>
      <c r="H86" s="81" t="s">
        <v>358</v>
      </c>
      <c r="I86" s="81" t="s">
        <v>359</v>
      </c>
      <c r="J86" s="81" t="s">
        <v>442</v>
      </c>
      <c r="K86" s="81" t="s">
        <v>319</v>
      </c>
    </row>
    <row r="87" spans="1:11">
      <c r="A87" s="81" t="s">
        <v>360</v>
      </c>
      <c r="B87" s="81" t="s">
        <v>410</v>
      </c>
      <c r="C87" s="81">
        <v>115.9</v>
      </c>
      <c r="D87" s="81">
        <v>115.9</v>
      </c>
      <c r="E87" s="81">
        <v>3.18</v>
      </c>
      <c r="F87" s="81">
        <v>0.40200000000000002</v>
      </c>
      <c r="G87" s="81">
        <v>0.622</v>
      </c>
      <c r="H87" s="81" t="s">
        <v>66</v>
      </c>
      <c r="I87" s="81" t="s">
        <v>330</v>
      </c>
      <c r="J87" s="81">
        <v>0</v>
      </c>
      <c r="K87" s="81" t="s">
        <v>322</v>
      </c>
    </row>
    <row r="88" spans="1:11">
      <c r="A88" s="81" t="s">
        <v>362</v>
      </c>
      <c r="B88" s="81" t="s">
        <v>411</v>
      </c>
      <c r="C88" s="81">
        <v>77.27</v>
      </c>
      <c r="D88" s="81">
        <v>77.27</v>
      </c>
      <c r="E88" s="81">
        <v>3.18</v>
      </c>
      <c r="F88" s="81">
        <v>0.26200000000000001</v>
      </c>
      <c r="G88" s="81">
        <v>0.318</v>
      </c>
      <c r="H88" s="81" t="s">
        <v>66</v>
      </c>
      <c r="I88" s="81" t="s">
        <v>332</v>
      </c>
      <c r="J88" s="81">
        <v>90</v>
      </c>
      <c r="K88" s="81" t="s">
        <v>324</v>
      </c>
    </row>
    <row r="89" spans="1:11">
      <c r="A89" s="81" t="s">
        <v>364</v>
      </c>
      <c r="B89" s="81" t="s">
        <v>412</v>
      </c>
      <c r="C89" s="81">
        <v>115.9</v>
      </c>
      <c r="D89" s="81">
        <v>115.9</v>
      </c>
      <c r="E89" s="81">
        <v>3.18</v>
      </c>
      <c r="F89" s="81">
        <v>0.26200000000000001</v>
      </c>
      <c r="G89" s="81">
        <v>0.318</v>
      </c>
      <c r="H89" s="81" t="s">
        <v>66</v>
      </c>
      <c r="I89" s="81" t="s">
        <v>333</v>
      </c>
      <c r="J89" s="81">
        <v>180</v>
      </c>
      <c r="K89" s="81" t="s">
        <v>326</v>
      </c>
    </row>
    <row r="90" spans="1:11">
      <c r="A90" s="81" t="s">
        <v>366</v>
      </c>
      <c r="B90" s="81" t="s">
        <v>413</v>
      </c>
      <c r="C90" s="81">
        <v>77.27</v>
      </c>
      <c r="D90" s="81">
        <v>77.27</v>
      </c>
      <c r="E90" s="81">
        <v>3.18</v>
      </c>
      <c r="F90" s="81">
        <v>0.26200000000000001</v>
      </c>
      <c r="G90" s="81">
        <v>0.318</v>
      </c>
      <c r="H90" s="81" t="s">
        <v>66</v>
      </c>
      <c r="I90" s="81" t="s">
        <v>334</v>
      </c>
      <c r="J90" s="81">
        <v>270</v>
      </c>
      <c r="K90" s="81" t="s">
        <v>328</v>
      </c>
    </row>
    <row r="91" spans="1:11">
      <c r="A91" s="81" t="s">
        <v>368</v>
      </c>
      <c r="B91" s="81" t="s">
        <v>410</v>
      </c>
      <c r="C91" s="81">
        <v>115.9</v>
      </c>
      <c r="D91" s="81">
        <v>1159.04</v>
      </c>
      <c r="E91" s="81">
        <v>3.18</v>
      </c>
      <c r="F91" s="81">
        <v>0.40200000000000002</v>
      </c>
      <c r="G91" s="81">
        <v>0.622</v>
      </c>
      <c r="H91" s="81" t="s">
        <v>66</v>
      </c>
      <c r="I91" s="81" t="s">
        <v>335</v>
      </c>
      <c r="J91" s="81">
        <v>0</v>
      </c>
      <c r="K91" s="81" t="s">
        <v>322</v>
      </c>
    </row>
    <row r="92" spans="1:11">
      <c r="A92" s="81" t="s">
        <v>369</v>
      </c>
      <c r="B92" s="81" t="s">
        <v>411</v>
      </c>
      <c r="C92" s="81">
        <v>77.27</v>
      </c>
      <c r="D92" s="81">
        <v>772.69</v>
      </c>
      <c r="E92" s="81">
        <v>3.18</v>
      </c>
      <c r="F92" s="81">
        <v>0.26200000000000001</v>
      </c>
      <c r="G92" s="81">
        <v>0.318</v>
      </c>
      <c r="H92" s="81" t="s">
        <v>66</v>
      </c>
      <c r="I92" s="81" t="s">
        <v>336</v>
      </c>
      <c r="J92" s="81">
        <v>90</v>
      </c>
      <c r="K92" s="81" t="s">
        <v>324</v>
      </c>
    </row>
    <row r="93" spans="1:11">
      <c r="A93" s="81" t="s">
        <v>370</v>
      </c>
      <c r="B93" s="81" t="s">
        <v>412</v>
      </c>
      <c r="C93" s="81">
        <v>115.9</v>
      </c>
      <c r="D93" s="81">
        <v>1159.04</v>
      </c>
      <c r="E93" s="81">
        <v>3.18</v>
      </c>
      <c r="F93" s="81">
        <v>0.26200000000000001</v>
      </c>
      <c r="G93" s="81">
        <v>0.318</v>
      </c>
      <c r="H93" s="81" t="s">
        <v>66</v>
      </c>
      <c r="I93" s="81" t="s">
        <v>337</v>
      </c>
      <c r="J93" s="81">
        <v>180</v>
      </c>
      <c r="K93" s="81" t="s">
        <v>326</v>
      </c>
    </row>
    <row r="94" spans="1:11">
      <c r="A94" s="81" t="s">
        <v>371</v>
      </c>
      <c r="B94" s="81" t="s">
        <v>413</v>
      </c>
      <c r="C94" s="81">
        <v>77.27</v>
      </c>
      <c r="D94" s="81">
        <v>772.69</v>
      </c>
      <c r="E94" s="81">
        <v>3.18</v>
      </c>
      <c r="F94" s="81">
        <v>0.26200000000000001</v>
      </c>
      <c r="G94" s="81">
        <v>0.318</v>
      </c>
      <c r="H94" s="81" t="s">
        <v>66</v>
      </c>
      <c r="I94" s="81" t="s">
        <v>338</v>
      </c>
      <c r="J94" s="81">
        <v>270</v>
      </c>
      <c r="K94" s="81" t="s">
        <v>328</v>
      </c>
    </row>
    <row r="95" spans="1:11">
      <c r="A95" s="81" t="s">
        <v>372</v>
      </c>
      <c r="B95" s="81" t="s">
        <v>410</v>
      </c>
      <c r="C95" s="81">
        <v>115.9</v>
      </c>
      <c r="D95" s="81">
        <v>115.9</v>
      </c>
      <c r="E95" s="81">
        <v>3.18</v>
      </c>
      <c r="F95" s="81">
        <v>0.40200000000000002</v>
      </c>
      <c r="G95" s="81">
        <v>0.622</v>
      </c>
      <c r="H95" s="81" t="s">
        <v>66</v>
      </c>
      <c r="I95" s="81" t="s">
        <v>339</v>
      </c>
      <c r="J95" s="81">
        <v>0</v>
      </c>
      <c r="K95" s="81" t="s">
        <v>322</v>
      </c>
    </row>
    <row r="96" spans="1:11">
      <c r="A96" s="81" t="s">
        <v>373</v>
      </c>
      <c r="B96" s="81" t="s">
        <v>411</v>
      </c>
      <c r="C96" s="81">
        <v>77.27</v>
      </c>
      <c r="D96" s="81">
        <v>77.27</v>
      </c>
      <c r="E96" s="81">
        <v>3.18</v>
      </c>
      <c r="F96" s="81">
        <v>0.26200000000000001</v>
      </c>
      <c r="G96" s="81">
        <v>0.318</v>
      </c>
      <c r="H96" s="81" t="s">
        <v>66</v>
      </c>
      <c r="I96" s="81" t="s">
        <v>340</v>
      </c>
      <c r="J96" s="81">
        <v>90</v>
      </c>
      <c r="K96" s="81" t="s">
        <v>324</v>
      </c>
    </row>
    <row r="97" spans="1:11">
      <c r="A97" s="81" t="s">
        <v>374</v>
      </c>
      <c r="B97" s="81" t="s">
        <v>412</v>
      </c>
      <c r="C97" s="81">
        <v>115.9</v>
      </c>
      <c r="D97" s="81">
        <v>115.9</v>
      </c>
      <c r="E97" s="81">
        <v>3.18</v>
      </c>
      <c r="F97" s="81">
        <v>0.26200000000000001</v>
      </c>
      <c r="G97" s="81">
        <v>0.318</v>
      </c>
      <c r="H97" s="81" t="s">
        <v>66</v>
      </c>
      <c r="I97" s="81" t="s">
        <v>341</v>
      </c>
      <c r="J97" s="81">
        <v>180</v>
      </c>
      <c r="K97" s="81" t="s">
        <v>326</v>
      </c>
    </row>
    <row r="98" spans="1:11">
      <c r="A98" s="81" t="s">
        <v>375</v>
      </c>
      <c r="B98" s="81" t="s">
        <v>413</v>
      </c>
      <c r="C98" s="81">
        <v>77.27</v>
      </c>
      <c r="D98" s="81">
        <v>77.27</v>
      </c>
      <c r="E98" s="81">
        <v>3.18</v>
      </c>
      <c r="F98" s="81">
        <v>0.26200000000000001</v>
      </c>
      <c r="G98" s="81">
        <v>0.318</v>
      </c>
      <c r="H98" s="81" t="s">
        <v>66</v>
      </c>
      <c r="I98" s="81" t="s">
        <v>342</v>
      </c>
      <c r="J98" s="81">
        <v>270</v>
      </c>
      <c r="K98" s="81" t="s">
        <v>328</v>
      </c>
    </row>
    <row r="99" spans="1:11">
      <c r="A99" s="81" t="s">
        <v>447</v>
      </c>
      <c r="B99" s="81"/>
      <c r="C99" s="81"/>
      <c r="D99" s="81">
        <v>4636.1499999999996</v>
      </c>
      <c r="E99" s="81">
        <v>3.18</v>
      </c>
      <c r="F99" s="81">
        <v>0.30399999999999999</v>
      </c>
      <c r="G99" s="81">
        <v>0.40899999999999997</v>
      </c>
      <c r="H99" s="81"/>
      <c r="I99" s="81"/>
      <c r="J99" s="81"/>
      <c r="K99" s="81"/>
    </row>
    <row r="100" spans="1:11">
      <c r="A100" s="81" t="s">
        <v>448</v>
      </c>
      <c r="B100" s="81"/>
      <c r="C100" s="81"/>
      <c r="D100" s="81">
        <v>1390.85</v>
      </c>
      <c r="E100" s="81">
        <v>3.18</v>
      </c>
      <c r="F100" s="81">
        <v>0.40200000000000002</v>
      </c>
      <c r="G100" s="81">
        <v>0.622</v>
      </c>
      <c r="H100" s="81"/>
      <c r="I100" s="81"/>
      <c r="J100" s="81"/>
      <c r="K100" s="81"/>
    </row>
    <row r="101" spans="1:11">
      <c r="A101" s="81" t="s">
        <v>449</v>
      </c>
      <c r="B101" s="81"/>
      <c r="C101" s="81"/>
      <c r="D101" s="81">
        <v>3245.31</v>
      </c>
      <c r="E101" s="81">
        <v>3.18</v>
      </c>
      <c r="F101" s="81">
        <v>0.26200000000000001</v>
      </c>
      <c r="G101" s="81">
        <v>0.318</v>
      </c>
      <c r="H101" s="81"/>
      <c r="I101" s="81"/>
      <c r="J101" s="81"/>
      <c r="K101" s="81"/>
    </row>
    <row r="103" spans="1:11">
      <c r="A103" s="76"/>
      <c r="B103" s="81" t="s">
        <v>117</v>
      </c>
      <c r="C103" s="81" t="s">
        <v>497</v>
      </c>
      <c r="D103" s="81" t="s">
        <v>454</v>
      </c>
    </row>
    <row r="104" spans="1:11">
      <c r="A104" s="81" t="s">
        <v>498</v>
      </c>
      <c r="B104" s="81" t="s">
        <v>499</v>
      </c>
      <c r="C104" s="81">
        <v>3978847.19</v>
      </c>
      <c r="D104" s="81">
        <v>5.5</v>
      </c>
    </row>
    <row r="105" spans="1:11">
      <c r="A105" s="81" t="s">
        <v>500</v>
      </c>
      <c r="B105" s="81" t="s">
        <v>501</v>
      </c>
      <c r="C105" s="81">
        <v>4755720.4000000004</v>
      </c>
      <c r="D105" s="81">
        <v>0.79</v>
      </c>
    </row>
    <row r="106" spans="1:11">
      <c r="A106" s="81" t="s">
        <v>502</v>
      </c>
      <c r="B106" s="81" t="s">
        <v>503</v>
      </c>
      <c r="C106" s="81">
        <v>3761819.16</v>
      </c>
      <c r="D106" s="81"/>
    </row>
    <row r="108" spans="1:11">
      <c r="A108" s="76"/>
      <c r="B108" s="81" t="s">
        <v>117</v>
      </c>
      <c r="C108" s="81" t="s">
        <v>450</v>
      </c>
      <c r="D108" s="81" t="s">
        <v>451</v>
      </c>
      <c r="E108" s="81" t="s">
        <v>452</v>
      </c>
      <c r="F108" s="81" t="s">
        <v>453</v>
      </c>
      <c r="G108" s="81" t="s">
        <v>454</v>
      </c>
    </row>
    <row r="109" spans="1:11">
      <c r="A109" s="81" t="s">
        <v>404</v>
      </c>
      <c r="B109" s="81" t="s">
        <v>455</v>
      </c>
      <c r="C109" s="81">
        <v>124575.9</v>
      </c>
      <c r="D109" s="81" t="s">
        <v>456</v>
      </c>
      <c r="E109" s="81" t="s">
        <v>456</v>
      </c>
      <c r="F109" s="81" t="s">
        <v>456</v>
      </c>
      <c r="G109" s="81" t="s">
        <v>456</v>
      </c>
    </row>
    <row r="110" spans="1:11">
      <c r="A110" s="81" t="s">
        <v>405</v>
      </c>
      <c r="B110" s="81" t="s">
        <v>455</v>
      </c>
      <c r="C110" s="81">
        <v>294596.05</v>
      </c>
      <c r="D110" s="81" t="s">
        <v>456</v>
      </c>
      <c r="E110" s="81" t="s">
        <v>456</v>
      </c>
      <c r="F110" s="81" t="s">
        <v>456</v>
      </c>
      <c r="G110" s="81" t="s">
        <v>456</v>
      </c>
    </row>
    <row r="111" spans="1:11">
      <c r="A111" s="81" t="s">
        <v>406</v>
      </c>
      <c r="B111" s="81" t="s">
        <v>455</v>
      </c>
      <c r="C111" s="81">
        <v>3117515.18</v>
      </c>
      <c r="D111" s="81" t="s">
        <v>456</v>
      </c>
      <c r="E111" s="81" t="s">
        <v>456</v>
      </c>
      <c r="F111" s="81" t="s">
        <v>456</v>
      </c>
      <c r="G111" s="81" t="s">
        <v>456</v>
      </c>
    </row>
    <row r="112" spans="1:11">
      <c r="A112" s="81" t="s">
        <v>407</v>
      </c>
      <c r="B112" s="81" t="s">
        <v>455</v>
      </c>
      <c r="C112" s="81">
        <v>442160.05</v>
      </c>
      <c r="D112" s="81" t="s">
        <v>456</v>
      </c>
      <c r="E112" s="81" t="s">
        <v>456</v>
      </c>
      <c r="F112" s="81" t="s">
        <v>456</v>
      </c>
      <c r="G112" s="81" t="s">
        <v>456</v>
      </c>
    </row>
    <row r="114" spans="1:4">
      <c r="A114" s="76"/>
      <c r="B114" s="81" t="s">
        <v>117</v>
      </c>
      <c r="C114" s="81" t="s">
        <v>450</v>
      </c>
      <c r="D114" s="81" t="s">
        <v>454</v>
      </c>
    </row>
    <row r="115" spans="1:4">
      <c r="A115" s="81" t="s">
        <v>384</v>
      </c>
      <c r="B115" s="81" t="s">
        <v>457</v>
      </c>
      <c r="C115" s="81">
        <v>-99999</v>
      </c>
      <c r="D115" s="81" t="s">
        <v>456</v>
      </c>
    </row>
    <row r="116" spans="1:4">
      <c r="A116" s="81" t="s">
        <v>385</v>
      </c>
      <c r="B116" s="81" t="s">
        <v>457</v>
      </c>
      <c r="C116" s="81">
        <v>-99999</v>
      </c>
      <c r="D116" s="81" t="s">
        <v>456</v>
      </c>
    </row>
    <row r="117" spans="1:4">
      <c r="A117" s="81" t="s">
        <v>386</v>
      </c>
      <c r="B117" s="81" t="s">
        <v>457</v>
      </c>
      <c r="C117" s="81">
        <v>-99999</v>
      </c>
      <c r="D117" s="81" t="s">
        <v>456</v>
      </c>
    </row>
    <row r="118" spans="1:4">
      <c r="A118" s="81" t="s">
        <v>387</v>
      </c>
      <c r="B118" s="81" t="s">
        <v>457</v>
      </c>
      <c r="C118" s="81">
        <v>-99999</v>
      </c>
      <c r="D118" s="81" t="s">
        <v>456</v>
      </c>
    </row>
    <row r="119" spans="1:4">
      <c r="A119" s="81" t="s">
        <v>388</v>
      </c>
      <c r="B119" s="81" t="s">
        <v>457</v>
      </c>
      <c r="C119" s="81">
        <v>-99999</v>
      </c>
      <c r="D119" s="81" t="s">
        <v>456</v>
      </c>
    </row>
    <row r="120" spans="1:4">
      <c r="A120" s="81" t="s">
        <v>389</v>
      </c>
      <c r="B120" s="81" t="s">
        <v>457</v>
      </c>
      <c r="C120" s="81">
        <v>-99999</v>
      </c>
      <c r="D120" s="81" t="s">
        <v>456</v>
      </c>
    </row>
    <row r="121" spans="1:4">
      <c r="A121" s="81" t="s">
        <v>390</v>
      </c>
      <c r="B121" s="81" t="s">
        <v>457</v>
      </c>
      <c r="C121" s="81">
        <v>-99999</v>
      </c>
      <c r="D121" s="81" t="s">
        <v>456</v>
      </c>
    </row>
    <row r="122" spans="1:4">
      <c r="A122" s="81" t="s">
        <v>391</v>
      </c>
      <c r="B122" s="81" t="s">
        <v>457</v>
      </c>
      <c r="C122" s="81">
        <v>-99999</v>
      </c>
      <c r="D122" s="81" t="s">
        <v>456</v>
      </c>
    </row>
    <row r="123" spans="1:4">
      <c r="A123" s="81" t="s">
        <v>392</v>
      </c>
      <c r="B123" s="81" t="s">
        <v>457</v>
      </c>
      <c r="C123" s="81">
        <v>-99999</v>
      </c>
      <c r="D123" s="81" t="s">
        <v>456</v>
      </c>
    </row>
    <row r="124" spans="1:4">
      <c r="A124" s="81" t="s">
        <v>393</v>
      </c>
      <c r="B124" s="81" t="s">
        <v>457</v>
      </c>
      <c r="C124" s="81">
        <v>-99999</v>
      </c>
      <c r="D124" s="81" t="s">
        <v>456</v>
      </c>
    </row>
    <row r="125" spans="1:4">
      <c r="A125" s="81" t="s">
        <v>394</v>
      </c>
      <c r="B125" s="81" t="s">
        <v>457</v>
      </c>
      <c r="C125" s="81">
        <v>-99999</v>
      </c>
      <c r="D125" s="81" t="s">
        <v>456</v>
      </c>
    </row>
    <row r="126" spans="1:4">
      <c r="A126" s="81" t="s">
        <v>395</v>
      </c>
      <c r="B126" s="81" t="s">
        <v>457</v>
      </c>
      <c r="C126" s="81">
        <v>-99999</v>
      </c>
      <c r="D126" s="81" t="s">
        <v>456</v>
      </c>
    </row>
    <row r="127" spans="1:4">
      <c r="A127" s="81" t="s">
        <v>396</v>
      </c>
      <c r="B127" s="81" t="s">
        <v>457</v>
      </c>
      <c r="C127" s="81">
        <v>-99999</v>
      </c>
      <c r="D127" s="81" t="s">
        <v>456</v>
      </c>
    </row>
    <row r="128" spans="1:4">
      <c r="A128" s="81" t="s">
        <v>397</v>
      </c>
      <c r="B128" s="81" t="s">
        <v>457</v>
      </c>
      <c r="C128" s="81">
        <v>-99999</v>
      </c>
      <c r="D128" s="81" t="s">
        <v>456</v>
      </c>
    </row>
    <row r="129" spans="1:8">
      <c r="A129" s="81" t="s">
        <v>398</v>
      </c>
      <c r="B129" s="81" t="s">
        <v>457</v>
      </c>
      <c r="C129" s="81">
        <v>-99999</v>
      </c>
      <c r="D129" s="81" t="s">
        <v>456</v>
      </c>
    </row>
    <row r="130" spans="1:8">
      <c r="A130" s="81" t="s">
        <v>399</v>
      </c>
      <c r="B130" s="81" t="s">
        <v>457</v>
      </c>
      <c r="C130" s="81">
        <v>-99999</v>
      </c>
      <c r="D130" s="81" t="s">
        <v>456</v>
      </c>
    </row>
    <row r="131" spans="1:8">
      <c r="A131" s="81" t="s">
        <v>400</v>
      </c>
      <c r="B131" s="81" t="s">
        <v>457</v>
      </c>
      <c r="C131" s="81">
        <v>-99999</v>
      </c>
      <c r="D131" s="81" t="s">
        <v>456</v>
      </c>
    </row>
    <row r="132" spans="1:8">
      <c r="A132" s="81" t="s">
        <v>401</v>
      </c>
      <c r="B132" s="81" t="s">
        <v>457</v>
      </c>
      <c r="C132" s="81">
        <v>-99999</v>
      </c>
      <c r="D132" s="81" t="s">
        <v>456</v>
      </c>
    </row>
    <row r="133" spans="1:8">
      <c r="A133" s="81" t="s">
        <v>402</v>
      </c>
      <c r="B133" s="81" t="s">
        <v>457</v>
      </c>
      <c r="C133" s="81">
        <v>-99999</v>
      </c>
      <c r="D133" s="81" t="s">
        <v>456</v>
      </c>
    </row>
    <row r="134" spans="1:8">
      <c r="A134" s="81" t="s">
        <v>403</v>
      </c>
      <c r="B134" s="81" t="s">
        <v>457</v>
      </c>
      <c r="C134" s="81">
        <v>-99999</v>
      </c>
      <c r="D134" s="81" t="s">
        <v>456</v>
      </c>
    </row>
    <row r="136" spans="1:8">
      <c r="A136" s="76"/>
      <c r="B136" s="81" t="s">
        <v>117</v>
      </c>
      <c r="C136" s="81" t="s">
        <v>458</v>
      </c>
      <c r="D136" s="81" t="s">
        <v>459</v>
      </c>
      <c r="E136" s="81" t="s">
        <v>460</v>
      </c>
      <c r="F136" s="81" t="s">
        <v>461</v>
      </c>
      <c r="G136" s="81" t="s">
        <v>376</v>
      </c>
      <c r="H136" s="81" t="s">
        <v>377</v>
      </c>
    </row>
    <row r="137" spans="1:8">
      <c r="A137" s="81" t="s">
        <v>378</v>
      </c>
      <c r="B137" s="81" t="s">
        <v>379</v>
      </c>
      <c r="C137" s="81">
        <v>0.6</v>
      </c>
      <c r="D137" s="81">
        <v>1388.3</v>
      </c>
      <c r="E137" s="81">
        <v>7.24</v>
      </c>
      <c r="F137" s="81">
        <v>16726.59</v>
      </c>
      <c r="G137" s="81">
        <v>1</v>
      </c>
      <c r="H137" s="81" t="s">
        <v>380</v>
      </c>
    </row>
    <row r="138" spans="1:8">
      <c r="A138" s="81" t="s">
        <v>381</v>
      </c>
      <c r="B138" s="81" t="s">
        <v>379</v>
      </c>
      <c r="C138" s="81">
        <v>0.61</v>
      </c>
      <c r="D138" s="81">
        <v>1388.3</v>
      </c>
      <c r="E138" s="81">
        <v>17.3</v>
      </c>
      <c r="F138" s="81">
        <v>39472.71</v>
      </c>
      <c r="G138" s="81">
        <v>1</v>
      </c>
      <c r="H138" s="81" t="s">
        <v>380</v>
      </c>
    </row>
    <row r="139" spans="1:8">
      <c r="A139" s="81" t="s">
        <v>382</v>
      </c>
      <c r="B139" s="81" t="s">
        <v>379</v>
      </c>
      <c r="C139" s="81">
        <v>0.62</v>
      </c>
      <c r="D139" s="81">
        <v>1388.3</v>
      </c>
      <c r="E139" s="81">
        <v>185.24</v>
      </c>
      <c r="F139" s="81">
        <v>416466.9</v>
      </c>
      <c r="G139" s="81">
        <v>1</v>
      </c>
      <c r="H139" s="81" t="s">
        <v>380</v>
      </c>
    </row>
    <row r="140" spans="1:8">
      <c r="A140" s="81" t="s">
        <v>383</v>
      </c>
      <c r="B140" s="81" t="s">
        <v>379</v>
      </c>
      <c r="C140" s="81">
        <v>0.61</v>
      </c>
      <c r="D140" s="81">
        <v>1572.42</v>
      </c>
      <c r="E140" s="81">
        <v>27.85</v>
      </c>
      <c r="F140" s="81">
        <v>71299.350000000006</v>
      </c>
      <c r="G140" s="81">
        <v>1</v>
      </c>
      <c r="H140" s="81" t="s">
        <v>380</v>
      </c>
    </row>
    <row r="142" spans="1:8">
      <c r="A142" s="76"/>
      <c r="B142" s="81" t="s">
        <v>117</v>
      </c>
      <c r="C142" s="81" t="s">
        <v>504</v>
      </c>
      <c r="D142" s="81" t="s">
        <v>505</v>
      </c>
      <c r="E142" s="81" t="s">
        <v>506</v>
      </c>
      <c r="F142" s="81" t="s">
        <v>507</v>
      </c>
    </row>
    <row r="143" spans="1:8">
      <c r="A143" s="81" t="s">
        <v>508</v>
      </c>
      <c r="B143" s="81" t="s">
        <v>509</v>
      </c>
      <c r="C143" s="81" t="s">
        <v>510</v>
      </c>
      <c r="D143" s="81">
        <v>179352</v>
      </c>
      <c r="E143" s="81">
        <v>72.709999999999994</v>
      </c>
      <c r="F143" s="81">
        <v>0.85</v>
      </c>
    </row>
    <row r="144" spans="1:8">
      <c r="A144" s="81" t="s">
        <v>511</v>
      </c>
      <c r="B144" s="81" t="s">
        <v>509</v>
      </c>
      <c r="C144" s="81" t="s">
        <v>510</v>
      </c>
      <c r="D144" s="81">
        <v>179352</v>
      </c>
      <c r="E144" s="81">
        <v>27180.080000000002</v>
      </c>
      <c r="F144" s="81">
        <v>0.88</v>
      </c>
    </row>
    <row r="145" spans="1:8">
      <c r="A145" s="81" t="s">
        <v>512</v>
      </c>
      <c r="B145" s="81" t="s">
        <v>509</v>
      </c>
      <c r="C145" s="81" t="s">
        <v>510</v>
      </c>
      <c r="D145" s="81">
        <v>179352</v>
      </c>
      <c r="E145" s="81">
        <v>36460.629999999997</v>
      </c>
      <c r="F145" s="81">
        <v>0.9</v>
      </c>
    </row>
    <row r="146" spans="1:8">
      <c r="A146" s="81" t="s">
        <v>513</v>
      </c>
      <c r="B146" s="81" t="s">
        <v>514</v>
      </c>
      <c r="C146" s="81" t="s">
        <v>510</v>
      </c>
      <c r="D146" s="81">
        <v>179352</v>
      </c>
      <c r="E146" s="81">
        <v>53092.83</v>
      </c>
      <c r="F146" s="81">
        <v>0.87</v>
      </c>
    </row>
    <row r="148" spans="1:8">
      <c r="A148" s="76"/>
      <c r="B148" s="81" t="s">
        <v>117</v>
      </c>
      <c r="C148" s="81" t="s">
        <v>515</v>
      </c>
      <c r="D148" s="81" t="s">
        <v>516</v>
      </c>
      <c r="E148" s="81" t="s">
        <v>517</v>
      </c>
      <c r="F148" s="81" t="s">
        <v>518</v>
      </c>
      <c r="G148" s="81" t="s">
        <v>519</v>
      </c>
    </row>
    <row r="149" spans="1:8">
      <c r="A149" s="81" t="s">
        <v>520</v>
      </c>
      <c r="B149" s="81" t="s">
        <v>521</v>
      </c>
      <c r="C149" s="81">
        <v>0.76</v>
      </c>
      <c r="D149" s="81">
        <v>845000</v>
      </c>
      <c r="E149" s="81">
        <v>0.8</v>
      </c>
      <c r="F149" s="81">
        <v>0.91</v>
      </c>
      <c r="G149" s="81">
        <v>0.59</v>
      </c>
    </row>
    <row r="151" spans="1:8">
      <c r="A151" s="76"/>
      <c r="B151" s="81" t="s">
        <v>523</v>
      </c>
      <c r="C151" s="81" t="s">
        <v>524</v>
      </c>
      <c r="D151" s="81" t="s">
        <v>525</v>
      </c>
      <c r="E151" s="81" t="s">
        <v>526</v>
      </c>
      <c r="F151" s="81" t="s">
        <v>527</v>
      </c>
      <c r="G151" s="81" t="s">
        <v>528</v>
      </c>
      <c r="H151" s="81" t="s">
        <v>529</v>
      </c>
    </row>
    <row r="152" spans="1:8">
      <c r="A152" s="81" t="s">
        <v>530</v>
      </c>
      <c r="B152" s="81">
        <v>300374.29680000001</v>
      </c>
      <c r="C152" s="81">
        <v>535.32619999999997</v>
      </c>
      <c r="D152" s="81">
        <v>1288.9543000000001</v>
      </c>
      <c r="E152" s="81">
        <v>0</v>
      </c>
      <c r="F152" s="81">
        <v>4.7999999999999996E-3</v>
      </c>
      <c r="G152" s="82">
        <v>2292400</v>
      </c>
      <c r="H152" s="81">
        <v>128218.97719999999</v>
      </c>
    </row>
    <row r="153" spans="1:8">
      <c r="A153" s="81" t="s">
        <v>531</v>
      </c>
      <c r="B153" s="81">
        <v>258449.97320000001</v>
      </c>
      <c r="C153" s="81">
        <v>471.53539999999998</v>
      </c>
      <c r="D153" s="81">
        <v>1162.6131</v>
      </c>
      <c r="E153" s="81">
        <v>0</v>
      </c>
      <c r="F153" s="81">
        <v>4.3E-3</v>
      </c>
      <c r="G153" s="82">
        <v>2067810</v>
      </c>
      <c r="H153" s="81">
        <v>111332.0914</v>
      </c>
    </row>
    <row r="154" spans="1:8">
      <c r="A154" s="81" t="s">
        <v>532</v>
      </c>
      <c r="B154" s="81">
        <v>304728.39010000002</v>
      </c>
      <c r="C154" s="81">
        <v>574.31790000000001</v>
      </c>
      <c r="D154" s="81">
        <v>1460.7392</v>
      </c>
      <c r="E154" s="81">
        <v>0</v>
      </c>
      <c r="F154" s="81">
        <v>5.4000000000000003E-3</v>
      </c>
      <c r="G154" s="82">
        <v>2598240</v>
      </c>
      <c r="H154" s="81">
        <v>132961.93340000001</v>
      </c>
    </row>
    <row r="155" spans="1:8">
      <c r="A155" s="81" t="s">
        <v>533</v>
      </c>
      <c r="B155" s="81">
        <v>282685.6776</v>
      </c>
      <c r="C155" s="81">
        <v>539.74350000000004</v>
      </c>
      <c r="D155" s="81">
        <v>1389.2394999999999</v>
      </c>
      <c r="E155" s="81">
        <v>0</v>
      </c>
      <c r="F155" s="81">
        <v>5.1000000000000004E-3</v>
      </c>
      <c r="G155" s="82">
        <v>2471130</v>
      </c>
      <c r="H155" s="81">
        <v>123987.6807</v>
      </c>
    </row>
    <row r="156" spans="1:8">
      <c r="A156" s="81" t="s">
        <v>287</v>
      </c>
      <c r="B156" s="81">
        <v>307824.13569999998</v>
      </c>
      <c r="C156" s="81">
        <v>592.61509999999998</v>
      </c>
      <c r="D156" s="81">
        <v>1536.6715999999999</v>
      </c>
      <c r="E156" s="81">
        <v>0</v>
      </c>
      <c r="F156" s="81">
        <v>5.5999999999999999E-3</v>
      </c>
      <c r="G156" s="82">
        <v>2733420</v>
      </c>
      <c r="H156" s="81">
        <v>135463.65669999999</v>
      </c>
    </row>
    <row r="157" spans="1:8">
      <c r="A157" s="81" t="s">
        <v>534</v>
      </c>
      <c r="B157" s="81">
        <v>319159.23800000001</v>
      </c>
      <c r="C157" s="81">
        <v>615.31110000000001</v>
      </c>
      <c r="D157" s="81">
        <v>1597.5414000000001</v>
      </c>
      <c r="E157" s="81">
        <v>0</v>
      </c>
      <c r="F157" s="81">
        <v>5.7999999999999996E-3</v>
      </c>
      <c r="G157" s="82">
        <v>2841700</v>
      </c>
      <c r="H157" s="81">
        <v>140532.59469999999</v>
      </c>
    </row>
    <row r="158" spans="1:8">
      <c r="A158" s="81" t="s">
        <v>535</v>
      </c>
      <c r="B158" s="81">
        <v>318544.88380000001</v>
      </c>
      <c r="C158" s="81">
        <v>614.18499999999995</v>
      </c>
      <c r="D158" s="81">
        <v>1594.7517</v>
      </c>
      <c r="E158" s="81">
        <v>0</v>
      </c>
      <c r="F158" s="81">
        <v>5.7999999999999996E-3</v>
      </c>
      <c r="G158" s="82">
        <v>2836740</v>
      </c>
      <c r="H158" s="81">
        <v>140267.45910000001</v>
      </c>
    </row>
    <row r="159" spans="1:8">
      <c r="A159" s="81" t="s">
        <v>536</v>
      </c>
      <c r="B159" s="81">
        <v>339627.31880000001</v>
      </c>
      <c r="C159" s="81">
        <v>654.87</v>
      </c>
      <c r="D159" s="81">
        <v>1700.4748</v>
      </c>
      <c r="E159" s="81">
        <v>0</v>
      </c>
      <c r="F159" s="81">
        <v>6.1999999999999998E-3</v>
      </c>
      <c r="G159" s="82">
        <v>3024800</v>
      </c>
      <c r="H159" s="81">
        <v>149554.18919999999</v>
      </c>
    </row>
    <row r="160" spans="1:8">
      <c r="A160" s="81" t="s">
        <v>537</v>
      </c>
      <c r="B160" s="81">
        <v>301257.17550000001</v>
      </c>
      <c r="C160" s="81">
        <v>580.59550000000002</v>
      </c>
      <c r="D160" s="81">
        <v>1506.9429</v>
      </c>
      <c r="E160" s="81">
        <v>0</v>
      </c>
      <c r="F160" s="81">
        <v>5.4999999999999997E-3</v>
      </c>
      <c r="G160" s="82">
        <v>2680540</v>
      </c>
      <c r="H160" s="81">
        <v>132631.27979999999</v>
      </c>
    </row>
    <row r="161" spans="1:19">
      <c r="A161" s="81" t="s">
        <v>538</v>
      </c>
      <c r="B161" s="81">
        <v>290842.59490000003</v>
      </c>
      <c r="C161" s="81">
        <v>557.02499999999998</v>
      </c>
      <c r="D161" s="81">
        <v>1437.6943000000001</v>
      </c>
      <c r="E161" s="81">
        <v>0</v>
      </c>
      <c r="F161" s="81">
        <v>5.3E-3</v>
      </c>
      <c r="G161" s="82">
        <v>2557330</v>
      </c>
      <c r="H161" s="81">
        <v>127723.0091</v>
      </c>
    </row>
    <row r="162" spans="1:19">
      <c r="A162" s="81" t="s">
        <v>539</v>
      </c>
      <c r="B162" s="81">
        <v>277547.29340000002</v>
      </c>
      <c r="C162" s="81">
        <v>521.20740000000001</v>
      </c>
      <c r="D162" s="81">
        <v>1321.2157</v>
      </c>
      <c r="E162" s="81">
        <v>0</v>
      </c>
      <c r="F162" s="81">
        <v>4.7999999999999996E-3</v>
      </c>
      <c r="G162" s="82">
        <v>2350050</v>
      </c>
      <c r="H162" s="81">
        <v>120928.15700000001</v>
      </c>
    </row>
    <row r="163" spans="1:19">
      <c r="A163" s="81" t="s">
        <v>540</v>
      </c>
      <c r="B163" s="81">
        <v>284987.3382</v>
      </c>
      <c r="C163" s="81">
        <v>517.6893</v>
      </c>
      <c r="D163" s="81">
        <v>1270.8963000000001</v>
      </c>
      <c r="E163" s="81">
        <v>0</v>
      </c>
      <c r="F163" s="81">
        <v>4.7000000000000002E-3</v>
      </c>
      <c r="G163" s="82">
        <v>2260380</v>
      </c>
      <c r="H163" s="81">
        <v>122554.57120000001</v>
      </c>
    </row>
    <row r="164" spans="1:19">
      <c r="A164" s="81"/>
      <c r="B164" s="81"/>
      <c r="C164" s="81"/>
      <c r="D164" s="81"/>
      <c r="E164" s="81"/>
      <c r="F164" s="81"/>
      <c r="G164" s="81"/>
      <c r="H164" s="81"/>
    </row>
    <row r="165" spans="1:19">
      <c r="A165" s="81" t="s">
        <v>541</v>
      </c>
      <c r="B165" s="82">
        <v>3586030</v>
      </c>
      <c r="C165" s="81">
        <v>6774.4214000000002</v>
      </c>
      <c r="D165" s="81">
        <v>17267.734799999998</v>
      </c>
      <c r="E165" s="81">
        <v>0</v>
      </c>
      <c r="F165" s="81">
        <v>6.3299999999999995E-2</v>
      </c>
      <c r="G165" s="82">
        <v>30714600</v>
      </c>
      <c r="H165" s="82">
        <v>1566160</v>
      </c>
    </row>
    <row r="166" spans="1:19">
      <c r="A166" s="81" t="s">
        <v>542</v>
      </c>
      <c r="B166" s="81">
        <v>258449.97320000001</v>
      </c>
      <c r="C166" s="81">
        <v>471.53539999999998</v>
      </c>
      <c r="D166" s="81">
        <v>1162.6131</v>
      </c>
      <c r="E166" s="81">
        <v>0</v>
      </c>
      <c r="F166" s="81">
        <v>4.3E-3</v>
      </c>
      <c r="G166" s="82">
        <v>2067810</v>
      </c>
      <c r="H166" s="81">
        <v>111332.0914</v>
      </c>
    </row>
    <row r="167" spans="1:19">
      <c r="A167" s="81" t="s">
        <v>543</v>
      </c>
      <c r="B167" s="81">
        <v>339627.31880000001</v>
      </c>
      <c r="C167" s="81">
        <v>654.87</v>
      </c>
      <c r="D167" s="81">
        <v>1700.4748</v>
      </c>
      <c r="E167" s="81">
        <v>0</v>
      </c>
      <c r="F167" s="81">
        <v>6.1999999999999998E-3</v>
      </c>
      <c r="G167" s="82">
        <v>3024800</v>
      </c>
      <c r="H167" s="81">
        <v>149554.18919999999</v>
      </c>
    </row>
    <row r="169" spans="1:19">
      <c r="A169" s="76"/>
      <c r="B169" s="81" t="s">
        <v>544</v>
      </c>
      <c r="C169" s="81" t="s">
        <v>545</v>
      </c>
      <c r="D169" s="81" t="s">
        <v>546</v>
      </c>
      <c r="E169" s="81" t="s">
        <v>547</v>
      </c>
      <c r="F169" s="81" t="s">
        <v>548</v>
      </c>
      <c r="G169" s="81" t="s">
        <v>549</v>
      </c>
      <c r="H169" s="81" t="s">
        <v>550</v>
      </c>
      <c r="I169" s="81" t="s">
        <v>551</v>
      </c>
      <c r="J169" s="81" t="s">
        <v>552</v>
      </c>
      <c r="K169" s="81" t="s">
        <v>553</v>
      </c>
      <c r="L169" s="81" t="s">
        <v>554</v>
      </c>
      <c r="M169" s="81" t="s">
        <v>555</v>
      </c>
      <c r="N169" s="81" t="s">
        <v>556</v>
      </c>
      <c r="O169" s="81" t="s">
        <v>557</v>
      </c>
      <c r="P169" s="81" t="s">
        <v>558</v>
      </c>
      <c r="Q169" s="81" t="s">
        <v>559</v>
      </c>
      <c r="R169" s="81" t="s">
        <v>560</v>
      </c>
      <c r="S169" s="81" t="s">
        <v>561</v>
      </c>
    </row>
    <row r="170" spans="1:19">
      <c r="A170" s="81" t="s">
        <v>530</v>
      </c>
      <c r="B170" s="82">
        <v>1321770000000</v>
      </c>
      <c r="C170" s="81">
        <v>1214590.07</v>
      </c>
      <c r="D170" s="81" t="s">
        <v>604</v>
      </c>
      <c r="E170" s="81">
        <v>448566.54300000001</v>
      </c>
      <c r="F170" s="81">
        <v>418415.21600000001</v>
      </c>
      <c r="G170" s="81">
        <v>47245.088000000003</v>
      </c>
      <c r="H170" s="81">
        <v>0</v>
      </c>
      <c r="I170" s="81">
        <v>192108.89199999999</v>
      </c>
      <c r="J170" s="81">
        <v>0</v>
      </c>
      <c r="K170" s="81">
        <v>58880.455000000002</v>
      </c>
      <c r="L170" s="81">
        <v>49373.877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531</v>
      </c>
      <c r="B171" s="82">
        <v>1192280000000</v>
      </c>
      <c r="C171" s="81">
        <v>1243286.966</v>
      </c>
      <c r="D171" s="81" t="s">
        <v>605</v>
      </c>
      <c r="E171" s="81">
        <v>448566.54300000001</v>
      </c>
      <c r="F171" s="81">
        <v>473785.47499999998</v>
      </c>
      <c r="G171" s="81">
        <v>46830.544000000002</v>
      </c>
      <c r="H171" s="81">
        <v>0</v>
      </c>
      <c r="I171" s="81">
        <v>166935.87599999999</v>
      </c>
      <c r="J171" s="81">
        <v>0</v>
      </c>
      <c r="K171" s="81">
        <v>57794.65</v>
      </c>
      <c r="L171" s="81">
        <v>49373.877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532</v>
      </c>
      <c r="B172" s="82">
        <v>1498120000000</v>
      </c>
      <c r="C172" s="81">
        <v>1255295.3970000001</v>
      </c>
      <c r="D172" s="81" t="s">
        <v>606</v>
      </c>
      <c r="E172" s="81">
        <v>448566.54300000001</v>
      </c>
      <c r="F172" s="81">
        <v>473785.47499999998</v>
      </c>
      <c r="G172" s="81">
        <v>48782.832999999999</v>
      </c>
      <c r="H172" s="81">
        <v>0</v>
      </c>
      <c r="I172" s="81">
        <v>176555.85800000001</v>
      </c>
      <c r="J172" s="81">
        <v>0</v>
      </c>
      <c r="K172" s="81">
        <v>58230.811000000002</v>
      </c>
      <c r="L172" s="81">
        <v>49373.877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 t="s">
        <v>533</v>
      </c>
      <c r="B173" s="82">
        <v>1424830000000</v>
      </c>
      <c r="C173" s="81">
        <v>1307802.6510000001</v>
      </c>
      <c r="D173" s="81" t="s">
        <v>607</v>
      </c>
      <c r="E173" s="81">
        <v>448566.54300000001</v>
      </c>
      <c r="F173" s="81">
        <v>418415.21600000001</v>
      </c>
      <c r="G173" s="81">
        <v>63640.714999999997</v>
      </c>
      <c r="H173" s="81">
        <v>0</v>
      </c>
      <c r="I173" s="81">
        <v>266002.31</v>
      </c>
      <c r="J173" s="81">
        <v>0</v>
      </c>
      <c r="K173" s="81">
        <v>61803.99</v>
      </c>
      <c r="L173" s="81">
        <v>49373.877</v>
      </c>
      <c r="M173" s="81">
        <v>0</v>
      </c>
      <c r="N173" s="81">
        <v>0</v>
      </c>
      <c r="O173" s="81">
        <v>0</v>
      </c>
      <c r="P173" s="81">
        <v>0</v>
      </c>
      <c r="Q173" s="81">
        <v>0</v>
      </c>
      <c r="R173" s="81">
        <v>0</v>
      </c>
      <c r="S173" s="81">
        <v>0</v>
      </c>
    </row>
    <row r="174" spans="1:19">
      <c r="A174" s="81" t="s">
        <v>287</v>
      </c>
      <c r="B174" s="82">
        <v>1576060000000</v>
      </c>
      <c r="C174" s="81">
        <v>1390431.1259999999</v>
      </c>
      <c r="D174" s="81" t="s">
        <v>596</v>
      </c>
      <c r="E174" s="81">
        <v>448566.54300000001</v>
      </c>
      <c r="F174" s="81">
        <v>418415.21600000001</v>
      </c>
      <c r="G174" s="81">
        <v>74730.720000000001</v>
      </c>
      <c r="H174" s="81">
        <v>0</v>
      </c>
      <c r="I174" s="81">
        <v>334925.02899999998</v>
      </c>
      <c r="J174" s="81">
        <v>0</v>
      </c>
      <c r="K174" s="81">
        <v>64419.741999999998</v>
      </c>
      <c r="L174" s="81">
        <v>49373.877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534</v>
      </c>
      <c r="B175" s="82">
        <v>1638500000000</v>
      </c>
      <c r="C175" s="81">
        <v>1427936.8430000001</v>
      </c>
      <c r="D175" s="81" t="s">
        <v>608</v>
      </c>
      <c r="E175" s="81">
        <v>448566.54300000001</v>
      </c>
      <c r="F175" s="81">
        <v>418415.21600000001</v>
      </c>
      <c r="G175" s="81">
        <v>69247.510999999999</v>
      </c>
      <c r="H175" s="81">
        <v>0</v>
      </c>
      <c r="I175" s="81">
        <v>377538.15500000003</v>
      </c>
      <c r="J175" s="81">
        <v>0</v>
      </c>
      <c r="K175" s="81">
        <v>64795.542000000001</v>
      </c>
      <c r="L175" s="81">
        <v>49373.877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535</v>
      </c>
      <c r="B176" s="82">
        <v>1635640000000</v>
      </c>
      <c r="C176" s="81">
        <v>1514180.4110000001</v>
      </c>
      <c r="D176" s="81" t="s">
        <v>609</v>
      </c>
      <c r="E176" s="81">
        <v>448566.54300000001</v>
      </c>
      <c r="F176" s="81">
        <v>423230.02100000001</v>
      </c>
      <c r="G176" s="81">
        <v>84127.437000000005</v>
      </c>
      <c r="H176" s="81">
        <v>0</v>
      </c>
      <c r="I176" s="81">
        <v>442175.67800000001</v>
      </c>
      <c r="J176" s="81">
        <v>0</v>
      </c>
      <c r="K176" s="81">
        <v>66706.856</v>
      </c>
      <c r="L176" s="81">
        <v>49373.877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7" spans="1:19">
      <c r="A177" s="81" t="s">
        <v>536</v>
      </c>
      <c r="B177" s="82">
        <v>1744070000000</v>
      </c>
      <c r="C177" s="81">
        <v>1475882.808</v>
      </c>
      <c r="D177" s="81" t="s">
        <v>610</v>
      </c>
      <c r="E177" s="81">
        <v>448566.54300000001</v>
      </c>
      <c r="F177" s="81">
        <v>418415.21600000001</v>
      </c>
      <c r="G177" s="81">
        <v>88558.952000000005</v>
      </c>
      <c r="H177" s="81">
        <v>0</v>
      </c>
      <c r="I177" s="81">
        <v>404607.79200000002</v>
      </c>
      <c r="J177" s="81">
        <v>0</v>
      </c>
      <c r="K177" s="81">
        <v>66360.428</v>
      </c>
      <c r="L177" s="81">
        <v>49373.877</v>
      </c>
      <c r="M177" s="81">
        <v>0</v>
      </c>
      <c r="N177" s="81">
        <v>0</v>
      </c>
      <c r="O177" s="81">
        <v>0</v>
      </c>
      <c r="P177" s="81">
        <v>0</v>
      </c>
      <c r="Q177" s="81">
        <v>0</v>
      </c>
      <c r="R177" s="81">
        <v>0</v>
      </c>
      <c r="S177" s="81">
        <v>0</v>
      </c>
    </row>
    <row r="178" spans="1:19">
      <c r="A178" s="81" t="s">
        <v>537</v>
      </c>
      <c r="B178" s="82">
        <v>1545580000000</v>
      </c>
      <c r="C178" s="81">
        <v>1428249.0290000001</v>
      </c>
      <c r="D178" s="81" t="s">
        <v>611</v>
      </c>
      <c r="E178" s="81">
        <v>448566.54300000001</v>
      </c>
      <c r="F178" s="81">
        <v>418415.21600000001</v>
      </c>
      <c r="G178" s="81">
        <v>84916.831000000006</v>
      </c>
      <c r="H178" s="81">
        <v>0</v>
      </c>
      <c r="I178" s="81">
        <v>361423.05499999999</v>
      </c>
      <c r="J178" s="81">
        <v>0</v>
      </c>
      <c r="K178" s="81">
        <v>65553.508000000002</v>
      </c>
      <c r="L178" s="81">
        <v>49373.877</v>
      </c>
      <c r="M178" s="81">
        <v>0</v>
      </c>
      <c r="N178" s="81">
        <v>0</v>
      </c>
      <c r="O178" s="81">
        <v>0</v>
      </c>
      <c r="P178" s="81">
        <v>0</v>
      </c>
      <c r="Q178" s="81">
        <v>0</v>
      </c>
      <c r="R178" s="81">
        <v>0</v>
      </c>
      <c r="S178" s="81">
        <v>0</v>
      </c>
    </row>
    <row r="179" spans="1:19">
      <c r="A179" s="81" t="s">
        <v>538</v>
      </c>
      <c r="B179" s="82">
        <v>1474530000000</v>
      </c>
      <c r="C179" s="81">
        <v>1314426.7930000001</v>
      </c>
      <c r="D179" s="81" t="s">
        <v>612</v>
      </c>
      <c r="E179" s="81">
        <v>448566.54300000001</v>
      </c>
      <c r="F179" s="81">
        <v>423230.02100000001</v>
      </c>
      <c r="G179" s="81">
        <v>62953.296999999999</v>
      </c>
      <c r="H179" s="81">
        <v>0</v>
      </c>
      <c r="I179" s="81">
        <v>268354.54200000002</v>
      </c>
      <c r="J179" s="81">
        <v>0</v>
      </c>
      <c r="K179" s="81">
        <v>61948.514000000003</v>
      </c>
      <c r="L179" s="81">
        <v>49373.877</v>
      </c>
      <c r="M179" s="81">
        <v>0</v>
      </c>
      <c r="N179" s="81">
        <v>0</v>
      </c>
      <c r="O179" s="81">
        <v>0</v>
      </c>
      <c r="P179" s="81">
        <v>0</v>
      </c>
      <c r="Q179" s="81">
        <v>0</v>
      </c>
      <c r="R179" s="81">
        <v>0</v>
      </c>
      <c r="S179" s="81">
        <v>0</v>
      </c>
    </row>
    <row r="180" spans="1:19">
      <c r="A180" s="81" t="s">
        <v>539</v>
      </c>
      <c r="B180" s="82">
        <v>1355020000000</v>
      </c>
      <c r="C180" s="81">
        <v>1254625.578</v>
      </c>
      <c r="D180" s="81" t="s">
        <v>613</v>
      </c>
      <c r="E180" s="81">
        <v>448566.54300000001</v>
      </c>
      <c r="F180" s="81">
        <v>473785.47499999998</v>
      </c>
      <c r="G180" s="81">
        <v>47864.841</v>
      </c>
      <c r="H180" s="81">
        <v>0</v>
      </c>
      <c r="I180" s="81">
        <v>176795.50099999999</v>
      </c>
      <c r="J180" s="81">
        <v>0</v>
      </c>
      <c r="K180" s="81">
        <v>58239.341999999997</v>
      </c>
      <c r="L180" s="81">
        <v>49373.877</v>
      </c>
      <c r="M180" s="81">
        <v>0</v>
      </c>
      <c r="N180" s="81">
        <v>0</v>
      </c>
      <c r="O180" s="81">
        <v>0</v>
      </c>
      <c r="P180" s="81">
        <v>0</v>
      </c>
      <c r="Q180" s="81">
        <v>0</v>
      </c>
      <c r="R180" s="81">
        <v>0</v>
      </c>
      <c r="S180" s="81">
        <v>0</v>
      </c>
    </row>
    <row r="181" spans="1:19">
      <c r="A181" s="81" t="s">
        <v>540</v>
      </c>
      <c r="B181" s="82">
        <v>1303320000000</v>
      </c>
      <c r="C181" s="81">
        <v>1263709.0649999999</v>
      </c>
      <c r="D181" s="81" t="s">
        <v>614</v>
      </c>
      <c r="E181" s="81">
        <v>448566.54300000001</v>
      </c>
      <c r="F181" s="81">
        <v>473785.47499999998</v>
      </c>
      <c r="G181" s="81">
        <v>46830.544000000002</v>
      </c>
      <c r="H181" s="81">
        <v>0</v>
      </c>
      <c r="I181" s="81">
        <v>186250.677</v>
      </c>
      <c r="J181" s="81">
        <v>0</v>
      </c>
      <c r="K181" s="81">
        <v>58901.949000000001</v>
      </c>
      <c r="L181" s="81">
        <v>49373.877</v>
      </c>
      <c r="M181" s="81">
        <v>0</v>
      </c>
      <c r="N181" s="81">
        <v>0</v>
      </c>
      <c r="O181" s="81">
        <v>0</v>
      </c>
      <c r="P181" s="81">
        <v>0</v>
      </c>
      <c r="Q181" s="81">
        <v>0</v>
      </c>
      <c r="R181" s="81">
        <v>0</v>
      </c>
      <c r="S181" s="81">
        <v>0</v>
      </c>
    </row>
    <row r="182" spans="1:19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</row>
    <row r="183" spans="1:19">
      <c r="A183" s="81" t="s">
        <v>541</v>
      </c>
      <c r="B183" s="82">
        <v>17709700000000</v>
      </c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>
        <v>0</v>
      </c>
      <c r="N183" s="81">
        <v>0</v>
      </c>
      <c r="O183" s="81">
        <v>0</v>
      </c>
      <c r="P183" s="81">
        <v>0</v>
      </c>
      <c r="Q183" s="81">
        <v>0</v>
      </c>
      <c r="R183" s="81">
        <v>0</v>
      </c>
      <c r="S183" s="81">
        <v>0</v>
      </c>
    </row>
    <row r="184" spans="1:19">
      <c r="A184" s="81" t="s">
        <v>542</v>
      </c>
      <c r="B184" s="82">
        <v>1192280000000</v>
      </c>
      <c r="C184" s="81">
        <v>1214590.07</v>
      </c>
      <c r="D184" s="81"/>
      <c r="E184" s="81">
        <v>448566.54300000001</v>
      </c>
      <c r="F184" s="81">
        <v>418415.21600000001</v>
      </c>
      <c r="G184" s="81">
        <v>46830.544000000002</v>
      </c>
      <c r="H184" s="81">
        <v>0</v>
      </c>
      <c r="I184" s="81">
        <v>166935.87599999999</v>
      </c>
      <c r="J184" s="81">
        <v>0</v>
      </c>
      <c r="K184" s="81">
        <v>57794.65</v>
      </c>
      <c r="L184" s="81">
        <v>49373.877</v>
      </c>
      <c r="M184" s="81">
        <v>0</v>
      </c>
      <c r="N184" s="81">
        <v>0</v>
      </c>
      <c r="O184" s="81">
        <v>0</v>
      </c>
      <c r="P184" s="81">
        <v>0</v>
      </c>
      <c r="Q184" s="81">
        <v>0</v>
      </c>
      <c r="R184" s="81">
        <v>0</v>
      </c>
      <c r="S184" s="81">
        <v>0</v>
      </c>
    </row>
    <row r="185" spans="1:19">
      <c r="A185" s="81" t="s">
        <v>543</v>
      </c>
      <c r="B185" s="82">
        <v>1744070000000</v>
      </c>
      <c r="C185" s="81">
        <v>1514180.4110000001</v>
      </c>
      <c r="D185" s="81"/>
      <c r="E185" s="81">
        <v>448566.54300000001</v>
      </c>
      <c r="F185" s="81">
        <v>473785.47499999998</v>
      </c>
      <c r="G185" s="81">
        <v>88558.952000000005</v>
      </c>
      <c r="H185" s="81">
        <v>0</v>
      </c>
      <c r="I185" s="81">
        <v>442175.67800000001</v>
      </c>
      <c r="J185" s="81">
        <v>0</v>
      </c>
      <c r="K185" s="81">
        <v>66706.856</v>
      </c>
      <c r="L185" s="81">
        <v>49373.877</v>
      </c>
      <c r="M185" s="81">
        <v>0</v>
      </c>
      <c r="N185" s="81">
        <v>0</v>
      </c>
      <c r="O185" s="81">
        <v>0</v>
      </c>
      <c r="P185" s="81">
        <v>0</v>
      </c>
      <c r="Q185" s="81">
        <v>0</v>
      </c>
      <c r="R185" s="81">
        <v>0</v>
      </c>
      <c r="S185" s="81">
        <v>0</v>
      </c>
    </row>
    <row r="187" spans="1:19">
      <c r="A187" s="76"/>
      <c r="B187" s="81" t="s">
        <v>574</v>
      </c>
      <c r="C187" s="81" t="s">
        <v>575</v>
      </c>
      <c r="D187" s="81" t="s">
        <v>576</v>
      </c>
      <c r="E187" s="81" t="s">
        <v>259</v>
      </c>
    </row>
    <row r="188" spans="1:19">
      <c r="A188" s="81" t="s">
        <v>577</v>
      </c>
      <c r="B188" s="81">
        <v>480907.26</v>
      </c>
      <c r="C188" s="81">
        <v>26957.85</v>
      </c>
      <c r="D188" s="81">
        <v>0</v>
      </c>
      <c r="E188" s="81">
        <v>507865.11</v>
      </c>
    </row>
    <row r="189" spans="1:19">
      <c r="A189" s="81" t="s">
        <v>578</v>
      </c>
      <c r="B189" s="81">
        <v>10.38</v>
      </c>
      <c r="C189" s="81">
        <v>0.57999999999999996</v>
      </c>
      <c r="D189" s="81">
        <v>0</v>
      </c>
      <c r="E189" s="81">
        <v>10.96</v>
      </c>
    </row>
    <row r="190" spans="1:19">
      <c r="A190" s="81" t="s">
        <v>579</v>
      </c>
      <c r="B190" s="81">
        <v>10.38</v>
      </c>
      <c r="C190" s="81">
        <v>0.57999999999999996</v>
      </c>
      <c r="D190" s="81">
        <v>0</v>
      </c>
      <c r="E190" s="81">
        <v>10.96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90"/>
  <sheetViews>
    <sheetView workbookViewId="0"/>
  </sheetViews>
  <sheetFormatPr defaultRowHeight="10.5"/>
  <cols>
    <col min="1" max="1" width="45.832031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.3320312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6"/>
      <c r="B1" s="81" t="s">
        <v>434</v>
      </c>
      <c r="C1" s="81" t="s">
        <v>435</v>
      </c>
      <c r="D1" s="81" t="s">
        <v>436</v>
      </c>
    </row>
    <row r="2" spans="1:7">
      <c r="A2" s="81" t="s">
        <v>312</v>
      </c>
      <c r="B2" s="81">
        <v>17081.740000000002</v>
      </c>
      <c r="C2" s="81">
        <v>368.77</v>
      </c>
      <c r="D2" s="81">
        <v>368.77</v>
      </c>
    </row>
    <row r="3" spans="1:7">
      <c r="A3" s="81" t="s">
        <v>313</v>
      </c>
      <c r="B3" s="81">
        <v>17081.740000000002</v>
      </c>
      <c r="C3" s="81">
        <v>368.77</v>
      </c>
      <c r="D3" s="81">
        <v>368.77</v>
      </c>
    </row>
    <row r="4" spans="1:7">
      <c r="A4" s="81" t="s">
        <v>314</v>
      </c>
      <c r="B4" s="81">
        <v>51070.5</v>
      </c>
      <c r="C4" s="81">
        <v>1102.55</v>
      </c>
      <c r="D4" s="81">
        <v>1102.55</v>
      </c>
    </row>
    <row r="5" spans="1:7">
      <c r="A5" s="81" t="s">
        <v>315</v>
      </c>
      <c r="B5" s="81">
        <v>51070.5</v>
      </c>
      <c r="C5" s="81">
        <v>1102.55</v>
      </c>
      <c r="D5" s="81">
        <v>1102.55</v>
      </c>
    </row>
    <row r="7" spans="1:7">
      <c r="A7" s="76"/>
      <c r="B7" s="81" t="s">
        <v>437</v>
      </c>
    </row>
    <row r="8" spans="1:7">
      <c r="A8" s="81" t="s">
        <v>316</v>
      </c>
      <c r="B8" s="81">
        <v>46320.38</v>
      </c>
    </row>
    <row r="9" spans="1:7">
      <c r="A9" s="81" t="s">
        <v>317</v>
      </c>
      <c r="B9" s="81">
        <v>46320.38</v>
      </c>
    </row>
    <row r="10" spans="1:7">
      <c r="A10" s="81" t="s">
        <v>438</v>
      </c>
      <c r="B10" s="81">
        <v>0</v>
      </c>
    </row>
    <row r="12" spans="1:7">
      <c r="A12" s="76"/>
      <c r="B12" s="81" t="s">
        <v>482</v>
      </c>
      <c r="C12" s="81" t="s">
        <v>483</v>
      </c>
      <c r="D12" s="81" t="s">
        <v>484</v>
      </c>
      <c r="E12" s="81" t="s">
        <v>485</v>
      </c>
      <c r="F12" s="81" t="s">
        <v>486</v>
      </c>
      <c r="G12" s="81" t="s">
        <v>487</v>
      </c>
    </row>
    <row r="13" spans="1:7">
      <c r="A13" s="81" t="s">
        <v>72</v>
      </c>
      <c r="B13" s="81">
        <v>0</v>
      </c>
      <c r="C13" s="81">
        <v>664.64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73</v>
      </c>
      <c r="B14" s="81">
        <v>2102.0700000000002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81</v>
      </c>
      <c r="B15" s="81">
        <v>5137.34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82</v>
      </c>
      <c r="B16" s="81">
        <v>62.89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83</v>
      </c>
      <c r="B17" s="81">
        <v>6687.85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84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85</v>
      </c>
      <c r="B19" s="81">
        <v>788.17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86</v>
      </c>
      <c r="B20" s="81">
        <v>770.61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87</v>
      </c>
      <c r="B21" s="81">
        <v>635.41999999999996</v>
      </c>
      <c r="C21" s="81">
        <v>0</v>
      </c>
      <c r="D21" s="81">
        <v>0</v>
      </c>
      <c r="E21" s="81">
        <v>0</v>
      </c>
      <c r="F21" s="81">
        <v>0</v>
      </c>
      <c r="G21" s="81">
        <v>9912.9</v>
      </c>
    </row>
    <row r="22" spans="1:10">
      <c r="A22" s="81" t="s">
        <v>88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67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89</v>
      </c>
      <c r="B24" s="81">
        <v>0</v>
      </c>
      <c r="C24" s="81">
        <v>232.76</v>
      </c>
      <c r="D24" s="81">
        <v>0</v>
      </c>
      <c r="E24" s="81">
        <v>0</v>
      </c>
      <c r="F24" s="81">
        <v>0</v>
      </c>
      <c r="G24" s="81">
        <v>1503.95</v>
      </c>
    </row>
    <row r="25" spans="1:10">
      <c r="A25" s="81" t="s">
        <v>90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91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92</v>
      </c>
      <c r="B28" s="81">
        <v>16184.34</v>
      </c>
      <c r="C28" s="81">
        <v>897.39</v>
      </c>
      <c r="D28" s="81">
        <v>0</v>
      </c>
      <c r="E28" s="81">
        <v>0</v>
      </c>
      <c r="F28" s="81">
        <v>0</v>
      </c>
      <c r="G28" s="81">
        <v>11416.85</v>
      </c>
    </row>
    <row r="30" spans="1:10">
      <c r="A30" s="76"/>
      <c r="B30" s="81" t="s">
        <v>437</v>
      </c>
      <c r="C30" s="81" t="s">
        <v>2</v>
      </c>
      <c r="D30" s="81" t="s">
        <v>488</v>
      </c>
      <c r="E30" s="81" t="s">
        <v>489</v>
      </c>
      <c r="F30" s="81" t="s">
        <v>490</v>
      </c>
      <c r="G30" s="81" t="s">
        <v>491</v>
      </c>
      <c r="H30" s="81" t="s">
        <v>492</v>
      </c>
      <c r="I30" s="81" t="s">
        <v>493</v>
      </c>
      <c r="J30" s="81" t="s">
        <v>494</v>
      </c>
    </row>
    <row r="31" spans="1:10">
      <c r="A31" s="81" t="s">
        <v>462</v>
      </c>
      <c r="B31" s="81">
        <v>3563.11</v>
      </c>
      <c r="C31" s="81" t="s">
        <v>3</v>
      </c>
      <c r="D31" s="81">
        <v>8690.42</v>
      </c>
      <c r="E31" s="81">
        <v>1</v>
      </c>
      <c r="F31" s="81">
        <v>0</v>
      </c>
      <c r="G31" s="81">
        <v>0</v>
      </c>
      <c r="H31" s="81">
        <v>10.76</v>
      </c>
      <c r="I31" s="81">
        <v>37.17</v>
      </c>
      <c r="J31" s="81">
        <v>4.84</v>
      </c>
    </row>
    <row r="32" spans="1:10">
      <c r="A32" s="81" t="s">
        <v>463</v>
      </c>
      <c r="B32" s="81">
        <v>2532.3200000000002</v>
      </c>
      <c r="C32" s="81" t="s">
        <v>3</v>
      </c>
      <c r="D32" s="81">
        <v>6948.69</v>
      </c>
      <c r="E32" s="81">
        <v>1</v>
      </c>
      <c r="F32" s="81">
        <v>0</v>
      </c>
      <c r="G32" s="81">
        <v>0</v>
      </c>
      <c r="H32" s="81">
        <v>10.76</v>
      </c>
      <c r="I32" s="81">
        <v>18.59</v>
      </c>
      <c r="J32" s="81">
        <v>8.07</v>
      </c>
    </row>
    <row r="33" spans="1:10">
      <c r="A33" s="81" t="s">
        <v>464</v>
      </c>
      <c r="B33" s="81">
        <v>2532.3200000000002</v>
      </c>
      <c r="C33" s="81" t="s">
        <v>3</v>
      </c>
      <c r="D33" s="81">
        <v>6948.69</v>
      </c>
      <c r="E33" s="81">
        <v>10</v>
      </c>
      <c r="F33" s="81">
        <v>0</v>
      </c>
      <c r="G33" s="81">
        <v>0</v>
      </c>
      <c r="H33" s="81">
        <v>10.76</v>
      </c>
      <c r="I33" s="81">
        <v>18.59</v>
      </c>
      <c r="J33" s="81">
        <v>8.07</v>
      </c>
    </row>
    <row r="34" spans="1:10">
      <c r="A34" s="81" t="s">
        <v>465</v>
      </c>
      <c r="B34" s="81">
        <v>2532.3200000000002</v>
      </c>
      <c r="C34" s="81" t="s">
        <v>3</v>
      </c>
      <c r="D34" s="81">
        <v>6948.69</v>
      </c>
      <c r="E34" s="81">
        <v>1</v>
      </c>
      <c r="F34" s="81">
        <v>0</v>
      </c>
      <c r="G34" s="81">
        <v>0</v>
      </c>
      <c r="H34" s="81">
        <v>10.76</v>
      </c>
      <c r="I34" s="81">
        <v>18.59</v>
      </c>
      <c r="J34" s="81">
        <v>95.066999999999993</v>
      </c>
    </row>
    <row r="35" spans="1:10">
      <c r="A35" s="81" t="s">
        <v>466</v>
      </c>
      <c r="B35" s="81">
        <v>313.41000000000003</v>
      </c>
      <c r="C35" s="81" t="s">
        <v>3</v>
      </c>
      <c r="D35" s="81">
        <v>860</v>
      </c>
      <c r="E35" s="81">
        <v>1</v>
      </c>
      <c r="F35" s="81">
        <v>200.61</v>
      </c>
      <c r="G35" s="81">
        <v>115.9</v>
      </c>
      <c r="H35" s="81">
        <v>10.76</v>
      </c>
      <c r="I35" s="81">
        <v>18.59</v>
      </c>
      <c r="J35" s="81">
        <v>8.07</v>
      </c>
    </row>
    <row r="36" spans="1:10">
      <c r="A36" s="81" t="s">
        <v>467</v>
      </c>
      <c r="B36" s="81">
        <v>201.98</v>
      </c>
      <c r="C36" s="81" t="s">
        <v>3</v>
      </c>
      <c r="D36" s="81">
        <v>554.22</v>
      </c>
      <c r="E36" s="81">
        <v>1</v>
      </c>
      <c r="F36" s="81">
        <v>133.74</v>
      </c>
      <c r="G36" s="81">
        <v>77.27</v>
      </c>
      <c r="H36" s="81">
        <v>10.76</v>
      </c>
      <c r="I36" s="81">
        <v>18.59</v>
      </c>
      <c r="J36" s="81">
        <v>8.07</v>
      </c>
    </row>
    <row r="37" spans="1:10">
      <c r="A37" s="81" t="s">
        <v>468</v>
      </c>
      <c r="B37" s="81">
        <v>313.42</v>
      </c>
      <c r="C37" s="81" t="s">
        <v>3</v>
      </c>
      <c r="D37" s="81">
        <v>860.02</v>
      </c>
      <c r="E37" s="81">
        <v>1</v>
      </c>
      <c r="F37" s="81">
        <v>200.61</v>
      </c>
      <c r="G37" s="81">
        <v>115.9</v>
      </c>
      <c r="H37" s="81">
        <v>10.76</v>
      </c>
      <c r="I37" s="81">
        <v>18.59</v>
      </c>
      <c r="J37" s="81">
        <v>8.07</v>
      </c>
    </row>
    <row r="38" spans="1:10">
      <c r="A38" s="81" t="s">
        <v>469</v>
      </c>
      <c r="B38" s="81">
        <v>201.98</v>
      </c>
      <c r="C38" s="81" t="s">
        <v>3</v>
      </c>
      <c r="D38" s="81">
        <v>554.22</v>
      </c>
      <c r="E38" s="81">
        <v>1</v>
      </c>
      <c r="F38" s="81">
        <v>133.74</v>
      </c>
      <c r="G38" s="81">
        <v>77.27</v>
      </c>
      <c r="H38" s="81">
        <v>10.76</v>
      </c>
      <c r="I38" s="81">
        <v>18.59</v>
      </c>
      <c r="J38" s="81">
        <v>8.07</v>
      </c>
    </row>
    <row r="39" spans="1:10">
      <c r="A39" s="81" t="s">
        <v>470</v>
      </c>
      <c r="B39" s="81">
        <v>313.41000000000003</v>
      </c>
      <c r="C39" s="81" t="s">
        <v>3</v>
      </c>
      <c r="D39" s="81">
        <v>860</v>
      </c>
      <c r="E39" s="81">
        <v>10</v>
      </c>
      <c r="F39" s="81">
        <v>200.61</v>
      </c>
      <c r="G39" s="81">
        <v>115.9</v>
      </c>
      <c r="H39" s="81">
        <v>10.76</v>
      </c>
      <c r="I39" s="81">
        <v>18.59</v>
      </c>
      <c r="J39" s="81">
        <v>8.07</v>
      </c>
    </row>
    <row r="40" spans="1:10">
      <c r="A40" s="81" t="s">
        <v>471</v>
      </c>
      <c r="B40" s="81">
        <v>201.98</v>
      </c>
      <c r="C40" s="81" t="s">
        <v>3</v>
      </c>
      <c r="D40" s="81">
        <v>554.22</v>
      </c>
      <c r="E40" s="81">
        <v>10</v>
      </c>
      <c r="F40" s="81">
        <v>133.74</v>
      </c>
      <c r="G40" s="81">
        <v>77.27</v>
      </c>
      <c r="H40" s="81">
        <v>10.76</v>
      </c>
      <c r="I40" s="81">
        <v>18.59</v>
      </c>
      <c r="J40" s="81">
        <v>8.07</v>
      </c>
    </row>
    <row r="41" spans="1:10">
      <c r="A41" s="81" t="s">
        <v>472</v>
      </c>
      <c r="B41" s="81">
        <v>313.42</v>
      </c>
      <c r="C41" s="81" t="s">
        <v>3</v>
      </c>
      <c r="D41" s="81">
        <v>860.02</v>
      </c>
      <c r="E41" s="81">
        <v>10</v>
      </c>
      <c r="F41" s="81">
        <v>200.61</v>
      </c>
      <c r="G41" s="81">
        <v>115.9</v>
      </c>
      <c r="H41" s="81">
        <v>10.76</v>
      </c>
      <c r="I41" s="81">
        <v>18.59</v>
      </c>
      <c r="J41" s="81">
        <v>8.07</v>
      </c>
    </row>
    <row r="42" spans="1:10">
      <c r="A42" s="81" t="s">
        <v>473</v>
      </c>
      <c r="B42" s="81">
        <v>201.98</v>
      </c>
      <c r="C42" s="81" t="s">
        <v>3</v>
      </c>
      <c r="D42" s="81">
        <v>554.22</v>
      </c>
      <c r="E42" s="81">
        <v>10</v>
      </c>
      <c r="F42" s="81">
        <v>133.74</v>
      </c>
      <c r="G42" s="81">
        <v>77.27</v>
      </c>
      <c r="H42" s="81">
        <v>10.76</v>
      </c>
      <c r="I42" s="81">
        <v>18.59</v>
      </c>
      <c r="J42" s="81">
        <v>8.07</v>
      </c>
    </row>
    <row r="43" spans="1:10">
      <c r="A43" s="81" t="s">
        <v>474</v>
      </c>
      <c r="B43" s="81">
        <v>313.41000000000003</v>
      </c>
      <c r="C43" s="81" t="s">
        <v>3</v>
      </c>
      <c r="D43" s="81">
        <v>860</v>
      </c>
      <c r="E43" s="81">
        <v>1</v>
      </c>
      <c r="F43" s="81">
        <v>200.61</v>
      </c>
      <c r="G43" s="81">
        <v>115.9</v>
      </c>
      <c r="H43" s="81">
        <v>10.76</v>
      </c>
      <c r="I43" s="81">
        <v>18.59</v>
      </c>
      <c r="J43" s="81">
        <v>8.07</v>
      </c>
    </row>
    <row r="44" spans="1:10">
      <c r="A44" s="81" t="s">
        <v>475</v>
      </c>
      <c r="B44" s="81">
        <v>201.98</v>
      </c>
      <c r="C44" s="81" t="s">
        <v>3</v>
      </c>
      <c r="D44" s="81">
        <v>554.22</v>
      </c>
      <c r="E44" s="81">
        <v>1</v>
      </c>
      <c r="F44" s="81">
        <v>133.74</v>
      </c>
      <c r="G44" s="81">
        <v>77.27</v>
      </c>
      <c r="H44" s="81">
        <v>10.76</v>
      </c>
      <c r="I44" s="81">
        <v>18.59</v>
      </c>
      <c r="J44" s="81">
        <v>8.07</v>
      </c>
    </row>
    <row r="45" spans="1:10">
      <c r="A45" s="81" t="s">
        <v>476</v>
      </c>
      <c r="B45" s="81">
        <v>313.42</v>
      </c>
      <c r="C45" s="81" t="s">
        <v>3</v>
      </c>
      <c r="D45" s="81">
        <v>860.02</v>
      </c>
      <c r="E45" s="81">
        <v>1</v>
      </c>
      <c r="F45" s="81">
        <v>200.61</v>
      </c>
      <c r="G45" s="81">
        <v>115.9</v>
      </c>
      <c r="H45" s="81">
        <v>10.76</v>
      </c>
      <c r="I45" s="81">
        <v>18.59</v>
      </c>
      <c r="J45" s="81">
        <v>8.07</v>
      </c>
    </row>
    <row r="46" spans="1:10">
      <c r="A46" s="81" t="s">
        <v>477</v>
      </c>
      <c r="B46" s="81">
        <v>201.98</v>
      </c>
      <c r="C46" s="81" t="s">
        <v>3</v>
      </c>
      <c r="D46" s="81">
        <v>554.22</v>
      </c>
      <c r="E46" s="81">
        <v>1</v>
      </c>
      <c r="F46" s="81">
        <v>133.74</v>
      </c>
      <c r="G46" s="81">
        <v>77.27</v>
      </c>
      <c r="H46" s="81">
        <v>10.76</v>
      </c>
      <c r="I46" s="81">
        <v>18.59</v>
      </c>
      <c r="J46" s="81">
        <v>8.07</v>
      </c>
    </row>
    <row r="47" spans="1:10">
      <c r="A47" s="81" t="s">
        <v>478</v>
      </c>
      <c r="B47" s="81">
        <v>3563.11</v>
      </c>
      <c r="C47" s="81" t="s">
        <v>66</v>
      </c>
      <c r="D47" s="81">
        <v>4344.1400000000003</v>
      </c>
      <c r="E47" s="81">
        <v>1</v>
      </c>
      <c r="F47" s="81">
        <v>297.11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479</v>
      </c>
      <c r="B48" s="81">
        <v>3563.11</v>
      </c>
      <c r="C48" s="81" t="s">
        <v>66</v>
      </c>
      <c r="D48" s="81">
        <v>4344.1400000000003</v>
      </c>
      <c r="E48" s="81">
        <v>10</v>
      </c>
      <c r="F48" s="81">
        <v>297.11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480</v>
      </c>
      <c r="B49" s="81">
        <v>3563.11</v>
      </c>
      <c r="C49" s="81" t="s">
        <v>66</v>
      </c>
      <c r="D49" s="81">
        <v>4344.1400000000003</v>
      </c>
      <c r="E49" s="81">
        <v>1</v>
      </c>
      <c r="F49" s="81">
        <v>297.11</v>
      </c>
      <c r="G49" s="81">
        <v>0</v>
      </c>
      <c r="H49" s="81">
        <v>0</v>
      </c>
      <c r="I49" s="81"/>
      <c r="J49" s="81">
        <v>0</v>
      </c>
    </row>
    <row r="50" spans="1:10">
      <c r="A50" s="81" t="s">
        <v>259</v>
      </c>
      <c r="B50" s="81">
        <v>89077.65</v>
      </c>
      <c r="C50" s="81"/>
      <c r="D50" s="81">
        <v>178146.04</v>
      </c>
      <c r="E50" s="81"/>
      <c r="F50" s="81">
        <v>11589.54</v>
      </c>
      <c r="G50" s="81">
        <v>4636.1499999999996</v>
      </c>
      <c r="H50" s="81">
        <v>5.5952000000000002</v>
      </c>
      <c r="I50" s="81">
        <v>37.17</v>
      </c>
      <c r="J50" s="81">
        <v>6.5404</v>
      </c>
    </row>
    <row r="51" spans="1:10">
      <c r="A51" s="81" t="s">
        <v>495</v>
      </c>
      <c r="B51" s="81">
        <v>46320.38</v>
      </c>
      <c r="C51" s="81"/>
      <c r="D51" s="81">
        <v>126016.37</v>
      </c>
      <c r="E51" s="81"/>
      <c r="F51" s="81">
        <v>8024.24</v>
      </c>
      <c r="G51" s="81">
        <v>4636.1499999999996</v>
      </c>
      <c r="H51" s="81">
        <v>10.76</v>
      </c>
      <c r="I51" s="81">
        <v>19.329999999999998</v>
      </c>
      <c r="J51" s="81">
        <v>12.5776</v>
      </c>
    </row>
    <row r="52" spans="1:10">
      <c r="A52" s="81" t="s">
        <v>496</v>
      </c>
      <c r="B52" s="81">
        <v>42757.27</v>
      </c>
      <c r="C52" s="81"/>
      <c r="D52" s="81">
        <v>52129.67</v>
      </c>
      <c r="E52" s="81"/>
      <c r="F52" s="81">
        <v>3565.29</v>
      </c>
      <c r="G52" s="81">
        <v>0</v>
      </c>
      <c r="H52" s="81">
        <v>0</v>
      </c>
      <c r="I52" s="81"/>
      <c r="J52" s="81">
        <v>0</v>
      </c>
    </row>
    <row r="54" spans="1:10">
      <c r="A54" s="76"/>
      <c r="B54" s="81" t="s">
        <v>51</v>
      </c>
      <c r="C54" s="81" t="s">
        <v>318</v>
      </c>
      <c r="D54" s="81" t="s">
        <v>439</v>
      </c>
      <c r="E54" s="81" t="s">
        <v>440</v>
      </c>
      <c r="F54" s="81" t="s">
        <v>441</v>
      </c>
      <c r="G54" s="81" t="s">
        <v>442</v>
      </c>
      <c r="H54" s="81" t="s">
        <v>443</v>
      </c>
      <c r="I54" s="81" t="s">
        <v>319</v>
      </c>
    </row>
    <row r="55" spans="1:10">
      <c r="A55" s="81" t="s">
        <v>320</v>
      </c>
      <c r="B55" s="81" t="s">
        <v>321</v>
      </c>
      <c r="C55" s="81">
        <v>0.3</v>
      </c>
      <c r="D55" s="81">
        <v>2.254</v>
      </c>
      <c r="E55" s="81">
        <v>3.4</v>
      </c>
      <c r="F55" s="81">
        <v>178.31</v>
      </c>
      <c r="G55" s="81">
        <v>0</v>
      </c>
      <c r="H55" s="81">
        <v>90</v>
      </c>
      <c r="I55" s="81" t="s">
        <v>322</v>
      </c>
    </row>
    <row r="56" spans="1:10">
      <c r="A56" s="81" t="s">
        <v>323</v>
      </c>
      <c r="B56" s="81" t="s">
        <v>321</v>
      </c>
      <c r="C56" s="81">
        <v>0.3</v>
      </c>
      <c r="D56" s="81">
        <v>2.254</v>
      </c>
      <c r="E56" s="81">
        <v>3.4</v>
      </c>
      <c r="F56" s="81">
        <v>118.87</v>
      </c>
      <c r="G56" s="81">
        <v>90</v>
      </c>
      <c r="H56" s="81">
        <v>90</v>
      </c>
      <c r="I56" s="81" t="s">
        <v>324</v>
      </c>
    </row>
    <row r="57" spans="1:10">
      <c r="A57" s="81" t="s">
        <v>325</v>
      </c>
      <c r="B57" s="81" t="s">
        <v>321</v>
      </c>
      <c r="C57" s="81">
        <v>0.3</v>
      </c>
      <c r="D57" s="81">
        <v>2.254</v>
      </c>
      <c r="E57" s="81">
        <v>3.4</v>
      </c>
      <c r="F57" s="81">
        <v>178.31</v>
      </c>
      <c r="G57" s="81">
        <v>180</v>
      </c>
      <c r="H57" s="81">
        <v>90</v>
      </c>
      <c r="I57" s="81" t="s">
        <v>326</v>
      </c>
    </row>
    <row r="58" spans="1:10">
      <c r="A58" s="81" t="s">
        <v>327</v>
      </c>
      <c r="B58" s="81" t="s">
        <v>321</v>
      </c>
      <c r="C58" s="81">
        <v>0.3</v>
      </c>
      <c r="D58" s="81">
        <v>2.254</v>
      </c>
      <c r="E58" s="81">
        <v>3.4</v>
      </c>
      <c r="F58" s="81">
        <v>118.87</v>
      </c>
      <c r="G58" s="81">
        <v>270</v>
      </c>
      <c r="H58" s="81">
        <v>90</v>
      </c>
      <c r="I58" s="81" t="s">
        <v>328</v>
      </c>
    </row>
    <row r="59" spans="1:10">
      <c r="A59" s="81" t="s">
        <v>329</v>
      </c>
      <c r="B59" s="81" t="s">
        <v>321</v>
      </c>
      <c r="C59" s="81">
        <v>0.3</v>
      </c>
      <c r="D59" s="81">
        <v>1.8620000000000001</v>
      </c>
      <c r="E59" s="81">
        <v>3.4</v>
      </c>
      <c r="F59" s="81">
        <v>3563.11</v>
      </c>
      <c r="G59" s="81">
        <v>0</v>
      </c>
      <c r="H59" s="81">
        <v>180</v>
      </c>
      <c r="I59" s="81"/>
    </row>
    <row r="60" spans="1:10">
      <c r="A60" s="81" t="s">
        <v>330</v>
      </c>
      <c r="B60" s="81" t="s">
        <v>409</v>
      </c>
      <c r="C60" s="81">
        <v>0.08</v>
      </c>
      <c r="D60" s="81">
        <v>0.85599999999999998</v>
      </c>
      <c r="E60" s="81">
        <v>0.98</v>
      </c>
      <c r="F60" s="81">
        <v>200.61</v>
      </c>
      <c r="G60" s="81">
        <v>0</v>
      </c>
      <c r="H60" s="81">
        <v>90</v>
      </c>
      <c r="I60" s="81" t="s">
        <v>322</v>
      </c>
    </row>
    <row r="61" spans="1:10">
      <c r="A61" s="81" t="s">
        <v>332</v>
      </c>
      <c r="B61" s="81" t="s">
        <v>409</v>
      </c>
      <c r="C61" s="81">
        <v>0.08</v>
      </c>
      <c r="D61" s="81">
        <v>0.85599999999999998</v>
      </c>
      <c r="E61" s="81">
        <v>0.98</v>
      </c>
      <c r="F61" s="81">
        <v>133.74</v>
      </c>
      <c r="G61" s="81">
        <v>90</v>
      </c>
      <c r="H61" s="81">
        <v>90</v>
      </c>
      <c r="I61" s="81" t="s">
        <v>324</v>
      </c>
    </row>
    <row r="62" spans="1:10">
      <c r="A62" s="81" t="s">
        <v>333</v>
      </c>
      <c r="B62" s="81" t="s">
        <v>409</v>
      </c>
      <c r="C62" s="81">
        <v>0.08</v>
      </c>
      <c r="D62" s="81">
        <v>0.85599999999999998</v>
      </c>
      <c r="E62" s="81">
        <v>0.98</v>
      </c>
      <c r="F62" s="81">
        <v>200.61</v>
      </c>
      <c r="G62" s="81">
        <v>180</v>
      </c>
      <c r="H62" s="81">
        <v>90</v>
      </c>
      <c r="I62" s="81" t="s">
        <v>326</v>
      </c>
    </row>
    <row r="63" spans="1:10">
      <c r="A63" s="81" t="s">
        <v>334</v>
      </c>
      <c r="B63" s="81" t="s">
        <v>409</v>
      </c>
      <c r="C63" s="81">
        <v>0.08</v>
      </c>
      <c r="D63" s="81">
        <v>0.85599999999999998</v>
      </c>
      <c r="E63" s="81">
        <v>0.98</v>
      </c>
      <c r="F63" s="81">
        <v>133.74</v>
      </c>
      <c r="G63" s="81">
        <v>270</v>
      </c>
      <c r="H63" s="81">
        <v>90</v>
      </c>
      <c r="I63" s="81" t="s">
        <v>328</v>
      </c>
    </row>
    <row r="64" spans="1:10">
      <c r="A64" s="81" t="s">
        <v>335</v>
      </c>
      <c r="B64" s="81" t="s">
        <v>409</v>
      </c>
      <c r="C64" s="81">
        <v>0.08</v>
      </c>
      <c r="D64" s="81">
        <v>0.85599999999999998</v>
      </c>
      <c r="E64" s="81">
        <v>0.98</v>
      </c>
      <c r="F64" s="81">
        <v>2006.06</v>
      </c>
      <c r="G64" s="81">
        <v>0</v>
      </c>
      <c r="H64" s="81">
        <v>90</v>
      </c>
      <c r="I64" s="81" t="s">
        <v>322</v>
      </c>
    </row>
    <row r="65" spans="1:9">
      <c r="A65" s="81" t="s">
        <v>336</v>
      </c>
      <c r="B65" s="81" t="s">
        <v>409</v>
      </c>
      <c r="C65" s="81">
        <v>0.08</v>
      </c>
      <c r="D65" s="81">
        <v>0.85599999999999998</v>
      </c>
      <c r="E65" s="81">
        <v>0.98</v>
      </c>
      <c r="F65" s="81">
        <v>1337.37</v>
      </c>
      <c r="G65" s="81">
        <v>90</v>
      </c>
      <c r="H65" s="81">
        <v>90</v>
      </c>
      <c r="I65" s="81" t="s">
        <v>324</v>
      </c>
    </row>
    <row r="66" spans="1:9">
      <c r="A66" s="81" t="s">
        <v>337</v>
      </c>
      <c r="B66" s="81" t="s">
        <v>409</v>
      </c>
      <c r="C66" s="81">
        <v>0.08</v>
      </c>
      <c r="D66" s="81">
        <v>0.85599999999999998</v>
      </c>
      <c r="E66" s="81">
        <v>0.98</v>
      </c>
      <c r="F66" s="81">
        <v>2006.06</v>
      </c>
      <c r="G66" s="81">
        <v>180</v>
      </c>
      <c r="H66" s="81">
        <v>90</v>
      </c>
      <c r="I66" s="81" t="s">
        <v>326</v>
      </c>
    </row>
    <row r="67" spans="1:9">
      <c r="A67" s="81" t="s">
        <v>338</v>
      </c>
      <c r="B67" s="81" t="s">
        <v>409</v>
      </c>
      <c r="C67" s="81">
        <v>0.08</v>
      </c>
      <c r="D67" s="81">
        <v>0.85599999999999998</v>
      </c>
      <c r="E67" s="81">
        <v>0.98</v>
      </c>
      <c r="F67" s="81">
        <v>1337.37</v>
      </c>
      <c r="G67" s="81">
        <v>270</v>
      </c>
      <c r="H67" s="81">
        <v>90</v>
      </c>
      <c r="I67" s="81" t="s">
        <v>328</v>
      </c>
    </row>
    <row r="68" spans="1:9">
      <c r="A68" s="81" t="s">
        <v>339</v>
      </c>
      <c r="B68" s="81" t="s">
        <v>409</v>
      </c>
      <c r="C68" s="81">
        <v>0.08</v>
      </c>
      <c r="D68" s="81">
        <v>0.85599999999999998</v>
      </c>
      <c r="E68" s="81">
        <v>0.98</v>
      </c>
      <c r="F68" s="81">
        <v>200.61</v>
      </c>
      <c r="G68" s="81">
        <v>0</v>
      </c>
      <c r="H68" s="81">
        <v>90</v>
      </c>
      <c r="I68" s="81" t="s">
        <v>322</v>
      </c>
    </row>
    <row r="69" spans="1:9">
      <c r="A69" s="81" t="s">
        <v>340</v>
      </c>
      <c r="B69" s="81" t="s">
        <v>409</v>
      </c>
      <c r="C69" s="81">
        <v>0.08</v>
      </c>
      <c r="D69" s="81">
        <v>0.85599999999999998</v>
      </c>
      <c r="E69" s="81">
        <v>0.98</v>
      </c>
      <c r="F69" s="81">
        <v>133.74</v>
      </c>
      <c r="G69" s="81">
        <v>90</v>
      </c>
      <c r="H69" s="81">
        <v>90</v>
      </c>
      <c r="I69" s="81" t="s">
        <v>324</v>
      </c>
    </row>
    <row r="70" spans="1:9">
      <c r="A70" s="81" t="s">
        <v>341</v>
      </c>
      <c r="B70" s="81" t="s">
        <v>409</v>
      </c>
      <c r="C70" s="81">
        <v>0.08</v>
      </c>
      <c r="D70" s="81">
        <v>0.85599999999999998</v>
      </c>
      <c r="E70" s="81">
        <v>0.98</v>
      </c>
      <c r="F70" s="81">
        <v>200.61</v>
      </c>
      <c r="G70" s="81">
        <v>180</v>
      </c>
      <c r="H70" s="81">
        <v>90</v>
      </c>
      <c r="I70" s="81" t="s">
        <v>326</v>
      </c>
    </row>
    <row r="71" spans="1:9">
      <c r="A71" s="81" t="s">
        <v>342</v>
      </c>
      <c r="B71" s="81" t="s">
        <v>409</v>
      </c>
      <c r="C71" s="81">
        <v>0.08</v>
      </c>
      <c r="D71" s="81">
        <v>0.85599999999999998</v>
      </c>
      <c r="E71" s="81">
        <v>0.98</v>
      </c>
      <c r="F71" s="81">
        <v>133.74</v>
      </c>
      <c r="G71" s="81">
        <v>270</v>
      </c>
      <c r="H71" s="81">
        <v>90</v>
      </c>
      <c r="I71" s="81" t="s">
        <v>328</v>
      </c>
    </row>
    <row r="72" spans="1:9">
      <c r="A72" s="81" t="s">
        <v>343</v>
      </c>
      <c r="B72" s="81" t="s">
        <v>409</v>
      </c>
      <c r="C72" s="81">
        <v>0.08</v>
      </c>
      <c r="D72" s="81">
        <v>0.85599999999999998</v>
      </c>
      <c r="E72" s="81">
        <v>0.98</v>
      </c>
      <c r="F72" s="81">
        <v>59.42</v>
      </c>
      <c r="G72" s="81">
        <v>270</v>
      </c>
      <c r="H72" s="81">
        <v>90</v>
      </c>
      <c r="I72" s="81" t="s">
        <v>328</v>
      </c>
    </row>
    <row r="73" spans="1:9">
      <c r="A73" s="81" t="s">
        <v>344</v>
      </c>
      <c r="B73" s="81" t="s">
        <v>409</v>
      </c>
      <c r="C73" s="81">
        <v>0.08</v>
      </c>
      <c r="D73" s="81">
        <v>0.85599999999999998</v>
      </c>
      <c r="E73" s="81">
        <v>0.98</v>
      </c>
      <c r="F73" s="81">
        <v>89.13</v>
      </c>
      <c r="G73" s="81">
        <v>180</v>
      </c>
      <c r="H73" s="81">
        <v>90</v>
      </c>
      <c r="I73" s="81" t="s">
        <v>326</v>
      </c>
    </row>
    <row r="74" spans="1:9">
      <c r="A74" s="81" t="s">
        <v>345</v>
      </c>
      <c r="B74" s="81" t="s">
        <v>409</v>
      </c>
      <c r="C74" s="81">
        <v>0.08</v>
      </c>
      <c r="D74" s="81">
        <v>0.85599999999999998</v>
      </c>
      <c r="E74" s="81">
        <v>0.98</v>
      </c>
      <c r="F74" s="81">
        <v>59.42</v>
      </c>
      <c r="G74" s="81">
        <v>90</v>
      </c>
      <c r="H74" s="81">
        <v>90</v>
      </c>
      <c r="I74" s="81" t="s">
        <v>324</v>
      </c>
    </row>
    <row r="75" spans="1:9">
      <c r="A75" s="81" t="s">
        <v>346</v>
      </c>
      <c r="B75" s="81" t="s">
        <v>409</v>
      </c>
      <c r="C75" s="81">
        <v>0.08</v>
      </c>
      <c r="D75" s="81">
        <v>0.85599999999999998</v>
      </c>
      <c r="E75" s="81">
        <v>0.98</v>
      </c>
      <c r="F75" s="81">
        <v>89.13</v>
      </c>
      <c r="G75" s="81">
        <v>0</v>
      </c>
      <c r="H75" s="81">
        <v>90</v>
      </c>
      <c r="I75" s="81" t="s">
        <v>322</v>
      </c>
    </row>
    <row r="76" spans="1:9">
      <c r="A76" s="81" t="s">
        <v>347</v>
      </c>
      <c r="B76" s="81" t="s">
        <v>409</v>
      </c>
      <c r="C76" s="81">
        <v>0.08</v>
      </c>
      <c r="D76" s="81">
        <v>0.85599999999999998</v>
      </c>
      <c r="E76" s="81">
        <v>0.98</v>
      </c>
      <c r="F76" s="81">
        <v>891.32</v>
      </c>
      <c r="G76" s="81">
        <v>0</v>
      </c>
      <c r="H76" s="81">
        <v>90</v>
      </c>
      <c r="I76" s="81" t="s">
        <v>322</v>
      </c>
    </row>
    <row r="77" spans="1:9">
      <c r="A77" s="81" t="s">
        <v>348</v>
      </c>
      <c r="B77" s="81" t="s">
        <v>409</v>
      </c>
      <c r="C77" s="81">
        <v>0.08</v>
      </c>
      <c r="D77" s="81">
        <v>0.85599999999999998</v>
      </c>
      <c r="E77" s="81">
        <v>0.98</v>
      </c>
      <c r="F77" s="81">
        <v>594.21</v>
      </c>
      <c r="G77" s="81">
        <v>270</v>
      </c>
      <c r="H77" s="81">
        <v>90</v>
      </c>
      <c r="I77" s="81" t="s">
        <v>328</v>
      </c>
    </row>
    <row r="78" spans="1:9">
      <c r="A78" s="81" t="s">
        <v>349</v>
      </c>
      <c r="B78" s="81" t="s">
        <v>409</v>
      </c>
      <c r="C78" s="81">
        <v>0.08</v>
      </c>
      <c r="D78" s="81">
        <v>0.85599999999999998</v>
      </c>
      <c r="E78" s="81">
        <v>0.98</v>
      </c>
      <c r="F78" s="81">
        <v>891.32</v>
      </c>
      <c r="G78" s="81">
        <v>180</v>
      </c>
      <c r="H78" s="81">
        <v>90</v>
      </c>
      <c r="I78" s="81" t="s">
        <v>326</v>
      </c>
    </row>
    <row r="79" spans="1:9">
      <c r="A79" s="81" t="s">
        <v>350</v>
      </c>
      <c r="B79" s="81" t="s">
        <v>409</v>
      </c>
      <c r="C79" s="81">
        <v>0.08</v>
      </c>
      <c r="D79" s="81">
        <v>0.85599999999999998</v>
      </c>
      <c r="E79" s="81">
        <v>0.98</v>
      </c>
      <c r="F79" s="81">
        <v>594.21</v>
      </c>
      <c r="G79" s="81">
        <v>90</v>
      </c>
      <c r="H79" s="81">
        <v>90</v>
      </c>
      <c r="I79" s="81" t="s">
        <v>324</v>
      </c>
    </row>
    <row r="80" spans="1:9">
      <c r="A80" s="81" t="s">
        <v>351</v>
      </c>
      <c r="B80" s="81" t="s">
        <v>409</v>
      </c>
      <c r="C80" s="81">
        <v>0.08</v>
      </c>
      <c r="D80" s="81">
        <v>0.85599999999999998</v>
      </c>
      <c r="E80" s="81">
        <v>0.98</v>
      </c>
      <c r="F80" s="81">
        <v>89.13</v>
      </c>
      <c r="G80" s="81">
        <v>180</v>
      </c>
      <c r="H80" s="81">
        <v>90</v>
      </c>
      <c r="I80" s="81" t="s">
        <v>326</v>
      </c>
    </row>
    <row r="81" spans="1:11">
      <c r="A81" s="81" t="s">
        <v>352</v>
      </c>
      <c r="B81" s="81" t="s">
        <v>409</v>
      </c>
      <c r="C81" s="81">
        <v>0.08</v>
      </c>
      <c r="D81" s="81">
        <v>0.85599999999999998</v>
      </c>
      <c r="E81" s="81">
        <v>0.98</v>
      </c>
      <c r="F81" s="81">
        <v>59.42</v>
      </c>
      <c r="G81" s="81">
        <v>90</v>
      </c>
      <c r="H81" s="81">
        <v>90</v>
      </c>
      <c r="I81" s="81" t="s">
        <v>324</v>
      </c>
    </row>
    <row r="82" spans="1:11">
      <c r="A82" s="81" t="s">
        <v>353</v>
      </c>
      <c r="B82" s="81" t="s">
        <v>409</v>
      </c>
      <c r="C82" s="81">
        <v>0.08</v>
      </c>
      <c r="D82" s="81">
        <v>0.85599999999999998</v>
      </c>
      <c r="E82" s="81">
        <v>0.98</v>
      </c>
      <c r="F82" s="81">
        <v>59.42</v>
      </c>
      <c r="G82" s="81">
        <v>270</v>
      </c>
      <c r="H82" s="81">
        <v>90</v>
      </c>
      <c r="I82" s="81" t="s">
        <v>328</v>
      </c>
    </row>
    <row r="83" spans="1:11">
      <c r="A83" s="81" t="s">
        <v>354</v>
      </c>
      <c r="B83" s="81" t="s">
        <v>409</v>
      </c>
      <c r="C83" s="81">
        <v>0.08</v>
      </c>
      <c r="D83" s="81">
        <v>0.85599999999999998</v>
      </c>
      <c r="E83" s="81">
        <v>0.98</v>
      </c>
      <c r="F83" s="81">
        <v>89.13</v>
      </c>
      <c r="G83" s="81">
        <v>0</v>
      </c>
      <c r="H83" s="81">
        <v>90</v>
      </c>
      <c r="I83" s="81" t="s">
        <v>322</v>
      </c>
    </row>
    <row r="84" spans="1:11">
      <c r="A84" s="81" t="s">
        <v>355</v>
      </c>
      <c r="B84" s="81" t="s">
        <v>356</v>
      </c>
      <c r="C84" s="81">
        <v>0.3</v>
      </c>
      <c r="D84" s="81">
        <v>0.35699999999999998</v>
      </c>
      <c r="E84" s="81">
        <v>0.38</v>
      </c>
      <c r="F84" s="81">
        <v>3563.11</v>
      </c>
      <c r="G84" s="81">
        <v>0</v>
      </c>
      <c r="H84" s="81">
        <v>0</v>
      </c>
      <c r="I84" s="81"/>
    </row>
    <row r="86" spans="1:11">
      <c r="A86" s="76"/>
      <c r="B86" s="81" t="s">
        <v>51</v>
      </c>
      <c r="C86" s="81" t="s">
        <v>444</v>
      </c>
      <c r="D86" s="81" t="s">
        <v>445</v>
      </c>
      <c r="E86" s="81" t="s">
        <v>446</v>
      </c>
      <c r="F86" s="81" t="s">
        <v>46</v>
      </c>
      <c r="G86" s="81" t="s">
        <v>357</v>
      </c>
      <c r="H86" s="81" t="s">
        <v>358</v>
      </c>
      <c r="I86" s="81" t="s">
        <v>359</v>
      </c>
      <c r="J86" s="81" t="s">
        <v>442</v>
      </c>
      <c r="K86" s="81" t="s">
        <v>319</v>
      </c>
    </row>
    <row r="87" spans="1:11">
      <c r="A87" s="81" t="s">
        <v>360</v>
      </c>
      <c r="B87" s="81" t="s">
        <v>410</v>
      </c>
      <c r="C87" s="81">
        <v>115.9</v>
      </c>
      <c r="D87" s="81">
        <v>115.9</v>
      </c>
      <c r="E87" s="81">
        <v>3.18</v>
      </c>
      <c r="F87" s="81">
        <v>0.40200000000000002</v>
      </c>
      <c r="G87" s="81">
        <v>0.622</v>
      </c>
      <c r="H87" s="81" t="s">
        <v>66</v>
      </c>
      <c r="I87" s="81" t="s">
        <v>330</v>
      </c>
      <c r="J87" s="81">
        <v>0</v>
      </c>
      <c r="K87" s="81" t="s">
        <v>322</v>
      </c>
    </row>
    <row r="88" spans="1:11">
      <c r="A88" s="81" t="s">
        <v>362</v>
      </c>
      <c r="B88" s="81" t="s">
        <v>411</v>
      </c>
      <c r="C88" s="81">
        <v>77.27</v>
      </c>
      <c r="D88" s="81">
        <v>77.27</v>
      </c>
      <c r="E88" s="81">
        <v>3.18</v>
      </c>
      <c r="F88" s="81">
        <v>0.26200000000000001</v>
      </c>
      <c r="G88" s="81">
        <v>0.318</v>
      </c>
      <c r="H88" s="81" t="s">
        <v>66</v>
      </c>
      <c r="I88" s="81" t="s">
        <v>332</v>
      </c>
      <c r="J88" s="81">
        <v>90</v>
      </c>
      <c r="K88" s="81" t="s">
        <v>324</v>
      </c>
    </row>
    <row r="89" spans="1:11">
      <c r="A89" s="81" t="s">
        <v>364</v>
      </c>
      <c r="B89" s="81" t="s">
        <v>412</v>
      </c>
      <c r="C89" s="81">
        <v>115.9</v>
      </c>
      <c r="D89" s="81">
        <v>115.9</v>
      </c>
      <c r="E89" s="81">
        <v>3.18</v>
      </c>
      <c r="F89" s="81">
        <v>0.26200000000000001</v>
      </c>
      <c r="G89" s="81">
        <v>0.318</v>
      </c>
      <c r="H89" s="81" t="s">
        <v>66</v>
      </c>
      <c r="I89" s="81" t="s">
        <v>333</v>
      </c>
      <c r="J89" s="81">
        <v>180</v>
      </c>
      <c r="K89" s="81" t="s">
        <v>326</v>
      </c>
    </row>
    <row r="90" spans="1:11">
      <c r="A90" s="81" t="s">
        <v>366</v>
      </c>
      <c r="B90" s="81" t="s">
        <v>413</v>
      </c>
      <c r="C90" s="81">
        <v>77.27</v>
      </c>
      <c r="D90" s="81">
        <v>77.27</v>
      </c>
      <c r="E90" s="81">
        <v>3.18</v>
      </c>
      <c r="F90" s="81">
        <v>0.26200000000000001</v>
      </c>
      <c r="G90" s="81">
        <v>0.318</v>
      </c>
      <c r="H90" s="81" t="s">
        <v>66</v>
      </c>
      <c r="I90" s="81" t="s">
        <v>334</v>
      </c>
      <c r="J90" s="81">
        <v>270</v>
      </c>
      <c r="K90" s="81" t="s">
        <v>328</v>
      </c>
    </row>
    <row r="91" spans="1:11">
      <c r="A91" s="81" t="s">
        <v>368</v>
      </c>
      <c r="B91" s="81" t="s">
        <v>410</v>
      </c>
      <c r="C91" s="81">
        <v>115.9</v>
      </c>
      <c r="D91" s="81">
        <v>1159.04</v>
      </c>
      <c r="E91" s="81">
        <v>3.18</v>
      </c>
      <c r="F91" s="81">
        <v>0.40200000000000002</v>
      </c>
      <c r="G91" s="81">
        <v>0.622</v>
      </c>
      <c r="H91" s="81" t="s">
        <v>66</v>
      </c>
      <c r="I91" s="81" t="s">
        <v>335</v>
      </c>
      <c r="J91" s="81">
        <v>0</v>
      </c>
      <c r="K91" s="81" t="s">
        <v>322</v>
      </c>
    </row>
    <row r="92" spans="1:11">
      <c r="A92" s="81" t="s">
        <v>369</v>
      </c>
      <c r="B92" s="81" t="s">
        <v>411</v>
      </c>
      <c r="C92" s="81">
        <v>77.27</v>
      </c>
      <c r="D92" s="81">
        <v>772.69</v>
      </c>
      <c r="E92" s="81">
        <v>3.18</v>
      </c>
      <c r="F92" s="81">
        <v>0.26200000000000001</v>
      </c>
      <c r="G92" s="81">
        <v>0.318</v>
      </c>
      <c r="H92" s="81" t="s">
        <v>66</v>
      </c>
      <c r="I92" s="81" t="s">
        <v>336</v>
      </c>
      <c r="J92" s="81">
        <v>90</v>
      </c>
      <c r="K92" s="81" t="s">
        <v>324</v>
      </c>
    </row>
    <row r="93" spans="1:11">
      <c r="A93" s="81" t="s">
        <v>370</v>
      </c>
      <c r="B93" s="81" t="s">
        <v>412</v>
      </c>
      <c r="C93" s="81">
        <v>115.9</v>
      </c>
      <c r="D93" s="81">
        <v>1159.04</v>
      </c>
      <c r="E93" s="81">
        <v>3.18</v>
      </c>
      <c r="F93" s="81">
        <v>0.26200000000000001</v>
      </c>
      <c r="G93" s="81">
        <v>0.318</v>
      </c>
      <c r="H93" s="81" t="s">
        <v>66</v>
      </c>
      <c r="I93" s="81" t="s">
        <v>337</v>
      </c>
      <c r="J93" s="81">
        <v>180</v>
      </c>
      <c r="K93" s="81" t="s">
        <v>326</v>
      </c>
    </row>
    <row r="94" spans="1:11">
      <c r="A94" s="81" t="s">
        <v>371</v>
      </c>
      <c r="B94" s="81" t="s">
        <v>413</v>
      </c>
      <c r="C94" s="81">
        <v>77.27</v>
      </c>
      <c r="D94" s="81">
        <v>772.69</v>
      </c>
      <c r="E94" s="81">
        <v>3.18</v>
      </c>
      <c r="F94" s="81">
        <v>0.26200000000000001</v>
      </c>
      <c r="G94" s="81">
        <v>0.318</v>
      </c>
      <c r="H94" s="81" t="s">
        <v>66</v>
      </c>
      <c r="I94" s="81" t="s">
        <v>338</v>
      </c>
      <c r="J94" s="81">
        <v>270</v>
      </c>
      <c r="K94" s="81" t="s">
        <v>328</v>
      </c>
    </row>
    <row r="95" spans="1:11">
      <c r="A95" s="81" t="s">
        <v>372</v>
      </c>
      <c r="B95" s="81" t="s">
        <v>410</v>
      </c>
      <c r="C95" s="81">
        <v>115.9</v>
      </c>
      <c r="D95" s="81">
        <v>115.9</v>
      </c>
      <c r="E95" s="81">
        <v>3.18</v>
      </c>
      <c r="F95" s="81">
        <v>0.40200000000000002</v>
      </c>
      <c r="G95" s="81">
        <v>0.622</v>
      </c>
      <c r="H95" s="81" t="s">
        <v>66</v>
      </c>
      <c r="I95" s="81" t="s">
        <v>339</v>
      </c>
      <c r="J95" s="81">
        <v>0</v>
      </c>
      <c r="K95" s="81" t="s">
        <v>322</v>
      </c>
    </row>
    <row r="96" spans="1:11">
      <c r="A96" s="81" t="s">
        <v>373</v>
      </c>
      <c r="B96" s="81" t="s">
        <v>411</v>
      </c>
      <c r="C96" s="81">
        <v>77.27</v>
      </c>
      <c r="D96" s="81">
        <v>77.27</v>
      </c>
      <c r="E96" s="81">
        <v>3.18</v>
      </c>
      <c r="F96" s="81">
        <v>0.26200000000000001</v>
      </c>
      <c r="G96" s="81">
        <v>0.318</v>
      </c>
      <c r="H96" s="81" t="s">
        <v>66</v>
      </c>
      <c r="I96" s="81" t="s">
        <v>340</v>
      </c>
      <c r="J96" s="81">
        <v>90</v>
      </c>
      <c r="K96" s="81" t="s">
        <v>324</v>
      </c>
    </row>
    <row r="97" spans="1:11">
      <c r="A97" s="81" t="s">
        <v>374</v>
      </c>
      <c r="B97" s="81" t="s">
        <v>412</v>
      </c>
      <c r="C97" s="81">
        <v>115.9</v>
      </c>
      <c r="D97" s="81">
        <v>115.9</v>
      </c>
      <c r="E97" s="81">
        <v>3.18</v>
      </c>
      <c r="F97" s="81">
        <v>0.26200000000000001</v>
      </c>
      <c r="G97" s="81">
        <v>0.318</v>
      </c>
      <c r="H97" s="81" t="s">
        <v>66</v>
      </c>
      <c r="I97" s="81" t="s">
        <v>341</v>
      </c>
      <c r="J97" s="81">
        <v>180</v>
      </c>
      <c r="K97" s="81" t="s">
        <v>326</v>
      </c>
    </row>
    <row r="98" spans="1:11">
      <c r="A98" s="81" t="s">
        <v>375</v>
      </c>
      <c r="B98" s="81" t="s">
        <v>413</v>
      </c>
      <c r="C98" s="81">
        <v>77.27</v>
      </c>
      <c r="D98" s="81">
        <v>77.27</v>
      </c>
      <c r="E98" s="81">
        <v>3.18</v>
      </c>
      <c r="F98" s="81">
        <v>0.26200000000000001</v>
      </c>
      <c r="G98" s="81">
        <v>0.318</v>
      </c>
      <c r="H98" s="81" t="s">
        <v>66</v>
      </c>
      <c r="I98" s="81" t="s">
        <v>342</v>
      </c>
      <c r="J98" s="81">
        <v>270</v>
      </c>
      <c r="K98" s="81" t="s">
        <v>328</v>
      </c>
    </row>
    <row r="99" spans="1:11">
      <c r="A99" s="81" t="s">
        <v>447</v>
      </c>
      <c r="B99" s="81"/>
      <c r="C99" s="81"/>
      <c r="D99" s="81">
        <v>4636.1499999999996</v>
      </c>
      <c r="E99" s="81">
        <v>3.18</v>
      </c>
      <c r="F99" s="81">
        <v>0.30399999999999999</v>
      </c>
      <c r="G99" s="81">
        <v>0.40899999999999997</v>
      </c>
      <c r="H99" s="81"/>
      <c r="I99" s="81"/>
      <c r="J99" s="81"/>
      <c r="K99" s="81"/>
    </row>
    <row r="100" spans="1:11">
      <c r="A100" s="81" t="s">
        <v>448</v>
      </c>
      <c r="B100" s="81"/>
      <c r="C100" s="81"/>
      <c r="D100" s="81">
        <v>1390.85</v>
      </c>
      <c r="E100" s="81">
        <v>3.18</v>
      </c>
      <c r="F100" s="81">
        <v>0.40200000000000002</v>
      </c>
      <c r="G100" s="81">
        <v>0.622</v>
      </c>
      <c r="H100" s="81"/>
      <c r="I100" s="81"/>
      <c r="J100" s="81"/>
      <c r="K100" s="81"/>
    </row>
    <row r="101" spans="1:11">
      <c r="A101" s="81" t="s">
        <v>449</v>
      </c>
      <c r="B101" s="81"/>
      <c r="C101" s="81"/>
      <c r="D101" s="81">
        <v>3245.31</v>
      </c>
      <c r="E101" s="81">
        <v>3.18</v>
      </c>
      <c r="F101" s="81">
        <v>0.26200000000000001</v>
      </c>
      <c r="G101" s="81">
        <v>0.318</v>
      </c>
      <c r="H101" s="81"/>
      <c r="I101" s="81"/>
      <c r="J101" s="81"/>
      <c r="K101" s="81"/>
    </row>
    <row r="103" spans="1:11">
      <c r="A103" s="76"/>
      <c r="B103" s="81" t="s">
        <v>117</v>
      </c>
      <c r="C103" s="81" t="s">
        <v>497</v>
      </c>
      <c r="D103" s="81" t="s">
        <v>454</v>
      </c>
    </row>
    <row r="104" spans="1:11">
      <c r="A104" s="81" t="s">
        <v>498</v>
      </c>
      <c r="B104" s="81" t="s">
        <v>499</v>
      </c>
      <c r="C104" s="81">
        <v>3296747.3</v>
      </c>
      <c r="D104" s="81">
        <v>5.5</v>
      </c>
    </row>
    <row r="105" spans="1:11">
      <c r="A105" s="81" t="s">
        <v>500</v>
      </c>
      <c r="B105" s="81" t="s">
        <v>501</v>
      </c>
      <c r="C105" s="81">
        <v>4264255.93</v>
      </c>
      <c r="D105" s="81">
        <v>0.79</v>
      </c>
    </row>
    <row r="106" spans="1:11">
      <c r="A106" s="81" t="s">
        <v>502</v>
      </c>
      <c r="B106" s="81" t="s">
        <v>503</v>
      </c>
      <c r="C106" s="81">
        <v>3116924.72</v>
      </c>
      <c r="D106" s="81"/>
    </row>
    <row r="108" spans="1:11">
      <c r="A108" s="76"/>
      <c r="B108" s="81" t="s">
        <v>117</v>
      </c>
      <c r="C108" s="81" t="s">
        <v>450</v>
      </c>
      <c r="D108" s="81" t="s">
        <v>451</v>
      </c>
      <c r="E108" s="81" t="s">
        <v>452</v>
      </c>
      <c r="F108" s="81" t="s">
        <v>453</v>
      </c>
      <c r="G108" s="81" t="s">
        <v>454</v>
      </c>
    </row>
    <row r="109" spans="1:11">
      <c r="A109" s="81" t="s">
        <v>404</v>
      </c>
      <c r="B109" s="81" t="s">
        <v>455</v>
      </c>
      <c r="C109" s="81">
        <v>102953</v>
      </c>
      <c r="D109" s="81" t="s">
        <v>456</v>
      </c>
      <c r="E109" s="81" t="s">
        <v>456</v>
      </c>
      <c r="F109" s="81" t="s">
        <v>456</v>
      </c>
      <c r="G109" s="81" t="s">
        <v>456</v>
      </c>
    </row>
    <row r="110" spans="1:11">
      <c r="A110" s="81" t="s">
        <v>405</v>
      </c>
      <c r="B110" s="81" t="s">
        <v>455</v>
      </c>
      <c r="C110" s="81">
        <v>243360.21</v>
      </c>
      <c r="D110" s="81" t="s">
        <v>456</v>
      </c>
      <c r="E110" s="81" t="s">
        <v>456</v>
      </c>
      <c r="F110" s="81" t="s">
        <v>456</v>
      </c>
      <c r="G110" s="81" t="s">
        <v>456</v>
      </c>
    </row>
    <row r="111" spans="1:11">
      <c r="A111" s="81" t="s">
        <v>406</v>
      </c>
      <c r="B111" s="81" t="s">
        <v>455</v>
      </c>
      <c r="C111" s="81">
        <v>2586648.36</v>
      </c>
      <c r="D111" s="81" t="s">
        <v>456</v>
      </c>
      <c r="E111" s="81" t="s">
        <v>456</v>
      </c>
      <c r="F111" s="81" t="s">
        <v>456</v>
      </c>
      <c r="G111" s="81" t="s">
        <v>456</v>
      </c>
    </row>
    <row r="112" spans="1:11">
      <c r="A112" s="81" t="s">
        <v>407</v>
      </c>
      <c r="B112" s="81" t="s">
        <v>455</v>
      </c>
      <c r="C112" s="81">
        <v>363785.74</v>
      </c>
      <c r="D112" s="81" t="s">
        <v>456</v>
      </c>
      <c r="E112" s="81" t="s">
        <v>456</v>
      </c>
      <c r="F112" s="81" t="s">
        <v>456</v>
      </c>
      <c r="G112" s="81" t="s">
        <v>456</v>
      </c>
    </row>
    <row r="114" spans="1:4">
      <c r="A114" s="76"/>
      <c r="B114" s="81" t="s">
        <v>117</v>
      </c>
      <c r="C114" s="81" t="s">
        <v>450</v>
      </c>
      <c r="D114" s="81" t="s">
        <v>454</v>
      </c>
    </row>
    <row r="115" spans="1:4">
      <c r="A115" s="81" t="s">
        <v>384</v>
      </c>
      <c r="B115" s="81" t="s">
        <v>457</v>
      </c>
      <c r="C115" s="81">
        <v>-99999</v>
      </c>
      <c r="D115" s="81" t="s">
        <v>456</v>
      </c>
    </row>
    <row r="116" spans="1:4">
      <c r="A116" s="81" t="s">
        <v>385</v>
      </c>
      <c r="B116" s="81" t="s">
        <v>457</v>
      </c>
      <c r="C116" s="81">
        <v>-99999</v>
      </c>
      <c r="D116" s="81" t="s">
        <v>456</v>
      </c>
    </row>
    <row r="117" spans="1:4">
      <c r="A117" s="81" t="s">
        <v>386</v>
      </c>
      <c r="B117" s="81" t="s">
        <v>457</v>
      </c>
      <c r="C117" s="81">
        <v>-99999</v>
      </c>
      <c r="D117" s="81" t="s">
        <v>456</v>
      </c>
    </row>
    <row r="118" spans="1:4">
      <c r="A118" s="81" t="s">
        <v>387</v>
      </c>
      <c r="B118" s="81" t="s">
        <v>457</v>
      </c>
      <c r="C118" s="81">
        <v>-99999</v>
      </c>
      <c r="D118" s="81" t="s">
        <v>456</v>
      </c>
    </row>
    <row r="119" spans="1:4">
      <c r="A119" s="81" t="s">
        <v>388</v>
      </c>
      <c r="B119" s="81" t="s">
        <v>457</v>
      </c>
      <c r="C119" s="81">
        <v>-99999</v>
      </c>
      <c r="D119" s="81" t="s">
        <v>456</v>
      </c>
    </row>
    <row r="120" spans="1:4">
      <c r="A120" s="81" t="s">
        <v>389</v>
      </c>
      <c r="B120" s="81" t="s">
        <v>457</v>
      </c>
      <c r="C120" s="81">
        <v>-99999</v>
      </c>
      <c r="D120" s="81" t="s">
        <v>456</v>
      </c>
    </row>
    <row r="121" spans="1:4">
      <c r="A121" s="81" t="s">
        <v>390</v>
      </c>
      <c r="B121" s="81" t="s">
        <v>457</v>
      </c>
      <c r="C121" s="81">
        <v>-99999</v>
      </c>
      <c r="D121" s="81" t="s">
        <v>456</v>
      </c>
    </row>
    <row r="122" spans="1:4">
      <c r="A122" s="81" t="s">
        <v>391</v>
      </c>
      <c r="B122" s="81" t="s">
        <v>457</v>
      </c>
      <c r="C122" s="81">
        <v>-99999</v>
      </c>
      <c r="D122" s="81" t="s">
        <v>456</v>
      </c>
    </row>
    <row r="123" spans="1:4">
      <c r="A123" s="81" t="s">
        <v>392</v>
      </c>
      <c r="B123" s="81" t="s">
        <v>457</v>
      </c>
      <c r="C123" s="81">
        <v>-99999</v>
      </c>
      <c r="D123" s="81" t="s">
        <v>456</v>
      </c>
    </row>
    <row r="124" spans="1:4">
      <c r="A124" s="81" t="s">
        <v>393</v>
      </c>
      <c r="B124" s="81" t="s">
        <v>457</v>
      </c>
      <c r="C124" s="81">
        <v>-99999</v>
      </c>
      <c r="D124" s="81" t="s">
        <v>456</v>
      </c>
    </row>
    <row r="125" spans="1:4">
      <c r="A125" s="81" t="s">
        <v>394</v>
      </c>
      <c r="B125" s="81" t="s">
        <v>457</v>
      </c>
      <c r="C125" s="81">
        <v>-99999</v>
      </c>
      <c r="D125" s="81" t="s">
        <v>456</v>
      </c>
    </row>
    <row r="126" spans="1:4">
      <c r="A126" s="81" t="s">
        <v>395</v>
      </c>
      <c r="B126" s="81" t="s">
        <v>457</v>
      </c>
      <c r="C126" s="81">
        <v>-99999</v>
      </c>
      <c r="D126" s="81" t="s">
        <v>456</v>
      </c>
    </row>
    <row r="127" spans="1:4">
      <c r="A127" s="81" t="s">
        <v>396</v>
      </c>
      <c r="B127" s="81" t="s">
        <v>457</v>
      </c>
      <c r="C127" s="81">
        <v>-99999</v>
      </c>
      <c r="D127" s="81" t="s">
        <v>456</v>
      </c>
    </row>
    <row r="128" spans="1:4">
      <c r="A128" s="81" t="s">
        <v>397</v>
      </c>
      <c r="B128" s="81" t="s">
        <v>457</v>
      </c>
      <c r="C128" s="81">
        <v>-99999</v>
      </c>
      <c r="D128" s="81" t="s">
        <v>456</v>
      </c>
    </row>
    <row r="129" spans="1:8">
      <c r="A129" s="81" t="s">
        <v>398</v>
      </c>
      <c r="B129" s="81" t="s">
        <v>457</v>
      </c>
      <c r="C129" s="81">
        <v>-99999</v>
      </c>
      <c r="D129" s="81" t="s">
        <v>456</v>
      </c>
    </row>
    <row r="130" spans="1:8">
      <c r="A130" s="81" t="s">
        <v>399</v>
      </c>
      <c r="B130" s="81" t="s">
        <v>457</v>
      </c>
      <c r="C130" s="81">
        <v>-99999</v>
      </c>
      <c r="D130" s="81" t="s">
        <v>456</v>
      </c>
    </row>
    <row r="131" spans="1:8">
      <c r="A131" s="81" t="s">
        <v>400</v>
      </c>
      <c r="B131" s="81" t="s">
        <v>457</v>
      </c>
      <c r="C131" s="81">
        <v>-99999</v>
      </c>
      <c r="D131" s="81" t="s">
        <v>456</v>
      </c>
    </row>
    <row r="132" spans="1:8">
      <c r="A132" s="81" t="s">
        <v>401</v>
      </c>
      <c r="B132" s="81" t="s">
        <v>457</v>
      </c>
      <c r="C132" s="81">
        <v>-99999</v>
      </c>
      <c r="D132" s="81" t="s">
        <v>456</v>
      </c>
    </row>
    <row r="133" spans="1:8">
      <c r="A133" s="81" t="s">
        <v>402</v>
      </c>
      <c r="B133" s="81" t="s">
        <v>457</v>
      </c>
      <c r="C133" s="81">
        <v>-99999</v>
      </c>
      <c r="D133" s="81" t="s">
        <v>456</v>
      </c>
    </row>
    <row r="134" spans="1:8">
      <c r="A134" s="81" t="s">
        <v>403</v>
      </c>
      <c r="B134" s="81" t="s">
        <v>457</v>
      </c>
      <c r="C134" s="81">
        <v>-99999</v>
      </c>
      <c r="D134" s="81" t="s">
        <v>456</v>
      </c>
    </row>
    <row r="136" spans="1:8">
      <c r="A136" s="76"/>
      <c r="B136" s="81" t="s">
        <v>117</v>
      </c>
      <c r="C136" s="81" t="s">
        <v>458</v>
      </c>
      <c r="D136" s="81" t="s">
        <v>459</v>
      </c>
      <c r="E136" s="81" t="s">
        <v>460</v>
      </c>
      <c r="F136" s="81" t="s">
        <v>461</v>
      </c>
      <c r="G136" s="81" t="s">
        <v>376</v>
      </c>
      <c r="H136" s="81" t="s">
        <v>377</v>
      </c>
    </row>
    <row r="137" spans="1:8">
      <c r="A137" s="81" t="s">
        <v>378</v>
      </c>
      <c r="B137" s="81" t="s">
        <v>379</v>
      </c>
      <c r="C137" s="81">
        <v>0.6</v>
      </c>
      <c r="D137" s="81">
        <v>1388.3</v>
      </c>
      <c r="E137" s="81">
        <v>6.96</v>
      </c>
      <c r="F137" s="81">
        <v>16078.07</v>
      </c>
      <c r="G137" s="81">
        <v>1</v>
      </c>
      <c r="H137" s="81" t="s">
        <v>380</v>
      </c>
    </row>
    <row r="138" spans="1:8">
      <c r="A138" s="81" t="s">
        <v>381</v>
      </c>
      <c r="B138" s="81" t="s">
        <v>379</v>
      </c>
      <c r="C138" s="81">
        <v>0.61</v>
      </c>
      <c r="D138" s="81">
        <v>1388.3</v>
      </c>
      <c r="E138" s="81">
        <v>16.27</v>
      </c>
      <c r="F138" s="81">
        <v>37116.129999999997</v>
      </c>
      <c r="G138" s="81">
        <v>1</v>
      </c>
      <c r="H138" s="81" t="s">
        <v>380</v>
      </c>
    </row>
    <row r="139" spans="1:8">
      <c r="A139" s="81" t="s">
        <v>382</v>
      </c>
      <c r="B139" s="81" t="s">
        <v>379</v>
      </c>
      <c r="C139" s="81">
        <v>0.62</v>
      </c>
      <c r="D139" s="81">
        <v>1388.3</v>
      </c>
      <c r="E139" s="81">
        <v>174.27</v>
      </c>
      <c r="F139" s="81">
        <v>391804.18</v>
      </c>
      <c r="G139" s="81">
        <v>1</v>
      </c>
      <c r="H139" s="81" t="s">
        <v>380</v>
      </c>
    </row>
    <row r="140" spans="1:8">
      <c r="A140" s="81" t="s">
        <v>383</v>
      </c>
      <c r="B140" s="81" t="s">
        <v>379</v>
      </c>
      <c r="C140" s="81">
        <v>0.61</v>
      </c>
      <c r="D140" s="81">
        <v>1572.42</v>
      </c>
      <c r="E140" s="81">
        <v>25.15</v>
      </c>
      <c r="F140" s="81">
        <v>64388.21</v>
      </c>
      <c r="G140" s="81">
        <v>1</v>
      </c>
      <c r="H140" s="81" t="s">
        <v>380</v>
      </c>
    </row>
    <row r="142" spans="1:8">
      <c r="A142" s="76"/>
      <c r="B142" s="81" t="s">
        <v>117</v>
      </c>
      <c r="C142" s="81" t="s">
        <v>504</v>
      </c>
      <c r="D142" s="81" t="s">
        <v>505</v>
      </c>
      <c r="E142" s="81" t="s">
        <v>506</v>
      </c>
      <c r="F142" s="81" t="s">
        <v>507</v>
      </c>
    </row>
    <row r="143" spans="1:8">
      <c r="A143" s="81" t="s">
        <v>508</v>
      </c>
      <c r="B143" s="81" t="s">
        <v>509</v>
      </c>
      <c r="C143" s="81" t="s">
        <v>510</v>
      </c>
      <c r="D143" s="81">
        <v>179352</v>
      </c>
      <c r="E143" s="81">
        <v>72.709999999999994</v>
      </c>
      <c r="F143" s="81">
        <v>0.85</v>
      </c>
    </row>
    <row r="144" spans="1:8">
      <c r="A144" s="81" t="s">
        <v>511</v>
      </c>
      <c r="B144" s="81" t="s">
        <v>509</v>
      </c>
      <c r="C144" s="81" t="s">
        <v>510</v>
      </c>
      <c r="D144" s="81">
        <v>179352</v>
      </c>
      <c r="E144" s="81">
        <v>24371.25</v>
      </c>
      <c r="F144" s="81">
        <v>0.88</v>
      </c>
    </row>
    <row r="145" spans="1:8">
      <c r="A145" s="81" t="s">
        <v>512</v>
      </c>
      <c r="B145" s="81" t="s">
        <v>509</v>
      </c>
      <c r="C145" s="81" t="s">
        <v>510</v>
      </c>
      <c r="D145" s="81">
        <v>179352</v>
      </c>
      <c r="E145" s="81">
        <v>30210.13</v>
      </c>
      <c r="F145" s="81">
        <v>0.9</v>
      </c>
    </row>
    <row r="146" spans="1:8">
      <c r="A146" s="81" t="s">
        <v>513</v>
      </c>
      <c r="B146" s="81" t="s">
        <v>514</v>
      </c>
      <c r="C146" s="81" t="s">
        <v>510</v>
      </c>
      <c r="D146" s="81">
        <v>179352</v>
      </c>
      <c r="E146" s="81">
        <v>43991.040000000001</v>
      </c>
      <c r="F146" s="81">
        <v>0.87</v>
      </c>
    </row>
    <row r="148" spans="1:8">
      <c r="A148" s="76"/>
      <c r="B148" s="81" t="s">
        <v>117</v>
      </c>
      <c r="C148" s="81" t="s">
        <v>515</v>
      </c>
      <c r="D148" s="81" t="s">
        <v>516</v>
      </c>
      <c r="E148" s="81" t="s">
        <v>517</v>
      </c>
      <c r="F148" s="81" t="s">
        <v>518</v>
      </c>
      <c r="G148" s="81" t="s">
        <v>519</v>
      </c>
    </row>
    <row r="149" spans="1:8">
      <c r="A149" s="81" t="s">
        <v>520</v>
      </c>
      <c r="B149" s="81" t="s">
        <v>521</v>
      </c>
      <c r="C149" s="81">
        <v>0.76</v>
      </c>
      <c r="D149" s="81">
        <v>845000</v>
      </c>
      <c r="E149" s="81">
        <v>0.8</v>
      </c>
      <c r="F149" s="81">
        <v>0.91</v>
      </c>
      <c r="G149" s="81">
        <v>0.59</v>
      </c>
    </row>
    <row r="151" spans="1:8">
      <c r="A151" s="76"/>
      <c r="B151" s="81" t="s">
        <v>523</v>
      </c>
      <c r="C151" s="81" t="s">
        <v>524</v>
      </c>
      <c r="D151" s="81" t="s">
        <v>525</v>
      </c>
      <c r="E151" s="81" t="s">
        <v>526</v>
      </c>
      <c r="F151" s="81" t="s">
        <v>527</v>
      </c>
      <c r="G151" s="81" t="s">
        <v>528</v>
      </c>
      <c r="H151" s="81" t="s">
        <v>529</v>
      </c>
    </row>
    <row r="152" spans="1:8">
      <c r="A152" s="81" t="s">
        <v>530</v>
      </c>
      <c r="B152" s="81">
        <v>115401.3181</v>
      </c>
      <c r="C152" s="81">
        <v>99.245900000000006</v>
      </c>
      <c r="D152" s="81">
        <v>988.86760000000004</v>
      </c>
      <c r="E152" s="81">
        <v>0</v>
      </c>
      <c r="F152" s="81">
        <v>5.0000000000000001E-4</v>
      </c>
      <c r="G152" s="82">
        <v>5966380</v>
      </c>
      <c r="H152" s="81">
        <v>42957.586000000003</v>
      </c>
    </row>
    <row r="153" spans="1:8">
      <c r="A153" s="81" t="s">
        <v>531</v>
      </c>
      <c r="B153" s="81">
        <v>102249.5782</v>
      </c>
      <c r="C153" s="81">
        <v>87.850300000000004</v>
      </c>
      <c r="D153" s="81">
        <v>891.39580000000001</v>
      </c>
      <c r="E153" s="81">
        <v>0</v>
      </c>
      <c r="F153" s="81">
        <v>4.0000000000000002E-4</v>
      </c>
      <c r="G153" s="82">
        <v>5378340</v>
      </c>
      <c r="H153" s="81">
        <v>38108.364300000001</v>
      </c>
    </row>
    <row r="154" spans="1:8">
      <c r="A154" s="81" t="s">
        <v>532</v>
      </c>
      <c r="B154" s="81">
        <v>121549.7497</v>
      </c>
      <c r="C154" s="81">
        <v>104.3246</v>
      </c>
      <c r="D154" s="81">
        <v>1078.9491</v>
      </c>
      <c r="E154" s="81">
        <v>0</v>
      </c>
      <c r="F154" s="81">
        <v>5.0000000000000001E-4</v>
      </c>
      <c r="G154" s="82">
        <v>6510030</v>
      </c>
      <c r="H154" s="81">
        <v>45360.403700000003</v>
      </c>
    </row>
    <row r="155" spans="1:8">
      <c r="A155" s="81" t="s">
        <v>533</v>
      </c>
      <c r="B155" s="81">
        <v>112350.48330000001</v>
      </c>
      <c r="C155" s="81">
        <v>96.323300000000003</v>
      </c>
      <c r="D155" s="81">
        <v>1016.2038</v>
      </c>
      <c r="E155" s="81">
        <v>0</v>
      </c>
      <c r="F155" s="81">
        <v>5.0000000000000001E-4</v>
      </c>
      <c r="G155" s="82">
        <v>6131510</v>
      </c>
      <c r="H155" s="81">
        <v>41985.088799999998</v>
      </c>
    </row>
    <row r="156" spans="1:8">
      <c r="A156" s="81" t="s">
        <v>287</v>
      </c>
      <c r="B156" s="81">
        <v>124114.45329999999</v>
      </c>
      <c r="C156" s="81">
        <v>106.3439</v>
      </c>
      <c r="D156" s="81">
        <v>1134.2750000000001</v>
      </c>
      <c r="E156" s="81">
        <v>0</v>
      </c>
      <c r="F156" s="81">
        <v>5.0000000000000001E-4</v>
      </c>
      <c r="G156" s="82">
        <v>6843960</v>
      </c>
      <c r="H156" s="81">
        <v>46416.849199999997</v>
      </c>
    </row>
    <row r="157" spans="1:8">
      <c r="A157" s="81" t="s">
        <v>534</v>
      </c>
      <c r="B157" s="81">
        <v>125989.17819999999</v>
      </c>
      <c r="C157" s="81">
        <v>107.9064</v>
      </c>
      <c r="D157" s="81">
        <v>1159.2461000000001</v>
      </c>
      <c r="E157" s="81">
        <v>0</v>
      </c>
      <c r="F157" s="81">
        <v>5.0000000000000001E-4</v>
      </c>
      <c r="G157" s="82">
        <v>6994660</v>
      </c>
      <c r="H157" s="81">
        <v>47141.880499999999</v>
      </c>
    </row>
    <row r="158" spans="1:8">
      <c r="A158" s="81" t="s">
        <v>535</v>
      </c>
      <c r="B158" s="81">
        <v>126861.8665</v>
      </c>
      <c r="C158" s="81">
        <v>108.6228</v>
      </c>
      <c r="D158" s="81">
        <v>1172.8278</v>
      </c>
      <c r="E158" s="81">
        <v>0</v>
      </c>
      <c r="F158" s="81">
        <v>5.0000000000000001E-4</v>
      </c>
      <c r="G158" s="82">
        <v>7076620</v>
      </c>
      <c r="H158" s="81">
        <v>47485.356500000002</v>
      </c>
    </row>
    <row r="159" spans="1:8">
      <c r="A159" s="81" t="s">
        <v>536</v>
      </c>
      <c r="B159" s="81">
        <v>141022.0453</v>
      </c>
      <c r="C159" s="81">
        <v>120.7473</v>
      </c>
      <c r="D159" s="81">
        <v>1303.7089000000001</v>
      </c>
      <c r="E159" s="81">
        <v>0</v>
      </c>
      <c r="F159" s="81">
        <v>5.9999999999999995E-4</v>
      </c>
      <c r="G159" s="82">
        <v>7866340</v>
      </c>
      <c r="H159" s="81">
        <v>52785.5311</v>
      </c>
    </row>
    <row r="160" spans="1:8">
      <c r="A160" s="81" t="s">
        <v>537</v>
      </c>
      <c r="B160" s="81">
        <v>125130.8988</v>
      </c>
      <c r="C160" s="81">
        <v>107.1525</v>
      </c>
      <c r="D160" s="81">
        <v>1154.7045000000001</v>
      </c>
      <c r="E160" s="81">
        <v>0</v>
      </c>
      <c r="F160" s="81">
        <v>5.0000000000000001E-4</v>
      </c>
      <c r="G160" s="82">
        <v>6967260</v>
      </c>
      <c r="H160" s="81">
        <v>46830.972300000001</v>
      </c>
    </row>
    <row r="161" spans="1:19">
      <c r="A161" s="81" t="s">
        <v>538</v>
      </c>
      <c r="B161" s="81">
        <v>124343.2264</v>
      </c>
      <c r="C161" s="81">
        <v>106.5197</v>
      </c>
      <c r="D161" s="81">
        <v>1139.9918</v>
      </c>
      <c r="E161" s="81">
        <v>0</v>
      </c>
      <c r="F161" s="81">
        <v>5.0000000000000001E-4</v>
      </c>
      <c r="G161" s="82">
        <v>6878470</v>
      </c>
      <c r="H161" s="81">
        <v>46513.469400000002</v>
      </c>
    </row>
    <row r="162" spans="1:19">
      <c r="A162" s="81" t="s">
        <v>539</v>
      </c>
      <c r="B162" s="81">
        <v>116133.7519</v>
      </c>
      <c r="C162" s="81">
        <v>99.579300000000003</v>
      </c>
      <c r="D162" s="81">
        <v>1048.2076</v>
      </c>
      <c r="E162" s="81">
        <v>0</v>
      </c>
      <c r="F162" s="81">
        <v>5.0000000000000001E-4</v>
      </c>
      <c r="G162" s="82">
        <v>6324600</v>
      </c>
      <c r="H162" s="81">
        <v>43392.126600000003</v>
      </c>
    </row>
    <row r="163" spans="1:19">
      <c r="A163" s="81" t="s">
        <v>540</v>
      </c>
      <c r="B163" s="81">
        <v>114304.8131</v>
      </c>
      <c r="C163" s="81">
        <v>98.223600000000005</v>
      </c>
      <c r="D163" s="81">
        <v>993.66840000000002</v>
      </c>
      <c r="E163" s="81">
        <v>0</v>
      </c>
      <c r="F163" s="81">
        <v>5.0000000000000001E-4</v>
      </c>
      <c r="G163" s="82">
        <v>5995400</v>
      </c>
      <c r="H163" s="81">
        <v>42592.731</v>
      </c>
    </row>
    <row r="164" spans="1:19">
      <c r="A164" s="81"/>
      <c r="B164" s="81"/>
      <c r="C164" s="81"/>
      <c r="D164" s="81"/>
      <c r="E164" s="81"/>
      <c r="F164" s="81"/>
      <c r="G164" s="81"/>
      <c r="H164" s="81"/>
    </row>
    <row r="165" spans="1:19">
      <c r="A165" s="81" t="s">
        <v>541</v>
      </c>
      <c r="B165" s="82">
        <v>1449450</v>
      </c>
      <c r="C165" s="81">
        <v>1242.8396</v>
      </c>
      <c r="D165" s="81">
        <v>13082.0465</v>
      </c>
      <c r="E165" s="81">
        <v>0</v>
      </c>
      <c r="F165" s="81">
        <v>5.8999999999999999E-3</v>
      </c>
      <c r="G165" s="82">
        <v>78933600</v>
      </c>
      <c r="H165" s="81">
        <v>541570.35919999995</v>
      </c>
    </row>
    <row r="166" spans="1:19">
      <c r="A166" s="81" t="s">
        <v>542</v>
      </c>
      <c r="B166" s="81">
        <v>102249.5782</v>
      </c>
      <c r="C166" s="81">
        <v>87.850300000000004</v>
      </c>
      <c r="D166" s="81">
        <v>891.39580000000001</v>
      </c>
      <c r="E166" s="81">
        <v>0</v>
      </c>
      <c r="F166" s="81">
        <v>4.0000000000000002E-4</v>
      </c>
      <c r="G166" s="82">
        <v>5378340</v>
      </c>
      <c r="H166" s="81">
        <v>38108.364300000001</v>
      </c>
    </row>
    <row r="167" spans="1:19">
      <c r="A167" s="81" t="s">
        <v>543</v>
      </c>
      <c r="B167" s="81">
        <v>141022.0453</v>
      </c>
      <c r="C167" s="81">
        <v>120.7473</v>
      </c>
      <c r="D167" s="81">
        <v>1303.7089000000001</v>
      </c>
      <c r="E167" s="81">
        <v>0</v>
      </c>
      <c r="F167" s="81">
        <v>5.9999999999999995E-4</v>
      </c>
      <c r="G167" s="82">
        <v>7866340</v>
      </c>
      <c r="H167" s="81">
        <v>52785.5311</v>
      </c>
    </row>
    <row r="169" spans="1:19">
      <c r="A169" s="76"/>
      <c r="B169" s="81" t="s">
        <v>544</v>
      </c>
      <c r="C169" s="81" t="s">
        <v>545</v>
      </c>
      <c r="D169" s="81" t="s">
        <v>546</v>
      </c>
      <c r="E169" s="81" t="s">
        <v>547</v>
      </c>
      <c r="F169" s="81" t="s">
        <v>548</v>
      </c>
      <c r="G169" s="81" t="s">
        <v>549</v>
      </c>
      <c r="H169" s="81" t="s">
        <v>550</v>
      </c>
      <c r="I169" s="81" t="s">
        <v>551</v>
      </c>
      <c r="J169" s="81" t="s">
        <v>552</v>
      </c>
      <c r="K169" s="81" t="s">
        <v>553</v>
      </c>
      <c r="L169" s="81" t="s">
        <v>554</v>
      </c>
      <c r="M169" s="81" t="s">
        <v>555</v>
      </c>
      <c r="N169" s="81" t="s">
        <v>556</v>
      </c>
      <c r="O169" s="81" t="s">
        <v>557</v>
      </c>
      <c r="P169" s="81" t="s">
        <v>558</v>
      </c>
      <c r="Q169" s="81" t="s">
        <v>559</v>
      </c>
      <c r="R169" s="81" t="s">
        <v>560</v>
      </c>
      <c r="S169" s="81" t="s">
        <v>561</v>
      </c>
    </row>
    <row r="170" spans="1:19">
      <c r="A170" s="81" t="s">
        <v>530</v>
      </c>
      <c r="B170" s="82">
        <v>1223330000000</v>
      </c>
      <c r="C170" s="81">
        <v>1215472.6580000001</v>
      </c>
      <c r="D170" s="81" t="s">
        <v>615</v>
      </c>
      <c r="E170" s="81">
        <v>448566.54300000001</v>
      </c>
      <c r="F170" s="81">
        <v>423230.02100000001</v>
      </c>
      <c r="G170" s="81">
        <v>51227.300999999999</v>
      </c>
      <c r="H170" s="81">
        <v>0</v>
      </c>
      <c r="I170" s="81">
        <v>203057.80799999999</v>
      </c>
      <c r="J170" s="81">
        <v>0</v>
      </c>
      <c r="K170" s="81">
        <v>48481.347999999998</v>
      </c>
      <c r="L170" s="81">
        <v>40909.637000000002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531</v>
      </c>
      <c r="B171" s="82">
        <v>1102760000000</v>
      </c>
      <c r="C171" s="81">
        <v>1203553.3359999999</v>
      </c>
      <c r="D171" s="81" t="s">
        <v>616</v>
      </c>
      <c r="E171" s="81">
        <v>448566.54300000001</v>
      </c>
      <c r="F171" s="81">
        <v>413117.96899999998</v>
      </c>
      <c r="G171" s="81">
        <v>52390.074999999997</v>
      </c>
      <c r="H171" s="81">
        <v>0</v>
      </c>
      <c r="I171" s="81">
        <v>195819.79500000001</v>
      </c>
      <c r="J171" s="81">
        <v>0</v>
      </c>
      <c r="K171" s="81">
        <v>52749.315999999999</v>
      </c>
      <c r="L171" s="81">
        <v>40909.637000000002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532</v>
      </c>
      <c r="B172" s="82">
        <v>1334800000000</v>
      </c>
      <c r="C172" s="81">
        <v>1213610.7990000001</v>
      </c>
      <c r="D172" s="81" t="s">
        <v>617</v>
      </c>
      <c r="E172" s="81">
        <v>448566.54300000001</v>
      </c>
      <c r="F172" s="81">
        <v>418415.21600000001</v>
      </c>
      <c r="G172" s="81">
        <v>56787.442000000003</v>
      </c>
      <c r="H172" s="81">
        <v>0</v>
      </c>
      <c r="I172" s="81">
        <v>200302.32399999999</v>
      </c>
      <c r="J172" s="81">
        <v>0</v>
      </c>
      <c r="K172" s="81">
        <v>48629.637999999999</v>
      </c>
      <c r="L172" s="81">
        <v>40909.637000000002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 t="s">
        <v>533</v>
      </c>
      <c r="B173" s="82">
        <v>1257190000000</v>
      </c>
      <c r="C173" s="81">
        <v>1241509.1359999999</v>
      </c>
      <c r="D173" s="81" t="s">
        <v>618</v>
      </c>
      <c r="E173" s="81">
        <v>448566.54300000001</v>
      </c>
      <c r="F173" s="81">
        <v>418415.21600000001</v>
      </c>
      <c r="G173" s="81">
        <v>56366.9</v>
      </c>
      <c r="H173" s="81">
        <v>0</v>
      </c>
      <c r="I173" s="81">
        <v>224122.65299999999</v>
      </c>
      <c r="J173" s="81">
        <v>0</v>
      </c>
      <c r="K173" s="81">
        <v>53128.186999999998</v>
      </c>
      <c r="L173" s="81">
        <v>40909.637000000002</v>
      </c>
      <c r="M173" s="81">
        <v>0</v>
      </c>
      <c r="N173" s="81">
        <v>0</v>
      </c>
      <c r="O173" s="81">
        <v>0</v>
      </c>
      <c r="P173" s="81">
        <v>0</v>
      </c>
      <c r="Q173" s="81">
        <v>0</v>
      </c>
      <c r="R173" s="81">
        <v>0</v>
      </c>
      <c r="S173" s="81">
        <v>0</v>
      </c>
    </row>
    <row r="174" spans="1:19">
      <c r="A174" s="81" t="s">
        <v>287</v>
      </c>
      <c r="B174" s="82">
        <v>1403270000000</v>
      </c>
      <c r="C174" s="81">
        <v>1343081.0519999999</v>
      </c>
      <c r="D174" s="81" t="s">
        <v>619</v>
      </c>
      <c r="E174" s="81">
        <v>448566.54300000001</v>
      </c>
      <c r="F174" s="81">
        <v>423230.02100000001</v>
      </c>
      <c r="G174" s="81">
        <v>59764.146999999997</v>
      </c>
      <c r="H174" s="81">
        <v>0</v>
      </c>
      <c r="I174" s="81">
        <v>315987.97499999998</v>
      </c>
      <c r="J174" s="81">
        <v>0</v>
      </c>
      <c r="K174" s="81">
        <v>54622.728999999999</v>
      </c>
      <c r="L174" s="81">
        <v>40909.637000000002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534</v>
      </c>
      <c r="B175" s="82">
        <v>1434170000000</v>
      </c>
      <c r="C175" s="81">
        <v>1294773.044</v>
      </c>
      <c r="D175" s="81" t="s">
        <v>620</v>
      </c>
      <c r="E175" s="81">
        <v>448566.54300000001</v>
      </c>
      <c r="F175" s="81">
        <v>473785.47499999998</v>
      </c>
      <c r="G175" s="81">
        <v>50554.033000000003</v>
      </c>
      <c r="H175" s="81">
        <v>0</v>
      </c>
      <c r="I175" s="81">
        <v>229488.66399999999</v>
      </c>
      <c r="J175" s="81">
        <v>0</v>
      </c>
      <c r="K175" s="81">
        <v>51468.690999999999</v>
      </c>
      <c r="L175" s="81">
        <v>40909.637000000002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535</v>
      </c>
      <c r="B176" s="82">
        <v>1450970000000</v>
      </c>
      <c r="C176" s="81">
        <v>1339837.835</v>
      </c>
      <c r="D176" s="81" t="s">
        <v>621</v>
      </c>
      <c r="E176" s="81">
        <v>448566.54300000001</v>
      </c>
      <c r="F176" s="81">
        <v>418415.21600000001</v>
      </c>
      <c r="G176" s="81">
        <v>64122.985000000001</v>
      </c>
      <c r="H176" s="81">
        <v>0</v>
      </c>
      <c r="I176" s="81">
        <v>313170.20600000001</v>
      </c>
      <c r="J176" s="81">
        <v>0</v>
      </c>
      <c r="K176" s="81">
        <v>54653.248</v>
      </c>
      <c r="L176" s="81">
        <v>40909.637000000002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7" spans="1:19">
      <c r="A177" s="81" t="s">
        <v>536</v>
      </c>
      <c r="B177" s="82">
        <v>1612890000000</v>
      </c>
      <c r="C177" s="81">
        <v>1444036.22</v>
      </c>
      <c r="D177" s="81" t="s">
        <v>622</v>
      </c>
      <c r="E177" s="81">
        <v>448566.54300000001</v>
      </c>
      <c r="F177" s="81">
        <v>418415.21600000001</v>
      </c>
      <c r="G177" s="81">
        <v>64454.883000000002</v>
      </c>
      <c r="H177" s="81">
        <v>0</v>
      </c>
      <c r="I177" s="81">
        <v>414221.47399999999</v>
      </c>
      <c r="J177" s="81">
        <v>0</v>
      </c>
      <c r="K177" s="81">
        <v>57468.466999999997</v>
      </c>
      <c r="L177" s="81">
        <v>40909.637000000002</v>
      </c>
      <c r="M177" s="81">
        <v>0</v>
      </c>
      <c r="N177" s="81">
        <v>0</v>
      </c>
      <c r="O177" s="81">
        <v>0</v>
      </c>
      <c r="P177" s="81">
        <v>0</v>
      </c>
      <c r="Q177" s="81">
        <v>0</v>
      </c>
      <c r="R177" s="81">
        <v>0</v>
      </c>
      <c r="S177" s="81">
        <v>0</v>
      </c>
    </row>
    <row r="178" spans="1:19">
      <c r="A178" s="81" t="s">
        <v>537</v>
      </c>
      <c r="B178" s="82">
        <v>1428550000000</v>
      </c>
      <c r="C178" s="81">
        <v>1335036.1710000001</v>
      </c>
      <c r="D178" s="81" t="s">
        <v>623</v>
      </c>
      <c r="E178" s="81">
        <v>448566.54300000001</v>
      </c>
      <c r="F178" s="81">
        <v>473785.47499999998</v>
      </c>
      <c r="G178" s="81">
        <v>51393.203000000001</v>
      </c>
      <c r="H178" s="81">
        <v>0</v>
      </c>
      <c r="I178" s="81">
        <v>267577.87699999998</v>
      </c>
      <c r="J178" s="81">
        <v>0</v>
      </c>
      <c r="K178" s="81">
        <v>52803.434999999998</v>
      </c>
      <c r="L178" s="81">
        <v>40909.637000000002</v>
      </c>
      <c r="M178" s="81">
        <v>0</v>
      </c>
      <c r="N178" s="81">
        <v>0</v>
      </c>
      <c r="O178" s="81">
        <v>0</v>
      </c>
      <c r="P178" s="81">
        <v>0</v>
      </c>
      <c r="Q178" s="81">
        <v>0</v>
      </c>
      <c r="R178" s="81">
        <v>0</v>
      </c>
      <c r="S178" s="81">
        <v>0</v>
      </c>
    </row>
    <row r="179" spans="1:19">
      <c r="A179" s="81" t="s">
        <v>538</v>
      </c>
      <c r="B179" s="82">
        <v>1410340000000</v>
      </c>
      <c r="C179" s="81">
        <v>1268549.4650000001</v>
      </c>
      <c r="D179" s="81" t="s">
        <v>624</v>
      </c>
      <c r="E179" s="81">
        <v>448566.54300000001</v>
      </c>
      <c r="F179" s="81">
        <v>418415.21600000001</v>
      </c>
      <c r="G179" s="81">
        <v>58168.728000000003</v>
      </c>
      <c r="H179" s="81">
        <v>0</v>
      </c>
      <c r="I179" s="81">
        <v>250023.52</v>
      </c>
      <c r="J179" s="81">
        <v>0</v>
      </c>
      <c r="K179" s="81">
        <v>52465.821000000004</v>
      </c>
      <c r="L179" s="81">
        <v>40909.637000000002</v>
      </c>
      <c r="M179" s="81">
        <v>0</v>
      </c>
      <c r="N179" s="81">
        <v>0</v>
      </c>
      <c r="O179" s="81">
        <v>0</v>
      </c>
      <c r="P179" s="81">
        <v>0</v>
      </c>
      <c r="Q179" s="81">
        <v>0</v>
      </c>
      <c r="R179" s="81">
        <v>0</v>
      </c>
      <c r="S179" s="81">
        <v>0</v>
      </c>
    </row>
    <row r="180" spans="1:19">
      <c r="A180" s="81" t="s">
        <v>539</v>
      </c>
      <c r="B180" s="82">
        <v>1296780000000</v>
      </c>
      <c r="C180" s="81">
        <v>1224304.4110000001</v>
      </c>
      <c r="D180" s="81" t="s">
        <v>625</v>
      </c>
      <c r="E180" s="81">
        <v>448566.54300000001</v>
      </c>
      <c r="F180" s="81">
        <v>473785.47499999998</v>
      </c>
      <c r="G180" s="81">
        <v>45800.667000000001</v>
      </c>
      <c r="H180" s="81">
        <v>0</v>
      </c>
      <c r="I180" s="81">
        <v>167626.54699999999</v>
      </c>
      <c r="J180" s="81">
        <v>0</v>
      </c>
      <c r="K180" s="81">
        <v>47615.540999999997</v>
      </c>
      <c r="L180" s="81">
        <v>40909.637000000002</v>
      </c>
      <c r="M180" s="81">
        <v>0</v>
      </c>
      <c r="N180" s="81">
        <v>0</v>
      </c>
      <c r="O180" s="81">
        <v>0</v>
      </c>
      <c r="P180" s="81">
        <v>0</v>
      </c>
      <c r="Q180" s="81">
        <v>0</v>
      </c>
      <c r="R180" s="81">
        <v>0</v>
      </c>
      <c r="S180" s="81">
        <v>0</v>
      </c>
    </row>
    <row r="181" spans="1:19">
      <c r="A181" s="81" t="s">
        <v>540</v>
      </c>
      <c r="B181" s="82">
        <v>1229280000000</v>
      </c>
      <c r="C181" s="81">
        <v>1223401.1240000001</v>
      </c>
      <c r="D181" s="81" t="s">
        <v>626</v>
      </c>
      <c r="E181" s="81">
        <v>448566.54300000001</v>
      </c>
      <c r="F181" s="81">
        <v>423230.02100000001</v>
      </c>
      <c r="G181" s="81">
        <v>53715.601999999999</v>
      </c>
      <c r="H181" s="81">
        <v>0</v>
      </c>
      <c r="I181" s="81">
        <v>208295.196</v>
      </c>
      <c r="J181" s="81">
        <v>0</v>
      </c>
      <c r="K181" s="81">
        <v>48684.125</v>
      </c>
      <c r="L181" s="81">
        <v>40909.637000000002</v>
      </c>
      <c r="M181" s="81">
        <v>0</v>
      </c>
      <c r="N181" s="81">
        <v>0</v>
      </c>
      <c r="O181" s="81">
        <v>0</v>
      </c>
      <c r="P181" s="81">
        <v>0</v>
      </c>
      <c r="Q181" s="81">
        <v>0</v>
      </c>
      <c r="R181" s="81">
        <v>0</v>
      </c>
      <c r="S181" s="81">
        <v>0</v>
      </c>
    </row>
    <row r="182" spans="1:19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</row>
    <row r="183" spans="1:19">
      <c r="A183" s="81" t="s">
        <v>541</v>
      </c>
      <c r="B183" s="82">
        <v>16184300000000</v>
      </c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>
        <v>0</v>
      </c>
      <c r="N183" s="81">
        <v>0</v>
      </c>
      <c r="O183" s="81">
        <v>0</v>
      </c>
      <c r="P183" s="81">
        <v>0</v>
      </c>
      <c r="Q183" s="81">
        <v>0</v>
      </c>
      <c r="R183" s="81">
        <v>0</v>
      </c>
      <c r="S183" s="81">
        <v>0</v>
      </c>
    </row>
    <row r="184" spans="1:19">
      <c r="A184" s="81" t="s">
        <v>542</v>
      </c>
      <c r="B184" s="82">
        <v>1102760000000</v>
      </c>
      <c r="C184" s="81">
        <v>1203553.3359999999</v>
      </c>
      <c r="D184" s="81"/>
      <c r="E184" s="81">
        <v>448566.54300000001</v>
      </c>
      <c r="F184" s="81">
        <v>413117.96899999998</v>
      </c>
      <c r="G184" s="81">
        <v>45800.667000000001</v>
      </c>
      <c r="H184" s="81">
        <v>0</v>
      </c>
      <c r="I184" s="81">
        <v>167626.54699999999</v>
      </c>
      <c r="J184" s="81">
        <v>0</v>
      </c>
      <c r="K184" s="81">
        <v>47615.540999999997</v>
      </c>
      <c r="L184" s="81">
        <v>40909.637000000002</v>
      </c>
      <c r="M184" s="81">
        <v>0</v>
      </c>
      <c r="N184" s="81">
        <v>0</v>
      </c>
      <c r="O184" s="81">
        <v>0</v>
      </c>
      <c r="P184" s="81">
        <v>0</v>
      </c>
      <c r="Q184" s="81">
        <v>0</v>
      </c>
      <c r="R184" s="81">
        <v>0</v>
      </c>
      <c r="S184" s="81">
        <v>0</v>
      </c>
    </row>
    <row r="185" spans="1:19">
      <c r="A185" s="81" t="s">
        <v>543</v>
      </c>
      <c r="B185" s="82">
        <v>1612890000000</v>
      </c>
      <c r="C185" s="81">
        <v>1444036.22</v>
      </c>
      <c r="D185" s="81"/>
      <c r="E185" s="81">
        <v>448566.54300000001</v>
      </c>
      <c r="F185" s="81">
        <v>473785.47499999998</v>
      </c>
      <c r="G185" s="81">
        <v>64454.883000000002</v>
      </c>
      <c r="H185" s="81">
        <v>0</v>
      </c>
      <c r="I185" s="81">
        <v>414221.47399999999</v>
      </c>
      <c r="J185" s="81">
        <v>0</v>
      </c>
      <c r="K185" s="81">
        <v>57468.466999999997</v>
      </c>
      <c r="L185" s="81">
        <v>40909.637000000002</v>
      </c>
      <c r="M185" s="81">
        <v>0</v>
      </c>
      <c r="N185" s="81">
        <v>0</v>
      </c>
      <c r="O185" s="81">
        <v>0</v>
      </c>
      <c r="P185" s="81">
        <v>0</v>
      </c>
      <c r="Q185" s="81">
        <v>0</v>
      </c>
      <c r="R185" s="81">
        <v>0</v>
      </c>
      <c r="S185" s="81">
        <v>0</v>
      </c>
    </row>
    <row r="187" spans="1:19">
      <c r="A187" s="76"/>
      <c r="B187" s="81" t="s">
        <v>574</v>
      </c>
      <c r="C187" s="81" t="s">
        <v>575</v>
      </c>
      <c r="D187" s="81" t="s">
        <v>576</v>
      </c>
      <c r="E187" s="81" t="s">
        <v>259</v>
      </c>
    </row>
    <row r="188" spans="1:19">
      <c r="A188" s="81" t="s">
        <v>577</v>
      </c>
      <c r="B188" s="81">
        <v>265675.64</v>
      </c>
      <c r="C188" s="81">
        <v>7742.52</v>
      </c>
      <c r="D188" s="81">
        <v>0</v>
      </c>
      <c r="E188" s="81">
        <v>273418.15999999997</v>
      </c>
    </row>
    <row r="189" spans="1:19">
      <c r="A189" s="81" t="s">
        <v>578</v>
      </c>
      <c r="B189" s="81">
        <v>5.74</v>
      </c>
      <c r="C189" s="81">
        <v>0.17</v>
      </c>
      <c r="D189" s="81">
        <v>0</v>
      </c>
      <c r="E189" s="81">
        <v>5.9</v>
      </c>
    </row>
    <row r="190" spans="1:19">
      <c r="A190" s="81" t="s">
        <v>579</v>
      </c>
      <c r="B190" s="81">
        <v>5.74</v>
      </c>
      <c r="C190" s="81">
        <v>0.17</v>
      </c>
      <c r="D190" s="81">
        <v>0</v>
      </c>
      <c r="E190" s="81">
        <v>5.9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90"/>
  <sheetViews>
    <sheetView workbookViewId="0"/>
  </sheetViews>
  <sheetFormatPr defaultRowHeight="10.5"/>
  <cols>
    <col min="1" max="1" width="45.832031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.3320312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6"/>
      <c r="B1" s="81" t="s">
        <v>434</v>
      </c>
      <c r="C1" s="81" t="s">
        <v>435</v>
      </c>
      <c r="D1" s="81" t="s">
        <v>436</v>
      </c>
    </row>
    <row r="2" spans="1:7">
      <c r="A2" s="81" t="s">
        <v>312</v>
      </c>
      <c r="B2" s="81">
        <v>20823.72</v>
      </c>
      <c r="C2" s="81">
        <v>449.56</v>
      </c>
      <c r="D2" s="81">
        <v>449.56</v>
      </c>
    </row>
    <row r="3" spans="1:7">
      <c r="A3" s="81" t="s">
        <v>313</v>
      </c>
      <c r="B3" s="81">
        <v>20823.72</v>
      </c>
      <c r="C3" s="81">
        <v>449.56</v>
      </c>
      <c r="D3" s="81">
        <v>449.56</v>
      </c>
    </row>
    <row r="4" spans="1:7">
      <c r="A4" s="81" t="s">
        <v>314</v>
      </c>
      <c r="B4" s="81">
        <v>69779.12</v>
      </c>
      <c r="C4" s="81">
        <v>1506.45</v>
      </c>
      <c r="D4" s="81">
        <v>1506.45</v>
      </c>
    </row>
    <row r="5" spans="1:7">
      <c r="A5" s="81" t="s">
        <v>315</v>
      </c>
      <c r="B5" s="81">
        <v>69779.12</v>
      </c>
      <c r="C5" s="81">
        <v>1506.45</v>
      </c>
      <c r="D5" s="81">
        <v>1506.45</v>
      </c>
    </row>
    <row r="7" spans="1:7">
      <c r="A7" s="76"/>
      <c r="B7" s="81" t="s">
        <v>437</v>
      </c>
    </row>
    <row r="8" spans="1:7">
      <c r="A8" s="81" t="s">
        <v>316</v>
      </c>
      <c r="B8" s="81">
        <v>46320.38</v>
      </c>
    </row>
    <row r="9" spans="1:7">
      <c r="A9" s="81" t="s">
        <v>317</v>
      </c>
      <c r="B9" s="81">
        <v>46320.38</v>
      </c>
    </row>
    <row r="10" spans="1:7">
      <c r="A10" s="81" t="s">
        <v>438</v>
      </c>
      <c r="B10" s="81">
        <v>0</v>
      </c>
    </row>
    <row r="12" spans="1:7">
      <c r="A12" s="76"/>
      <c r="B12" s="81" t="s">
        <v>482</v>
      </c>
      <c r="C12" s="81" t="s">
        <v>483</v>
      </c>
      <c r="D12" s="81" t="s">
        <v>484</v>
      </c>
      <c r="E12" s="81" t="s">
        <v>485</v>
      </c>
      <c r="F12" s="81" t="s">
        <v>486</v>
      </c>
      <c r="G12" s="81" t="s">
        <v>487</v>
      </c>
    </row>
    <row r="13" spans="1:7">
      <c r="A13" s="81" t="s">
        <v>72</v>
      </c>
      <c r="B13" s="81">
        <v>0</v>
      </c>
      <c r="C13" s="81">
        <v>1684.08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73</v>
      </c>
      <c r="B14" s="81">
        <v>3287.43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81</v>
      </c>
      <c r="B15" s="81">
        <v>5137.34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82</v>
      </c>
      <c r="B16" s="81">
        <v>62.83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83</v>
      </c>
      <c r="B17" s="81">
        <v>6687.85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84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85</v>
      </c>
      <c r="B19" s="81">
        <v>1088.24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86</v>
      </c>
      <c r="B20" s="81">
        <v>1508.36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87</v>
      </c>
      <c r="B21" s="81">
        <v>1157.3599999999999</v>
      </c>
      <c r="C21" s="81">
        <v>0</v>
      </c>
      <c r="D21" s="81">
        <v>0</v>
      </c>
      <c r="E21" s="81">
        <v>0</v>
      </c>
      <c r="F21" s="81">
        <v>0</v>
      </c>
      <c r="G21" s="81">
        <v>37009.019999999997</v>
      </c>
    </row>
    <row r="22" spans="1:10">
      <c r="A22" s="81" t="s">
        <v>88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67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89</v>
      </c>
      <c r="B24" s="81">
        <v>0</v>
      </c>
      <c r="C24" s="81">
        <v>210.22</v>
      </c>
      <c r="D24" s="81">
        <v>0</v>
      </c>
      <c r="E24" s="81">
        <v>0</v>
      </c>
      <c r="F24" s="81">
        <v>0</v>
      </c>
      <c r="G24" s="81">
        <v>1503.95</v>
      </c>
    </row>
    <row r="25" spans="1:10">
      <c r="A25" s="81" t="s">
        <v>90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91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92</v>
      </c>
      <c r="B28" s="81">
        <v>18929.419999999998</v>
      </c>
      <c r="C28" s="81">
        <v>1894.3</v>
      </c>
      <c r="D28" s="81">
        <v>0</v>
      </c>
      <c r="E28" s="81">
        <v>0</v>
      </c>
      <c r="F28" s="81">
        <v>0</v>
      </c>
      <c r="G28" s="81">
        <v>38512.97</v>
      </c>
    </row>
    <row r="30" spans="1:10">
      <c r="A30" s="76"/>
      <c r="B30" s="81" t="s">
        <v>437</v>
      </c>
      <c r="C30" s="81" t="s">
        <v>2</v>
      </c>
      <c r="D30" s="81" t="s">
        <v>488</v>
      </c>
      <c r="E30" s="81" t="s">
        <v>489</v>
      </c>
      <c r="F30" s="81" t="s">
        <v>490</v>
      </c>
      <c r="G30" s="81" t="s">
        <v>491</v>
      </c>
      <c r="H30" s="81" t="s">
        <v>492</v>
      </c>
      <c r="I30" s="81" t="s">
        <v>493</v>
      </c>
      <c r="J30" s="81" t="s">
        <v>494</v>
      </c>
    </row>
    <row r="31" spans="1:10">
      <c r="A31" s="81" t="s">
        <v>462</v>
      </c>
      <c r="B31" s="81">
        <v>3563.11</v>
      </c>
      <c r="C31" s="81" t="s">
        <v>3</v>
      </c>
      <c r="D31" s="81">
        <v>8690.42</v>
      </c>
      <c r="E31" s="81">
        <v>1</v>
      </c>
      <c r="F31" s="81">
        <v>0</v>
      </c>
      <c r="G31" s="81">
        <v>0</v>
      </c>
      <c r="H31" s="81">
        <v>10.76</v>
      </c>
      <c r="I31" s="81">
        <v>37.17</v>
      </c>
      <c r="J31" s="81">
        <v>4.84</v>
      </c>
    </row>
    <row r="32" spans="1:10">
      <c r="A32" s="81" t="s">
        <v>463</v>
      </c>
      <c r="B32" s="81">
        <v>2532.3200000000002</v>
      </c>
      <c r="C32" s="81" t="s">
        <v>3</v>
      </c>
      <c r="D32" s="81">
        <v>6948.69</v>
      </c>
      <c r="E32" s="81">
        <v>1</v>
      </c>
      <c r="F32" s="81">
        <v>0</v>
      </c>
      <c r="G32" s="81">
        <v>0</v>
      </c>
      <c r="H32" s="81">
        <v>10.76</v>
      </c>
      <c r="I32" s="81">
        <v>18.59</v>
      </c>
      <c r="J32" s="81">
        <v>8.07</v>
      </c>
    </row>
    <row r="33" spans="1:10">
      <c r="A33" s="81" t="s">
        <v>464</v>
      </c>
      <c r="B33" s="81">
        <v>2532.3200000000002</v>
      </c>
      <c r="C33" s="81" t="s">
        <v>3</v>
      </c>
      <c r="D33" s="81">
        <v>6948.69</v>
      </c>
      <c r="E33" s="81">
        <v>10</v>
      </c>
      <c r="F33" s="81">
        <v>0</v>
      </c>
      <c r="G33" s="81">
        <v>0</v>
      </c>
      <c r="H33" s="81">
        <v>10.76</v>
      </c>
      <c r="I33" s="81">
        <v>18.59</v>
      </c>
      <c r="J33" s="81">
        <v>8.07</v>
      </c>
    </row>
    <row r="34" spans="1:10">
      <c r="A34" s="81" t="s">
        <v>465</v>
      </c>
      <c r="B34" s="81">
        <v>2532.3200000000002</v>
      </c>
      <c r="C34" s="81" t="s">
        <v>3</v>
      </c>
      <c r="D34" s="81">
        <v>6948.69</v>
      </c>
      <c r="E34" s="81">
        <v>1</v>
      </c>
      <c r="F34" s="81">
        <v>0</v>
      </c>
      <c r="G34" s="81">
        <v>0</v>
      </c>
      <c r="H34" s="81">
        <v>10.76</v>
      </c>
      <c r="I34" s="81">
        <v>18.59</v>
      </c>
      <c r="J34" s="81">
        <v>95.066999999999993</v>
      </c>
    </row>
    <row r="35" spans="1:10">
      <c r="A35" s="81" t="s">
        <v>466</v>
      </c>
      <c r="B35" s="81">
        <v>313.41000000000003</v>
      </c>
      <c r="C35" s="81" t="s">
        <v>3</v>
      </c>
      <c r="D35" s="81">
        <v>860</v>
      </c>
      <c r="E35" s="81">
        <v>1</v>
      </c>
      <c r="F35" s="81">
        <v>200.61</v>
      </c>
      <c r="G35" s="81">
        <v>115.9</v>
      </c>
      <c r="H35" s="81">
        <v>10.76</v>
      </c>
      <c r="I35" s="81">
        <v>18.59</v>
      </c>
      <c r="J35" s="81">
        <v>8.07</v>
      </c>
    </row>
    <row r="36" spans="1:10">
      <c r="A36" s="81" t="s">
        <v>467</v>
      </c>
      <c r="B36" s="81">
        <v>201.98</v>
      </c>
      <c r="C36" s="81" t="s">
        <v>3</v>
      </c>
      <c r="D36" s="81">
        <v>554.22</v>
      </c>
      <c r="E36" s="81">
        <v>1</v>
      </c>
      <c r="F36" s="81">
        <v>133.74</v>
      </c>
      <c r="G36" s="81">
        <v>77.27</v>
      </c>
      <c r="H36" s="81">
        <v>10.76</v>
      </c>
      <c r="I36" s="81">
        <v>18.59</v>
      </c>
      <c r="J36" s="81">
        <v>8.07</v>
      </c>
    </row>
    <row r="37" spans="1:10">
      <c r="A37" s="81" t="s">
        <v>468</v>
      </c>
      <c r="B37" s="81">
        <v>313.42</v>
      </c>
      <c r="C37" s="81" t="s">
        <v>3</v>
      </c>
      <c r="D37" s="81">
        <v>860.02</v>
      </c>
      <c r="E37" s="81">
        <v>1</v>
      </c>
      <c r="F37" s="81">
        <v>200.61</v>
      </c>
      <c r="G37" s="81">
        <v>115.9</v>
      </c>
      <c r="H37" s="81">
        <v>10.76</v>
      </c>
      <c r="I37" s="81">
        <v>18.59</v>
      </c>
      <c r="J37" s="81">
        <v>8.07</v>
      </c>
    </row>
    <row r="38" spans="1:10">
      <c r="A38" s="81" t="s">
        <v>469</v>
      </c>
      <c r="B38" s="81">
        <v>201.98</v>
      </c>
      <c r="C38" s="81" t="s">
        <v>3</v>
      </c>
      <c r="D38" s="81">
        <v>554.22</v>
      </c>
      <c r="E38" s="81">
        <v>1</v>
      </c>
      <c r="F38" s="81">
        <v>133.74</v>
      </c>
      <c r="G38" s="81">
        <v>77.27</v>
      </c>
      <c r="H38" s="81">
        <v>10.76</v>
      </c>
      <c r="I38" s="81">
        <v>18.59</v>
      </c>
      <c r="J38" s="81">
        <v>8.07</v>
      </c>
    </row>
    <row r="39" spans="1:10">
      <c r="A39" s="81" t="s">
        <v>470</v>
      </c>
      <c r="B39" s="81">
        <v>313.41000000000003</v>
      </c>
      <c r="C39" s="81" t="s">
        <v>3</v>
      </c>
      <c r="D39" s="81">
        <v>860</v>
      </c>
      <c r="E39" s="81">
        <v>10</v>
      </c>
      <c r="F39" s="81">
        <v>200.61</v>
      </c>
      <c r="G39" s="81">
        <v>115.9</v>
      </c>
      <c r="H39" s="81">
        <v>10.76</v>
      </c>
      <c r="I39" s="81">
        <v>18.59</v>
      </c>
      <c r="J39" s="81">
        <v>8.07</v>
      </c>
    </row>
    <row r="40" spans="1:10">
      <c r="A40" s="81" t="s">
        <v>471</v>
      </c>
      <c r="B40" s="81">
        <v>201.98</v>
      </c>
      <c r="C40" s="81" t="s">
        <v>3</v>
      </c>
      <c r="D40" s="81">
        <v>554.22</v>
      </c>
      <c r="E40" s="81">
        <v>10</v>
      </c>
      <c r="F40" s="81">
        <v>133.74</v>
      </c>
      <c r="G40" s="81">
        <v>77.27</v>
      </c>
      <c r="H40" s="81">
        <v>10.76</v>
      </c>
      <c r="I40" s="81">
        <v>18.59</v>
      </c>
      <c r="J40" s="81">
        <v>8.07</v>
      </c>
    </row>
    <row r="41" spans="1:10">
      <c r="A41" s="81" t="s">
        <v>472</v>
      </c>
      <c r="B41" s="81">
        <v>313.42</v>
      </c>
      <c r="C41" s="81" t="s">
        <v>3</v>
      </c>
      <c r="D41" s="81">
        <v>860.02</v>
      </c>
      <c r="E41" s="81">
        <v>10</v>
      </c>
      <c r="F41" s="81">
        <v>200.61</v>
      </c>
      <c r="G41" s="81">
        <v>115.9</v>
      </c>
      <c r="H41" s="81">
        <v>10.76</v>
      </c>
      <c r="I41" s="81">
        <v>18.59</v>
      </c>
      <c r="J41" s="81">
        <v>8.07</v>
      </c>
    </row>
    <row r="42" spans="1:10">
      <c r="A42" s="81" t="s">
        <v>473</v>
      </c>
      <c r="B42" s="81">
        <v>201.98</v>
      </c>
      <c r="C42" s="81" t="s">
        <v>3</v>
      </c>
      <c r="D42" s="81">
        <v>554.22</v>
      </c>
      <c r="E42" s="81">
        <v>10</v>
      </c>
      <c r="F42" s="81">
        <v>133.74</v>
      </c>
      <c r="G42" s="81">
        <v>77.27</v>
      </c>
      <c r="H42" s="81">
        <v>10.76</v>
      </c>
      <c r="I42" s="81">
        <v>18.59</v>
      </c>
      <c r="J42" s="81">
        <v>8.07</v>
      </c>
    </row>
    <row r="43" spans="1:10">
      <c r="A43" s="81" t="s">
        <v>474</v>
      </c>
      <c r="B43" s="81">
        <v>313.41000000000003</v>
      </c>
      <c r="C43" s="81" t="s">
        <v>3</v>
      </c>
      <c r="D43" s="81">
        <v>860</v>
      </c>
      <c r="E43" s="81">
        <v>1</v>
      </c>
      <c r="F43" s="81">
        <v>200.61</v>
      </c>
      <c r="G43" s="81">
        <v>115.9</v>
      </c>
      <c r="H43" s="81">
        <v>10.76</v>
      </c>
      <c r="I43" s="81">
        <v>18.59</v>
      </c>
      <c r="J43" s="81">
        <v>8.07</v>
      </c>
    </row>
    <row r="44" spans="1:10">
      <c r="A44" s="81" t="s">
        <v>475</v>
      </c>
      <c r="B44" s="81">
        <v>201.98</v>
      </c>
      <c r="C44" s="81" t="s">
        <v>3</v>
      </c>
      <c r="D44" s="81">
        <v>554.22</v>
      </c>
      <c r="E44" s="81">
        <v>1</v>
      </c>
      <c r="F44" s="81">
        <v>133.74</v>
      </c>
      <c r="G44" s="81">
        <v>77.27</v>
      </c>
      <c r="H44" s="81">
        <v>10.76</v>
      </c>
      <c r="I44" s="81">
        <v>18.59</v>
      </c>
      <c r="J44" s="81">
        <v>8.07</v>
      </c>
    </row>
    <row r="45" spans="1:10">
      <c r="A45" s="81" t="s">
        <v>476</v>
      </c>
      <c r="B45" s="81">
        <v>313.42</v>
      </c>
      <c r="C45" s="81" t="s">
        <v>3</v>
      </c>
      <c r="D45" s="81">
        <v>860.02</v>
      </c>
      <c r="E45" s="81">
        <v>1</v>
      </c>
      <c r="F45" s="81">
        <v>200.61</v>
      </c>
      <c r="G45" s="81">
        <v>115.9</v>
      </c>
      <c r="H45" s="81">
        <v>10.76</v>
      </c>
      <c r="I45" s="81">
        <v>18.59</v>
      </c>
      <c r="J45" s="81">
        <v>8.07</v>
      </c>
    </row>
    <row r="46" spans="1:10">
      <c r="A46" s="81" t="s">
        <v>477</v>
      </c>
      <c r="B46" s="81">
        <v>201.98</v>
      </c>
      <c r="C46" s="81" t="s">
        <v>3</v>
      </c>
      <c r="D46" s="81">
        <v>554.22</v>
      </c>
      <c r="E46" s="81">
        <v>1</v>
      </c>
      <c r="F46" s="81">
        <v>133.74</v>
      </c>
      <c r="G46" s="81">
        <v>77.27</v>
      </c>
      <c r="H46" s="81">
        <v>10.76</v>
      </c>
      <c r="I46" s="81">
        <v>18.59</v>
      </c>
      <c r="J46" s="81">
        <v>8.07</v>
      </c>
    </row>
    <row r="47" spans="1:10">
      <c r="A47" s="81" t="s">
        <v>478</v>
      </c>
      <c r="B47" s="81">
        <v>3563.11</v>
      </c>
      <c r="C47" s="81" t="s">
        <v>66</v>
      </c>
      <c r="D47" s="81">
        <v>4344.1400000000003</v>
      </c>
      <c r="E47" s="81">
        <v>1</v>
      </c>
      <c r="F47" s="81">
        <v>297.11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479</v>
      </c>
      <c r="B48" s="81">
        <v>3563.11</v>
      </c>
      <c r="C48" s="81" t="s">
        <v>66</v>
      </c>
      <c r="D48" s="81">
        <v>4344.1400000000003</v>
      </c>
      <c r="E48" s="81">
        <v>10</v>
      </c>
      <c r="F48" s="81">
        <v>297.11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480</v>
      </c>
      <c r="B49" s="81">
        <v>3563.11</v>
      </c>
      <c r="C49" s="81" t="s">
        <v>66</v>
      </c>
      <c r="D49" s="81">
        <v>4344.1400000000003</v>
      </c>
      <c r="E49" s="81">
        <v>1</v>
      </c>
      <c r="F49" s="81">
        <v>297.11</v>
      </c>
      <c r="G49" s="81">
        <v>0</v>
      </c>
      <c r="H49" s="81">
        <v>0</v>
      </c>
      <c r="I49" s="81"/>
      <c r="J49" s="81">
        <v>0</v>
      </c>
    </row>
    <row r="50" spans="1:10">
      <c r="A50" s="81" t="s">
        <v>259</v>
      </c>
      <c r="B50" s="81">
        <v>89077.65</v>
      </c>
      <c r="C50" s="81"/>
      <c r="D50" s="81">
        <v>178146.04</v>
      </c>
      <c r="E50" s="81"/>
      <c r="F50" s="81">
        <v>11589.54</v>
      </c>
      <c r="G50" s="81">
        <v>4636.1499999999996</v>
      </c>
      <c r="H50" s="81">
        <v>5.5952000000000002</v>
      </c>
      <c r="I50" s="81">
        <v>37.17</v>
      </c>
      <c r="J50" s="81">
        <v>6.5404</v>
      </c>
    </row>
    <row r="51" spans="1:10">
      <c r="A51" s="81" t="s">
        <v>495</v>
      </c>
      <c r="B51" s="81">
        <v>46320.38</v>
      </c>
      <c r="C51" s="81"/>
      <c r="D51" s="81">
        <v>126016.37</v>
      </c>
      <c r="E51" s="81"/>
      <c r="F51" s="81">
        <v>8024.24</v>
      </c>
      <c r="G51" s="81">
        <v>4636.1499999999996</v>
      </c>
      <c r="H51" s="81">
        <v>10.76</v>
      </c>
      <c r="I51" s="81">
        <v>19.329999999999998</v>
      </c>
      <c r="J51" s="81">
        <v>12.5776</v>
      </c>
    </row>
    <row r="52" spans="1:10">
      <c r="A52" s="81" t="s">
        <v>496</v>
      </c>
      <c r="B52" s="81">
        <v>42757.27</v>
      </c>
      <c r="C52" s="81"/>
      <c r="D52" s="81">
        <v>52129.67</v>
      </c>
      <c r="E52" s="81"/>
      <c r="F52" s="81">
        <v>3565.29</v>
      </c>
      <c r="G52" s="81">
        <v>0</v>
      </c>
      <c r="H52" s="81">
        <v>0</v>
      </c>
      <c r="I52" s="81"/>
      <c r="J52" s="81">
        <v>0</v>
      </c>
    </row>
    <row r="54" spans="1:10">
      <c r="A54" s="76"/>
      <c r="B54" s="81" t="s">
        <v>51</v>
      </c>
      <c r="C54" s="81" t="s">
        <v>318</v>
      </c>
      <c r="D54" s="81" t="s">
        <v>439</v>
      </c>
      <c r="E54" s="81" t="s">
        <v>440</v>
      </c>
      <c r="F54" s="81" t="s">
        <v>441</v>
      </c>
      <c r="G54" s="81" t="s">
        <v>442</v>
      </c>
      <c r="H54" s="81" t="s">
        <v>443</v>
      </c>
      <c r="I54" s="81" t="s">
        <v>319</v>
      </c>
    </row>
    <row r="55" spans="1:10">
      <c r="A55" s="81" t="s">
        <v>320</v>
      </c>
      <c r="B55" s="81" t="s">
        <v>321</v>
      </c>
      <c r="C55" s="81">
        <v>0.3</v>
      </c>
      <c r="D55" s="81">
        <v>2.254</v>
      </c>
      <c r="E55" s="81">
        <v>3.4</v>
      </c>
      <c r="F55" s="81">
        <v>178.31</v>
      </c>
      <c r="G55" s="81">
        <v>0</v>
      </c>
      <c r="H55" s="81">
        <v>90</v>
      </c>
      <c r="I55" s="81" t="s">
        <v>322</v>
      </c>
    </row>
    <row r="56" spans="1:10">
      <c r="A56" s="81" t="s">
        <v>323</v>
      </c>
      <c r="B56" s="81" t="s">
        <v>321</v>
      </c>
      <c r="C56" s="81">
        <v>0.3</v>
      </c>
      <c r="D56" s="81">
        <v>2.254</v>
      </c>
      <c r="E56" s="81">
        <v>3.4</v>
      </c>
      <c r="F56" s="81">
        <v>118.87</v>
      </c>
      <c r="G56" s="81">
        <v>90</v>
      </c>
      <c r="H56" s="81">
        <v>90</v>
      </c>
      <c r="I56" s="81" t="s">
        <v>324</v>
      </c>
    </row>
    <row r="57" spans="1:10">
      <c r="A57" s="81" t="s">
        <v>325</v>
      </c>
      <c r="B57" s="81" t="s">
        <v>321</v>
      </c>
      <c r="C57" s="81">
        <v>0.3</v>
      </c>
      <c r="D57" s="81">
        <v>2.254</v>
      </c>
      <c r="E57" s="81">
        <v>3.4</v>
      </c>
      <c r="F57" s="81">
        <v>178.31</v>
      </c>
      <c r="G57" s="81">
        <v>180</v>
      </c>
      <c r="H57" s="81">
        <v>90</v>
      </c>
      <c r="I57" s="81" t="s">
        <v>326</v>
      </c>
    </row>
    <row r="58" spans="1:10">
      <c r="A58" s="81" t="s">
        <v>327</v>
      </c>
      <c r="B58" s="81" t="s">
        <v>321</v>
      </c>
      <c r="C58" s="81">
        <v>0.3</v>
      </c>
      <c r="D58" s="81">
        <v>2.254</v>
      </c>
      <c r="E58" s="81">
        <v>3.4</v>
      </c>
      <c r="F58" s="81">
        <v>118.87</v>
      </c>
      <c r="G58" s="81">
        <v>270</v>
      </c>
      <c r="H58" s="81">
        <v>90</v>
      </c>
      <c r="I58" s="81" t="s">
        <v>328</v>
      </c>
    </row>
    <row r="59" spans="1:10">
      <c r="A59" s="81" t="s">
        <v>329</v>
      </c>
      <c r="B59" s="81" t="s">
        <v>321</v>
      </c>
      <c r="C59" s="81">
        <v>0.3</v>
      </c>
      <c r="D59" s="81">
        <v>1.8620000000000001</v>
      </c>
      <c r="E59" s="81">
        <v>3.4</v>
      </c>
      <c r="F59" s="81">
        <v>3563.11</v>
      </c>
      <c r="G59" s="81">
        <v>0</v>
      </c>
      <c r="H59" s="81">
        <v>180</v>
      </c>
      <c r="I59" s="81"/>
    </row>
    <row r="60" spans="1:10">
      <c r="A60" s="81" t="s">
        <v>330</v>
      </c>
      <c r="B60" s="81" t="s">
        <v>409</v>
      </c>
      <c r="C60" s="81">
        <v>0.08</v>
      </c>
      <c r="D60" s="81">
        <v>0.85599999999999998</v>
      </c>
      <c r="E60" s="81">
        <v>0.98</v>
      </c>
      <c r="F60" s="81">
        <v>200.61</v>
      </c>
      <c r="G60" s="81">
        <v>0</v>
      </c>
      <c r="H60" s="81">
        <v>90</v>
      </c>
      <c r="I60" s="81" t="s">
        <v>322</v>
      </c>
    </row>
    <row r="61" spans="1:10">
      <c r="A61" s="81" t="s">
        <v>332</v>
      </c>
      <c r="B61" s="81" t="s">
        <v>409</v>
      </c>
      <c r="C61" s="81">
        <v>0.08</v>
      </c>
      <c r="D61" s="81">
        <v>0.85599999999999998</v>
      </c>
      <c r="E61" s="81">
        <v>0.98</v>
      </c>
      <c r="F61" s="81">
        <v>133.74</v>
      </c>
      <c r="G61" s="81">
        <v>90</v>
      </c>
      <c r="H61" s="81">
        <v>90</v>
      </c>
      <c r="I61" s="81" t="s">
        <v>324</v>
      </c>
    </row>
    <row r="62" spans="1:10">
      <c r="A62" s="81" t="s">
        <v>333</v>
      </c>
      <c r="B62" s="81" t="s">
        <v>409</v>
      </c>
      <c r="C62" s="81">
        <v>0.08</v>
      </c>
      <c r="D62" s="81">
        <v>0.85599999999999998</v>
      </c>
      <c r="E62" s="81">
        <v>0.98</v>
      </c>
      <c r="F62" s="81">
        <v>200.61</v>
      </c>
      <c r="G62" s="81">
        <v>180</v>
      </c>
      <c r="H62" s="81">
        <v>90</v>
      </c>
      <c r="I62" s="81" t="s">
        <v>326</v>
      </c>
    </row>
    <row r="63" spans="1:10">
      <c r="A63" s="81" t="s">
        <v>334</v>
      </c>
      <c r="B63" s="81" t="s">
        <v>409</v>
      </c>
      <c r="C63" s="81">
        <v>0.08</v>
      </c>
      <c r="D63" s="81">
        <v>0.85599999999999998</v>
      </c>
      <c r="E63" s="81">
        <v>0.98</v>
      </c>
      <c r="F63" s="81">
        <v>133.74</v>
      </c>
      <c r="G63" s="81">
        <v>270</v>
      </c>
      <c r="H63" s="81">
        <v>90</v>
      </c>
      <c r="I63" s="81" t="s">
        <v>328</v>
      </c>
    </row>
    <row r="64" spans="1:10">
      <c r="A64" s="81" t="s">
        <v>335</v>
      </c>
      <c r="B64" s="81" t="s">
        <v>409</v>
      </c>
      <c r="C64" s="81">
        <v>0.08</v>
      </c>
      <c r="D64" s="81">
        <v>0.85599999999999998</v>
      </c>
      <c r="E64" s="81">
        <v>0.98</v>
      </c>
      <c r="F64" s="81">
        <v>2006.06</v>
      </c>
      <c r="G64" s="81">
        <v>0</v>
      </c>
      <c r="H64" s="81">
        <v>90</v>
      </c>
      <c r="I64" s="81" t="s">
        <v>322</v>
      </c>
    </row>
    <row r="65" spans="1:9">
      <c r="A65" s="81" t="s">
        <v>336</v>
      </c>
      <c r="B65" s="81" t="s">
        <v>409</v>
      </c>
      <c r="C65" s="81">
        <v>0.08</v>
      </c>
      <c r="D65" s="81">
        <v>0.85599999999999998</v>
      </c>
      <c r="E65" s="81">
        <v>0.98</v>
      </c>
      <c r="F65" s="81">
        <v>1337.37</v>
      </c>
      <c r="G65" s="81">
        <v>90</v>
      </c>
      <c r="H65" s="81">
        <v>90</v>
      </c>
      <c r="I65" s="81" t="s">
        <v>324</v>
      </c>
    </row>
    <row r="66" spans="1:9">
      <c r="A66" s="81" t="s">
        <v>337</v>
      </c>
      <c r="B66" s="81" t="s">
        <v>409</v>
      </c>
      <c r="C66" s="81">
        <v>0.08</v>
      </c>
      <c r="D66" s="81">
        <v>0.85599999999999998</v>
      </c>
      <c r="E66" s="81">
        <v>0.98</v>
      </c>
      <c r="F66" s="81">
        <v>2006.06</v>
      </c>
      <c r="G66" s="81">
        <v>180</v>
      </c>
      <c r="H66" s="81">
        <v>90</v>
      </c>
      <c r="I66" s="81" t="s">
        <v>326</v>
      </c>
    </row>
    <row r="67" spans="1:9">
      <c r="A67" s="81" t="s">
        <v>338</v>
      </c>
      <c r="B67" s="81" t="s">
        <v>409</v>
      </c>
      <c r="C67" s="81">
        <v>0.08</v>
      </c>
      <c r="D67" s="81">
        <v>0.85599999999999998</v>
      </c>
      <c r="E67" s="81">
        <v>0.98</v>
      </c>
      <c r="F67" s="81">
        <v>1337.37</v>
      </c>
      <c r="G67" s="81">
        <v>270</v>
      </c>
      <c r="H67" s="81">
        <v>90</v>
      </c>
      <c r="I67" s="81" t="s">
        <v>328</v>
      </c>
    </row>
    <row r="68" spans="1:9">
      <c r="A68" s="81" t="s">
        <v>339</v>
      </c>
      <c r="B68" s="81" t="s">
        <v>409</v>
      </c>
      <c r="C68" s="81">
        <v>0.08</v>
      </c>
      <c r="D68" s="81">
        <v>0.85599999999999998</v>
      </c>
      <c r="E68" s="81">
        <v>0.98</v>
      </c>
      <c r="F68" s="81">
        <v>200.61</v>
      </c>
      <c r="G68" s="81">
        <v>0</v>
      </c>
      <c r="H68" s="81">
        <v>90</v>
      </c>
      <c r="I68" s="81" t="s">
        <v>322</v>
      </c>
    </row>
    <row r="69" spans="1:9">
      <c r="A69" s="81" t="s">
        <v>340</v>
      </c>
      <c r="B69" s="81" t="s">
        <v>409</v>
      </c>
      <c r="C69" s="81">
        <v>0.08</v>
      </c>
      <c r="D69" s="81">
        <v>0.85599999999999998</v>
      </c>
      <c r="E69" s="81">
        <v>0.98</v>
      </c>
      <c r="F69" s="81">
        <v>133.74</v>
      </c>
      <c r="G69" s="81">
        <v>90</v>
      </c>
      <c r="H69" s="81">
        <v>90</v>
      </c>
      <c r="I69" s="81" t="s">
        <v>324</v>
      </c>
    </row>
    <row r="70" spans="1:9">
      <c r="A70" s="81" t="s">
        <v>341</v>
      </c>
      <c r="B70" s="81" t="s">
        <v>409</v>
      </c>
      <c r="C70" s="81">
        <v>0.08</v>
      </c>
      <c r="D70" s="81">
        <v>0.85599999999999998</v>
      </c>
      <c r="E70" s="81">
        <v>0.98</v>
      </c>
      <c r="F70" s="81">
        <v>200.61</v>
      </c>
      <c r="G70" s="81">
        <v>180</v>
      </c>
      <c r="H70" s="81">
        <v>90</v>
      </c>
      <c r="I70" s="81" t="s">
        <v>326</v>
      </c>
    </row>
    <row r="71" spans="1:9">
      <c r="A71" s="81" t="s">
        <v>342</v>
      </c>
      <c r="B71" s="81" t="s">
        <v>409</v>
      </c>
      <c r="C71" s="81">
        <v>0.08</v>
      </c>
      <c r="D71" s="81">
        <v>0.85599999999999998</v>
      </c>
      <c r="E71" s="81">
        <v>0.98</v>
      </c>
      <c r="F71" s="81">
        <v>133.74</v>
      </c>
      <c r="G71" s="81">
        <v>270</v>
      </c>
      <c r="H71" s="81">
        <v>90</v>
      </c>
      <c r="I71" s="81" t="s">
        <v>328</v>
      </c>
    </row>
    <row r="72" spans="1:9">
      <c r="A72" s="81" t="s">
        <v>343</v>
      </c>
      <c r="B72" s="81" t="s">
        <v>409</v>
      </c>
      <c r="C72" s="81">
        <v>0.08</v>
      </c>
      <c r="D72" s="81">
        <v>0.85599999999999998</v>
      </c>
      <c r="E72" s="81">
        <v>0.98</v>
      </c>
      <c r="F72" s="81">
        <v>59.42</v>
      </c>
      <c r="G72" s="81">
        <v>270</v>
      </c>
      <c r="H72" s="81">
        <v>90</v>
      </c>
      <c r="I72" s="81" t="s">
        <v>328</v>
      </c>
    </row>
    <row r="73" spans="1:9">
      <c r="A73" s="81" t="s">
        <v>344</v>
      </c>
      <c r="B73" s="81" t="s">
        <v>409</v>
      </c>
      <c r="C73" s="81">
        <v>0.08</v>
      </c>
      <c r="D73" s="81">
        <v>0.85599999999999998</v>
      </c>
      <c r="E73" s="81">
        <v>0.98</v>
      </c>
      <c r="F73" s="81">
        <v>89.13</v>
      </c>
      <c r="G73" s="81">
        <v>180</v>
      </c>
      <c r="H73" s="81">
        <v>90</v>
      </c>
      <c r="I73" s="81" t="s">
        <v>326</v>
      </c>
    </row>
    <row r="74" spans="1:9">
      <c r="A74" s="81" t="s">
        <v>345</v>
      </c>
      <c r="B74" s="81" t="s">
        <v>409</v>
      </c>
      <c r="C74" s="81">
        <v>0.08</v>
      </c>
      <c r="D74" s="81">
        <v>0.85599999999999998</v>
      </c>
      <c r="E74" s="81">
        <v>0.98</v>
      </c>
      <c r="F74" s="81">
        <v>59.42</v>
      </c>
      <c r="G74" s="81">
        <v>90</v>
      </c>
      <c r="H74" s="81">
        <v>90</v>
      </c>
      <c r="I74" s="81" t="s">
        <v>324</v>
      </c>
    </row>
    <row r="75" spans="1:9">
      <c r="A75" s="81" t="s">
        <v>346</v>
      </c>
      <c r="B75" s="81" t="s">
        <v>409</v>
      </c>
      <c r="C75" s="81">
        <v>0.08</v>
      </c>
      <c r="D75" s="81">
        <v>0.85599999999999998</v>
      </c>
      <c r="E75" s="81">
        <v>0.98</v>
      </c>
      <c r="F75" s="81">
        <v>89.13</v>
      </c>
      <c r="G75" s="81">
        <v>0</v>
      </c>
      <c r="H75" s="81">
        <v>90</v>
      </c>
      <c r="I75" s="81" t="s">
        <v>322</v>
      </c>
    </row>
    <row r="76" spans="1:9">
      <c r="A76" s="81" t="s">
        <v>347</v>
      </c>
      <c r="B76" s="81" t="s">
        <v>409</v>
      </c>
      <c r="C76" s="81">
        <v>0.08</v>
      </c>
      <c r="D76" s="81">
        <v>0.85599999999999998</v>
      </c>
      <c r="E76" s="81">
        <v>0.98</v>
      </c>
      <c r="F76" s="81">
        <v>891.32</v>
      </c>
      <c r="G76" s="81">
        <v>0</v>
      </c>
      <c r="H76" s="81">
        <v>90</v>
      </c>
      <c r="I76" s="81" t="s">
        <v>322</v>
      </c>
    </row>
    <row r="77" spans="1:9">
      <c r="A77" s="81" t="s">
        <v>348</v>
      </c>
      <c r="B77" s="81" t="s">
        <v>409</v>
      </c>
      <c r="C77" s="81">
        <v>0.08</v>
      </c>
      <c r="D77" s="81">
        <v>0.85599999999999998</v>
      </c>
      <c r="E77" s="81">
        <v>0.98</v>
      </c>
      <c r="F77" s="81">
        <v>594.21</v>
      </c>
      <c r="G77" s="81">
        <v>270</v>
      </c>
      <c r="H77" s="81">
        <v>90</v>
      </c>
      <c r="I77" s="81" t="s">
        <v>328</v>
      </c>
    </row>
    <row r="78" spans="1:9">
      <c r="A78" s="81" t="s">
        <v>349</v>
      </c>
      <c r="B78" s="81" t="s">
        <v>409</v>
      </c>
      <c r="C78" s="81">
        <v>0.08</v>
      </c>
      <c r="D78" s="81">
        <v>0.85599999999999998</v>
      </c>
      <c r="E78" s="81">
        <v>0.98</v>
      </c>
      <c r="F78" s="81">
        <v>891.32</v>
      </c>
      <c r="G78" s="81">
        <v>180</v>
      </c>
      <c r="H78" s="81">
        <v>90</v>
      </c>
      <c r="I78" s="81" t="s">
        <v>326</v>
      </c>
    </row>
    <row r="79" spans="1:9">
      <c r="A79" s="81" t="s">
        <v>350</v>
      </c>
      <c r="B79" s="81" t="s">
        <v>409</v>
      </c>
      <c r="C79" s="81">
        <v>0.08</v>
      </c>
      <c r="D79" s="81">
        <v>0.85599999999999998</v>
      </c>
      <c r="E79" s="81">
        <v>0.98</v>
      </c>
      <c r="F79" s="81">
        <v>594.21</v>
      </c>
      <c r="G79" s="81">
        <v>90</v>
      </c>
      <c r="H79" s="81">
        <v>90</v>
      </c>
      <c r="I79" s="81" t="s">
        <v>324</v>
      </c>
    </row>
    <row r="80" spans="1:9">
      <c r="A80" s="81" t="s">
        <v>351</v>
      </c>
      <c r="B80" s="81" t="s">
        <v>409</v>
      </c>
      <c r="C80" s="81">
        <v>0.08</v>
      </c>
      <c r="D80" s="81">
        <v>0.85599999999999998</v>
      </c>
      <c r="E80" s="81">
        <v>0.98</v>
      </c>
      <c r="F80" s="81">
        <v>89.13</v>
      </c>
      <c r="G80" s="81">
        <v>180</v>
      </c>
      <c r="H80" s="81">
        <v>90</v>
      </c>
      <c r="I80" s="81" t="s">
        <v>326</v>
      </c>
    </row>
    <row r="81" spans="1:11">
      <c r="A81" s="81" t="s">
        <v>352</v>
      </c>
      <c r="B81" s="81" t="s">
        <v>409</v>
      </c>
      <c r="C81" s="81">
        <v>0.08</v>
      </c>
      <c r="D81" s="81">
        <v>0.85599999999999998</v>
      </c>
      <c r="E81" s="81">
        <v>0.98</v>
      </c>
      <c r="F81" s="81">
        <v>59.42</v>
      </c>
      <c r="G81" s="81">
        <v>90</v>
      </c>
      <c r="H81" s="81">
        <v>90</v>
      </c>
      <c r="I81" s="81" t="s">
        <v>324</v>
      </c>
    </row>
    <row r="82" spans="1:11">
      <c r="A82" s="81" t="s">
        <v>353</v>
      </c>
      <c r="B82" s="81" t="s">
        <v>409</v>
      </c>
      <c r="C82" s="81">
        <v>0.08</v>
      </c>
      <c r="D82" s="81">
        <v>0.85599999999999998</v>
      </c>
      <c r="E82" s="81">
        <v>0.98</v>
      </c>
      <c r="F82" s="81">
        <v>59.42</v>
      </c>
      <c r="G82" s="81">
        <v>270</v>
      </c>
      <c r="H82" s="81">
        <v>90</v>
      </c>
      <c r="I82" s="81" t="s">
        <v>328</v>
      </c>
    </row>
    <row r="83" spans="1:11">
      <c r="A83" s="81" t="s">
        <v>354</v>
      </c>
      <c r="B83" s="81" t="s">
        <v>409</v>
      </c>
      <c r="C83" s="81">
        <v>0.08</v>
      </c>
      <c r="D83" s="81">
        <v>0.85599999999999998</v>
      </c>
      <c r="E83" s="81">
        <v>0.98</v>
      </c>
      <c r="F83" s="81">
        <v>89.13</v>
      </c>
      <c r="G83" s="81">
        <v>0</v>
      </c>
      <c r="H83" s="81">
        <v>90</v>
      </c>
      <c r="I83" s="81" t="s">
        <v>322</v>
      </c>
    </row>
    <row r="84" spans="1:11">
      <c r="A84" s="81" t="s">
        <v>355</v>
      </c>
      <c r="B84" s="81" t="s">
        <v>356</v>
      </c>
      <c r="C84" s="81">
        <v>0.3</v>
      </c>
      <c r="D84" s="81">
        <v>0.35699999999999998</v>
      </c>
      <c r="E84" s="81">
        <v>0.38</v>
      </c>
      <c r="F84" s="81">
        <v>3563.11</v>
      </c>
      <c r="G84" s="81">
        <v>0</v>
      </c>
      <c r="H84" s="81">
        <v>0</v>
      </c>
      <c r="I84" s="81"/>
    </row>
    <row r="86" spans="1:11">
      <c r="A86" s="76"/>
      <c r="B86" s="81" t="s">
        <v>51</v>
      </c>
      <c r="C86" s="81" t="s">
        <v>444</v>
      </c>
      <c r="D86" s="81" t="s">
        <v>445</v>
      </c>
      <c r="E86" s="81" t="s">
        <v>446</v>
      </c>
      <c r="F86" s="81" t="s">
        <v>46</v>
      </c>
      <c r="G86" s="81" t="s">
        <v>357</v>
      </c>
      <c r="H86" s="81" t="s">
        <v>358</v>
      </c>
      <c r="I86" s="81" t="s">
        <v>359</v>
      </c>
      <c r="J86" s="81" t="s">
        <v>442</v>
      </c>
      <c r="K86" s="81" t="s">
        <v>319</v>
      </c>
    </row>
    <row r="87" spans="1:11">
      <c r="A87" s="81" t="s">
        <v>360</v>
      </c>
      <c r="B87" s="81" t="s">
        <v>410</v>
      </c>
      <c r="C87" s="81">
        <v>115.9</v>
      </c>
      <c r="D87" s="81">
        <v>115.9</v>
      </c>
      <c r="E87" s="81">
        <v>3.18</v>
      </c>
      <c r="F87" s="81">
        <v>0.40200000000000002</v>
      </c>
      <c r="G87" s="81">
        <v>0.622</v>
      </c>
      <c r="H87" s="81" t="s">
        <v>66</v>
      </c>
      <c r="I87" s="81" t="s">
        <v>330</v>
      </c>
      <c r="J87" s="81">
        <v>0</v>
      </c>
      <c r="K87" s="81" t="s">
        <v>322</v>
      </c>
    </row>
    <row r="88" spans="1:11">
      <c r="A88" s="81" t="s">
        <v>362</v>
      </c>
      <c r="B88" s="81" t="s">
        <v>411</v>
      </c>
      <c r="C88" s="81">
        <v>77.27</v>
      </c>
      <c r="D88" s="81">
        <v>77.27</v>
      </c>
      <c r="E88" s="81">
        <v>3.18</v>
      </c>
      <c r="F88" s="81">
        <v>0.26200000000000001</v>
      </c>
      <c r="G88" s="81">
        <v>0.318</v>
      </c>
      <c r="H88" s="81" t="s">
        <v>66</v>
      </c>
      <c r="I88" s="81" t="s">
        <v>332</v>
      </c>
      <c r="J88" s="81">
        <v>90</v>
      </c>
      <c r="K88" s="81" t="s">
        <v>324</v>
      </c>
    </row>
    <row r="89" spans="1:11">
      <c r="A89" s="81" t="s">
        <v>364</v>
      </c>
      <c r="B89" s="81" t="s">
        <v>412</v>
      </c>
      <c r="C89" s="81">
        <v>115.9</v>
      </c>
      <c r="D89" s="81">
        <v>115.9</v>
      </c>
      <c r="E89" s="81">
        <v>3.18</v>
      </c>
      <c r="F89" s="81">
        <v>0.26200000000000001</v>
      </c>
      <c r="G89" s="81">
        <v>0.318</v>
      </c>
      <c r="H89" s="81" t="s">
        <v>66</v>
      </c>
      <c r="I89" s="81" t="s">
        <v>333</v>
      </c>
      <c r="J89" s="81">
        <v>180</v>
      </c>
      <c r="K89" s="81" t="s">
        <v>326</v>
      </c>
    </row>
    <row r="90" spans="1:11">
      <c r="A90" s="81" t="s">
        <v>366</v>
      </c>
      <c r="B90" s="81" t="s">
        <v>413</v>
      </c>
      <c r="C90" s="81">
        <v>77.27</v>
      </c>
      <c r="D90" s="81">
        <v>77.27</v>
      </c>
      <c r="E90" s="81">
        <v>3.18</v>
      </c>
      <c r="F90" s="81">
        <v>0.26200000000000001</v>
      </c>
      <c r="G90" s="81">
        <v>0.318</v>
      </c>
      <c r="H90" s="81" t="s">
        <v>66</v>
      </c>
      <c r="I90" s="81" t="s">
        <v>334</v>
      </c>
      <c r="J90" s="81">
        <v>270</v>
      </c>
      <c r="K90" s="81" t="s">
        <v>328</v>
      </c>
    </row>
    <row r="91" spans="1:11">
      <c r="A91" s="81" t="s">
        <v>368</v>
      </c>
      <c r="B91" s="81" t="s">
        <v>410</v>
      </c>
      <c r="C91" s="81">
        <v>115.9</v>
      </c>
      <c r="D91" s="81">
        <v>1159.04</v>
      </c>
      <c r="E91" s="81">
        <v>3.18</v>
      </c>
      <c r="F91" s="81">
        <v>0.40200000000000002</v>
      </c>
      <c r="G91" s="81">
        <v>0.622</v>
      </c>
      <c r="H91" s="81" t="s">
        <v>66</v>
      </c>
      <c r="I91" s="81" t="s">
        <v>335</v>
      </c>
      <c r="J91" s="81">
        <v>0</v>
      </c>
      <c r="K91" s="81" t="s">
        <v>322</v>
      </c>
    </row>
    <row r="92" spans="1:11">
      <c r="A92" s="81" t="s">
        <v>369</v>
      </c>
      <c r="B92" s="81" t="s">
        <v>411</v>
      </c>
      <c r="C92" s="81">
        <v>77.27</v>
      </c>
      <c r="D92" s="81">
        <v>772.69</v>
      </c>
      <c r="E92" s="81">
        <v>3.18</v>
      </c>
      <c r="F92" s="81">
        <v>0.26200000000000001</v>
      </c>
      <c r="G92" s="81">
        <v>0.318</v>
      </c>
      <c r="H92" s="81" t="s">
        <v>66</v>
      </c>
      <c r="I92" s="81" t="s">
        <v>336</v>
      </c>
      <c r="J92" s="81">
        <v>90</v>
      </c>
      <c r="K92" s="81" t="s">
        <v>324</v>
      </c>
    </row>
    <row r="93" spans="1:11">
      <c r="A93" s="81" t="s">
        <v>370</v>
      </c>
      <c r="B93" s="81" t="s">
        <v>412</v>
      </c>
      <c r="C93" s="81">
        <v>115.9</v>
      </c>
      <c r="D93" s="81">
        <v>1159.04</v>
      </c>
      <c r="E93" s="81">
        <v>3.18</v>
      </c>
      <c r="F93" s="81">
        <v>0.26200000000000001</v>
      </c>
      <c r="G93" s="81">
        <v>0.318</v>
      </c>
      <c r="H93" s="81" t="s">
        <v>66</v>
      </c>
      <c r="I93" s="81" t="s">
        <v>337</v>
      </c>
      <c r="J93" s="81">
        <v>180</v>
      </c>
      <c r="K93" s="81" t="s">
        <v>326</v>
      </c>
    </row>
    <row r="94" spans="1:11">
      <c r="A94" s="81" t="s">
        <v>371</v>
      </c>
      <c r="B94" s="81" t="s">
        <v>413</v>
      </c>
      <c r="C94" s="81">
        <v>77.27</v>
      </c>
      <c r="D94" s="81">
        <v>772.69</v>
      </c>
      <c r="E94" s="81">
        <v>3.18</v>
      </c>
      <c r="F94" s="81">
        <v>0.26200000000000001</v>
      </c>
      <c r="G94" s="81">
        <v>0.318</v>
      </c>
      <c r="H94" s="81" t="s">
        <v>66</v>
      </c>
      <c r="I94" s="81" t="s">
        <v>338</v>
      </c>
      <c r="J94" s="81">
        <v>270</v>
      </c>
      <c r="K94" s="81" t="s">
        <v>328</v>
      </c>
    </row>
    <row r="95" spans="1:11">
      <c r="A95" s="81" t="s">
        <v>372</v>
      </c>
      <c r="B95" s="81" t="s">
        <v>410</v>
      </c>
      <c r="C95" s="81">
        <v>115.9</v>
      </c>
      <c r="D95" s="81">
        <v>115.9</v>
      </c>
      <c r="E95" s="81">
        <v>3.18</v>
      </c>
      <c r="F95" s="81">
        <v>0.40200000000000002</v>
      </c>
      <c r="G95" s="81">
        <v>0.622</v>
      </c>
      <c r="H95" s="81" t="s">
        <v>66</v>
      </c>
      <c r="I95" s="81" t="s">
        <v>339</v>
      </c>
      <c r="J95" s="81">
        <v>0</v>
      </c>
      <c r="K95" s="81" t="s">
        <v>322</v>
      </c>
    </row>
    <row r="96" spans="1:11">
      <c r="A96" s="81" t="s">
        <v>373</v>
      </c>
      <c r="B96" s="81" t="s">
        <v>411</v>
      </c>
      <c r="C96" s="81">
        <v>77.27</v>
      </c>
      <c r="D96" s="81">
        <v>77.27</v>
      </c>
      <c r="E96" s="81">
        <v>3.18</v>
      </c>
      <c r="F96" s="81">
        <v>0.26200000000000001</v>
      </c>
      <c r="G96" s="81">
        <v>0.318</v>
      </c>
      <c r="H96" s="81" t="s">
        <v>66</v>
      </c>
      <c r="I96" s="81" t="s">
        <v>340</v>
      </c>
      <c r="J96" s="81">
        <v>90</v>
      </c>
      <c r="K96" s="81" t="s">
        <v>324</v>
      </c>
    </row>
    <row r="97" spans="1:11">
      <c r="A97" s="81" t="s">
        <v>374</v>
      </c>
      <c r="B97" s="81" t="s">
        <v>412</v>
      </c>
      <c r="C97" s="81">
        <v>115.9</v>
      </c>
      <c r="D97" s="81">
        <v>115.9</v>
      </c>
      <c r="E97" s="81">
        <v>3.18</v>
      </c>
      <c r="F97" s="81">
        <v>0.26200000000000001</v>
      </c>
      <c r="G97" s="81">
        <v>0.318</v>
      </c>
      <c r="H97" s="81" t="s">
        <v>66</v>
      </c>
      <c r="I97" s="81" t="s">
        <v>341</v>
      </c>
      <c r="J97" s="81">
        <v>180</v>
      </c>
      <c r="K97" s="81" t="s">
        <v>326</v>
      </c>
    </row>
    <row r="98" spans="1:11">
      <c r="A98" s="81" t="s">
        <v>375</v>
      </c>
      <c r="B98" s="81" t="s">
        <v>413</v>
      </c>
      <c r="C98" s="81">
        <v>77.27</v>
      </c>
      <c r="D98" s="81">
        <v>77.27</v>
      </c>
      <c r="E98" s="81">
        <v>3.18</v>
      </c>
      <c r="F98" s="81">
        <v>0.26200000000000001</v>
      </c>
      <c r="G98" s="81">
        <v>0.318</v>
      </c>
      <c r="H98" s="81" t="s">
        <v>66</v>
      </c>
      <c r="I98" s="81" t="s">
        <v>342</v>
      </c>
      <c r="J98" s="81">
        <v>270</v>
      </c>
      <c r="K98" s="81" t="s">
        <v>328</v>
      </c>
    </row>
    <row r="99" spans="1:11">
      <c r="A99" s="81" t="s">
        <v>447</v>
      </c>
      <c r="B99" s="81"/>
      <c r="C99" s="81"/>
      <c r="D99" s="81">
        <v>4636.1499999999996</v>
      </c>
      <c r="E99" s="81">
        <v>3.18</v>
      </c>
      <c r="F99" s="81">
        <v>0.30399999999999999</v>
      </c>
      <c r="G99" s="81">
        <v>0.40899999999999997</v>
      </c>
      <c r="H99" s="81"/>
      <c r="I99" s="81"/>
      <c r="J99" s="81"/>
      <c r="K99" s="81"/>
    </row>
    <row r="100" spans="1:11">
      <c r="A100" s="81" t="s">
        <v>448</v>
      </c>
      <c r="B100" s="81"/>
      <c r="C100" s="81"/>
      <c r="D100" s="81">
        <v>1390.85</v>
      </c>
      <c r="E100" s="81">
        <v>3.18</v>
      </c>
      <c r="F100" s="81">
        <v>0.40200000000000002</v>
      </c>
      <c r="G100" s="81">
        <v>0.622</v>
      </c>
      <c r="H100" s="81"/>
      <c r="I100" s="81"/>
      <c r="J100" s="81"/>
      <c r="K100" s="81"/>
    </row>
    <row r="101" spans="1:11">
      <c r="A101" s="81" t="s">
        <v>449</v>
      </c>
      <c r="B101" s="81"/>
      <c r="C101" s="81"/>
      <c r="D101" s="81">
        <v>3245.31</v>
      </c>
      <c r="E101" s="81">
        <v>3.18</v>
      </c>
      <c r="F101" s="81">
        <v>0.26200000000000001</v>
      </c>
      <c r="G101" s="81">
        <v>0.318</v>
      </c>
      <c r="H101" s="81"/>
      <c r="I101" s="81"/>
      <c r="J101" s="81"/>
      <c r="K101" s="81"/>
    </row>
    <row r="103" spans="1:11">
      <c r="A103" s="76"/>
      <c r="B103" s="81" t="s">
        <v>117</v>
      </c>
      <c r="C103" s="81" t="s">
        <v>497</v>
      </c>
      <c r="D103" s="81" t="s">
        <v>454</v>
      </c>
    </row>
    <row r="104" spans="1:11">
      <c r="A104" s="81" t="s">
        <v>498</v>
      </c>
      <c r="B104" s="81" t="s">
        <v>499</v>
      </c>
      <c r="C104" s="81">
        <v>6975159.0099999998</v>
      </c>
      <c r="D104" s="81">
        <v>5.5</v>
      </c>
    </row>
    <row r="105" spans="1:11">
      <c r="A105" s="81" t="s">
        <v>500</v>
      </c>
      <c r="B105" s="81" t="s">
        <v>501</v>
      </c>
      <c r="C105" s="81">
        <v>4908873.71</v>
      </c>
      <c r="D105" s="81">
        <v>0.79</v>
      </c>
    </row>
    <row r="106" spans="1:11">
      <c r="A106" s="81" t="s">
        <v>502</v>
      </c>
      <c r="B106" s="81" t="s">
        <v>503</v>
      </c>
      <c r="C106" s="81">
        <v>6594695.79</v>
      </c>
      <c r="D106" s="81"/>
    </row>
    <row r="108" spans="1:11">
      <c r="A108" s="76"/>
      <c r="B108" s="81" t="s">
        <v>117</v>
      </c>
      <c r="C108" s="81" t="s">
        <v>450</v>
      </c>
      <c r="D108" s="81" t="s">
        <v>451</v>
      </c>
      <c r="E108" s="81" t="s">
        <v>452</v>
      </c>
      <c r="F108" s="81" t="s">
        <v>453</v>
      </c>
      <c r="G108" s="81" t="s">
        <v>454</v>
      </c>
    </row>
    <row r="109" spans="1:11">
      <c r="A109" s="81" t="s">
        <v>404</v>
      </c>
      <c r="B109" s="81" t="s">
        <v>455</v>
      </c>
      <c r="C109" s="81">
        <v>138517.35</v>
      </c>
      <c r="D109" s="81" t="s">
        <v>456</v>
      </c>
      <c r="E109" s="81" t="s">
        <v>456</v>
      </c>
      <c r="F109" s="81" t="s">
        <v>456</v>
      </c>
      <c r="G109" s="81" t="s">
        <v>456</v>
      </c>
    </row>
    <row r="110" spans="1:11">
      <c r="A110" s="81" t="s">
        <v>405</v>
      </c>
      <c r="B110" s="81" t="s">
        <v>455</v>
      </c>
      <c r="C110" s="81">
        <v>472929.34</v>
      </c>
      <c r="D110" s="81" t="s">
        <v>456</v>
      </c>
      <c r="E110" s="81" t="s">
        <v>456</v>
      </c>
      <c r="F110" s="81" t="s">
        <v>456</v>
      </c>
      <c r="G110" s="81" t="s">
        <v>456</v>
      </c>
    </row>
    <row r="111" spans="1:11">
      <c r="A111" s="81" t="s">
        <v>406</v>
      </c>
      <c r="B111" s="81" t="s">
        <v>455</v>
      </c>
      <c r="C111" s="81">
        <v>5331833.34</v>
      </c>
      <c r="D111" s="81" t="s">
        <v>456</v>
      </c>
      <c r="E111" s="81" t="s">
        <v>456</v>
      </c>
      <c r="F111" s="81" t="s">
        <v>456</v>
      </c>
      <c r="G111" s="81" t="s">
        <v>456</v>
      </c>
    </row>
    <row r="112" spans="1:11">
      <c r="A112" s="81" t="s">
        <v>407</v>
      </c>
      <c r="B112" s="81" t="s">
        <v>455</v>
      </c>
      <c r="C112" s="81">
        <v>765887.4</v>
      </c>
      <c r="D112" s="81" t="s">
        <v>456</v>
      </c>
      <c r="E112" s="81" t="s">
        <v>456</v>
      </c>
      <c r="F112" s="81" t="s">
        <v>456</v>
      </c>
      <c r="G112" s="81" t="s">
        <v>456</v>
      </c>
    </row>
    <row r="114" spans="1:4">
      <c r="A114" s="76"/>
      <c r="B114" s="81" t="s">
        <v>117</v>
      </c>
      <c r="C114" s="81" t="s">
        <v>450</v>
      </c>
      <c r="D114" s="81" t="s">
        <v>454</v>
      </c>
    </row>
    <row r="115" spans="1:4">
      <c r="A115" s="81" t="s">
        <v>384</v>
      </c>
      <c r="B115" s="81" t="s">
        <v>457</v>
      </c>
      <c r="C115" s="81">
        <v>-99999</v>
      </c>
      <c r="D115" s="81" t="s">
        <v>456</v>
      </c>
    </row>
    <row r="116" spans="1:4">
      <c r="A116" s="81" t="s">
        <v>385</v>
      </c>
      <c r="B116" s="81" t="s">
        <v>457</v>
      </c>
      <c r="C116" s="81">
        <v>-99999</v>
      </c>
      <c r="D116" s="81" t="s">
        <v>456</v>
      </c>
    </row>
    <row r="117" spans="1:4">
      <c r="A117" s="81" t="s">
        <v>386</v>
      </c>
      <c r="B117" s="81" t="s">
        <v>457</v>
      </c>
      <c r="C117" s="81">
        <v>-99999</v>
      </c>
      <c r="D117" s="81" t="s">
        <v>456</v>
      </c>
    </row>
    <row r="118" spans="1:4">
      <c r="A118" s="81" t="s">
        <v>387</v>
      </c>
      <c r="B118" s="81" t="s">
        <v>457</v>
      </c>
      <c r="C118" s="81">
        <v>-99999</v>
      </c>
      <c r="D118" s="81" t="s">
        <v>456</v>
      </c>
    </row>
    <row r="119" spans="1:4">
      <c r="A119" s="81" t="s">
        <v>388</v>
      </c>
      <c r="B119" s="81" t="s">
        <v>457</v>
      </c>
      <c r="C119" s="81">
        <v>-99999</v>
      </c>
      <c r="D119" s="81" t="s">
        <v>456</v>
      </c>
    </row>
    <row r="120" spans="1:4">
      <c r="A120" s="81" t="s">
        <v>389</v>
      </c>
      <c r="B120" s="81" t="s">
        <v>457</v>
      </c>
      <c r="C120" s="81">
        <v>-99999</v>
      </c>
      <c r="D120" s="81" t="s">
        <v>456</v>
      </c>
    </row>
    <row r="121" spans="1:4">
      <c r="A121" s="81" t="s">
        <v>390</v>
      </c>
      <c r="B121" s="81" t="s">
        <v>457</v>
      </c>
      <c r="C121" s="81">
        <v>-99999</v>
      </c>
      <c r="D121" s="81" t="s">
        <v>456</v>
      </c>
    </row>
    <row r="122" spans="1:4">
      <c r="A122" s="81" t="s">
        <v>391</v>
      </c>
      <c r="B122" s="81" t="s">
        <v>457</v>
      </c>
      <c r="C122" s="81">
        <v>-99999</v>
      </c>
      <c r="D122" s="81" t="s">
        <v>456</v>
      </c>
    </row>
    <row r="123" spans="1:4">
      <c r="A123" s="81" t="s">
        <v>392</v>
      </c>
      <c r="B123" s="81" t="s">
        <v>457</v>
      </c>
      <c r="C123" s="81">
        <v>-99999</v>
      </c>
      <c r="D123" s="81" t="s">
        <v>456</v>
      </c>
    </row>
    <row r="124" spans="1:4">
      <c r="A124" s="81" t="s">
        <v>393</v>
      </c>
      <c r="B124" s="81" t="s">
        <v>457</v>
      </c>
      <c r="C124" s="81">
        <v>-99999</v>
      </c>
      <c r="D124" s="81" t="s">
        <v>456</v>
      </c>
    </row>
    <row r="125" spans="1:4">
      <c r="A125" s="81" t="s">
        <v>394</v>
      </c>
      <c r="B125" s="81" t="s">
        <v>457</v>
      </c>
      <c r="C125" s="81">
        <v>-99999</v>
      </c>
      <c r="D125" s="81" t="s">
        <v>456</v>
      </c>
    </row>
    <row r="126" spans="1:4">
      <c r="A126" s="81" t="s">
        <v>395</v>
      </c>
      <c r="B126" s="81" t="s">
        <v>457</v>
      </c>
      <c r="C126" s="81">
        <v>-99999</v>
      </c>
      <c r="D126" s="81" t="s">
        <v>456</v>
      </c>
    </row>
    <row r="127" spans="1:4">
      <c r="A127" s="81" t="s">
        <v>396</v>
      </c>
      <c r="B127" s="81" t="s">
        <v>457</v>
      </c>
      <c r="C127" s="81">
        <v>-99999</v>
      </c>
      <c r="D127" s="81" t="s">
        <v>456</v>
      </c>
    </row>
    <row r="128" spans="1:4">
      <c r="A128" s="81" t="s">
        <v>397</v>
      </c>
      <c r="B128" s="81" t="s">
        <v>457</v>
      </c>
      <c r="C128" s="81">
        <v>-99999</v>
      </c>
      <c r="D128" s="81" t="s">
        <v>456</v>
      </c>
    </row>
    <row r="129" spans="1:8">
      <c r="A129" s="81" t="s">
        <v>398</v>
      </c>
      <c r="B129" s="81" t="s">
        <v>457</v>
      </c>
      <c r="C129" s="81">
        <v>-99999</v>
      </c>
      <c r="D129" s="81" t="s">
        <v>456</v>
      </c>
    </row>
    <row r="130" spans="1:8">
      <c r="A130" s="81" t="s">
        <v>399</v>
      </c>
      <c r="B130" s="81" t="s">
        <v>457</v>
      </c>
      <c r="C130" s="81">
        <v>-99999</v>
      </c>
      <c r="D130" s="81" t="s">
        <v>456</v>
      </c>
    </row>
    <row r="131" spans="1:8">
      <c r="A131" s="81" t="s">
        <v>400</v>
      </c>
      <c r="B131" s="81" t="s">
        <v>457</v>
      </c>
      <c r="C131" s="81">
        <v>-99999</v>
      </c>
      <c r="D131" s="81" t="s">
        <v>456</v>
      </c>
    </row>
    <row r="132" spans="1:8">
      <c r="A132" s="81" t="s">
        <v>401</v>
      </c>
      <c r="B132" s="81" t="s">
        <v>457</v>
      </c>
      <c r="C132" s="81">
        <v>-99999</v>
      </c>
      <c r="D132" s="81" t="s">
        <v>456</v>
      </c>
    </row>
    <row r="133" spans="1:8">
      <c r="A133" s="81" t="s">
        <v>402</v>
      </c>
      <c r="B133" s="81" t="s">
        <v>457</v>
      </c>
      <c r="C133" s="81">
        <v>-99999</v>
      </c>
      <c r="D133" s="81" t="s">
        <v>456</v>
      </c>
    </row>
    <row r="134" spans="1:8">
      <c r="A134" s="81" t="s">
        <v>403</v>
      </c>
      <c r="B134" s="81" t="s">
        <v>457</v>
      </c>
      <c r="C134" s="81">
        <v>-99999</v>
      </c>
      <c r="D134" s="81" t="s">
        <v>456</v>
      </c>
    </row>
    <row r="136" spans="1:8">
      <c r="A136" s="76"/>
      <c r="B136" s="81" t="s">
        <v>117</v>
      </c>
      <c r="C136" s="81" t="s">
        <v>458</v>
      </c>
      <c r="D136" s="81" t="s">
        <v>459</v>
      </c>
      <c r="E136" s="81" t="s">
        <v>460</v>
      </c>
      <c r="F136" s="81" t="s">
        <v>461</v>
      </c>
      <c r="G136" s="81" t="s">
        <v>376</v>
      </c>
      <c r="H136" s="81" t="s">
        <v>377</v>
      </c>
    </row>
    <row r="137" spans="1:8">
      <c r="A137" s="81" t="s">
        <v>378</v>
      </c>
      <c r="B137" s="81" t="s">
        <v>379</v>
      </c>
      <c r="C137" s="81">
        <v>0.59</v>
      </c>
      <c r="D137" s="81">
        <v>1388.3</v>
      </c>
      <c r="E137" s="81">
        <v>5.56</v>
      </c>
      <c r="F137" s="81">
        <v>13038.97</v>
      </c>
      <c r="G137" s="81">
        <v>1</v>
      </c>
      <c r="H137" s="81" t="s">
        <v>380</v>
      </c>
    </row>
    <row r="138" spans="1:8">
      <c r="A138" s="81" t="s">
        <v>381</v>
      </c>
      <c r="B138" s="81" t="s">
        <v>379</v>
      </c>
      <c r="C138" s="81">
        <v>0.61</v>
      </c>
      <c r="D138" s="81">
        <v>1388.3</v>
      </c>
      <c r="E138" s="81">
        <v>18.86</v>
      </c>
      <c r="F138" s="81">
        <v>43028.08</v>
      </c>
      <c r="G138" s="81">
        <v>1</v>
      </c>
      <c r="H138" s="81" t="s">
        <v>380</v>
      </c>
    </row>
    <row r="139" spans="1:8">
      <c r="A139" s="81" t="s">
        <v>382</v>
      </c>
      <c r="B139" s="81" t="s">
        <v>379</v>
      </c>
      <c r="C139" s="81">
        <v>0.62</v>
      </c>
      <c r="D139" s="81">
        <v>1388.3</v>
      </c>
      <c r="E139" s="81">
        <v>212.89</v>
      </c>
      <c r="F139" s="81">
        <v>478628.11</v>
      </c>
      <c r="G139" s="81">
        <v>1</v>
      </c>
      <c r="H139" s="81" t="s">
        <v>380</v>
      </c>
    </row>
    <row r="140" spans="1:8">
      <c r="A140" s="81" t="s">
        <v>383</v>
      </c>
      <c r="B140" s="81" t="s">
        <v>379</v>
      </c>
      <c r="C140" s="81">
        <v>0.61</v>
      </c>
      <c r="D140" s="81">
        <v>1572.42</v>
      </c>
      <c r="E140" s="81">
        <v>31.45</v>
      </c>
      <c r="F140" s="81">
        <v>80507.69</v>
      </c>
      <c r="G140" s="81">
        <v>1</v>
      </c>
      <c r="H140" s="81" t="s">
        <v>380</v>
      </c>
    </row>
    <row r="142" spans="1:8">
      <c r="A142" s="76"/>
      <c r="B142" s="81" t="s">
        <v>117</v>
      </c>
      <c r="C142" s="81" t="s">
        <v>504</v>
      </c>
      <c r="D142" s="81" t="s">
        <v>505</v>
      </c>
      <c r="E142" s="81" t="s">
        <v>506</v>
      </c>
      <c r="F142" s="81" t="s">
        <v>507</v>
      </c>
    </row>
    <row r="143" spans="1:8">
      <c r="A143" s="81" t="s">
        <v>508</v>
      </c>
      <c r="B143" s="81" t="s">
        <v>509</v>
      </c>
      <c r="C143" s="81" t="s">
        <v>510</v>
      </c>
      <c r="D143" s="81">
        <v>179352</v>
      </c>
      <c r="E143" s="81">
        <v>72.709999999999994</v>
      </c>
      <c r="F143" s="81">
        <v>0.85</v>
      </c>
    </row>
    <row r="144" spans="1:8">
      <c r="A144" s="81" t="s">
        <v>511</v>
      </c>
      <c r="B144" s="81" t="s">
        <v>509</v>
      </c>
      <c r="C144" s="81" t="s">
        <v>510</v>
      </c>
      <c r="D144" s="81">
        <v>179352</v>
      </c>
      <c r="E144" s="81">
        <v>28055.39</v>
      </c>
      <c r="F144" s="81">
        <v>0.88</v>
      </c>
    </row>
    <row r="145" spans="1:8">
      <c r="A145" s="81" t="s">
        <v>512</v>
      </c>
      <c r="B145" s="81" t="s">
        <v>509</v>
      </c>
      <c r="C145" s="81" t="s">
        <v>510</v>
      </c>
      <c r="D145" s="81">
        <v>179352</v>
      </c>
      <c r="E145" s="81">
        <v>63917.68</v>
      </c>
      <c r="F145" s="81">
        <v>0.9</v>
      </c>
    </row>
    <row r="146" spans="1:8">
      <c r="A146" s="81" t="s">
        <v>513</v>
      </c>
      <c r="B146" s="81" t="s">
        <v>514</v>
      </c>
      <c r="C146" s="81" t="s">
        <v>510</v>
      </c>
      <c r="D146" s="81">
        <v>179352</v>
      </c>
      <c r="E146" s="81">
        <v>93074.93</v>
      </c>
      <c r="F146" s="81">
        <v>0.87</v>
      </c>
    </row>
    <row r="148" spans="1:8">
      <c r="A148" s="76"/>
      <c r="B148" s="81" t="s">
        <v>117</v>
      </c>
      <c r="C148" s="81" t="s">
        <v>515</v>
      </c>
      <c r="D148" s="81" t="s">
        <v>516</v>
      </c>
      <c r="E148" s="81" t="s">
        <v>517</v>
      </c>
      <c r="F148" s="81" t="s">
        <v>518</v>
      </c>
      <c r="G148" s="81" t="s">
        <v>519</v>
      </c>
    </row>
    <row r="149" spans="1:8">
      <c r="A149" s="81" t="s">
        <v>520</v>
      </c>
      <c r="B149" s="81" t="s">
        <v>521</v>
      </c>
      <c r="C149" s="81">
        <v>0.76</v>
      </c>
      <c r="D149" s="81">
        <v>845000</v>
      </c>
      <c r="E149" s="81">
        <v>0.8</v>
      </c>
      <c r="F149" s="81">
        <v>0.91</v>
      </c>
      <c r="G149" s="81">
        <v>0.59</v>
      </c>
    </row>
    <row r="151" spans="1:8">
      <c r="A151" s="76"/>
      <c r="B151" s="81" t="s">
        <v>523</v>
      </c>
      <c r="C151" s="81" t="s">
        <v>524</v>
      </c>
      <c r="D151" s="81" t="s">
        <v>525</v>
      </c>
      <c r="E151" s="81" t="s">
        <v>526</v>
      </c>
      <c r="F151" s="81" t="s">
        <v>527</v>
      </c>
      <c r="G151" s="81" t="s">
        <v>528</v>
      </c>
      <c r="H151" s="81" t="s">
        <v>529</v>
      </c>
    </row>
    <row r="152" spans="1:8">
      <c r="A152" s="81" t="s">
        <v>530</v>
      </c>
      <c r="B152" s="81">
        <v>289056.96710000001</v>
      </c>
      <c r="C152" s="81">
        <v>453.84899999999999</v>
      </c>
      <c r="D152" s="81">
        <v>1800.73</v>
      </c>
      <c r="E152" s="81">
        <v>0</v>
      </c>
      <c r="F152" s="81">
        <v>3.3999999999999998E-3</v>
      </c>
      <c r="G152" s="82">
        <v>8980030</v>
      </c>
      <c r="H152" s="81">
        <v>119943.73759999999</v>
      </c>
    </row>
    <row r="153" spans="1:8">
      <c r="A153" s="81" t="s">
        <v>531</v>
      </c>
      <c r="B153" s="81">
        <v>273238.68640000001</v>
      </c>
      <c r="C153" s="81">
        <v>438.1558</v>
      </c>
      <c r="D153" s="81">
        <v>1788.1268</v>
      </c>
      <c r="E153" s="81">
        <v>0</v>
      </c>
      <c r="F153" s="81">
        <v>3.3999999999999998E-3</v>
      </c>
      <c r="G153" s="82">
        <v>8917530</v>
      </c>
      <c r="H153" s="81">
        <v>114330.2884</v>
      </c>
    </row>
    <row r="154" spans="1:8">
      <c r="A154" s="81" t="s">
        <v>532</v>
      </c>
      <c r="B154" s="81">
        <v>324878.06449999998</v>
      </c>
      <c r="C154" s="81">
        <v>523.25030000000004</v>
      </c>
      <c r="D154" s="81">
        <v>2147.5644000000002</v>
      </c>
      <c r="E154" s="81">
        <v>0</v>
      </c>
      <c r="F154" s="81">
        <v>4.0000000000000001E-3</v>
      </c>
      <c r="G154" s="82">
        <v>10710200</v>
      </c>
      <c r="H154" s="81">
        <v>136175.31210000001</v>
      </c>
    </row>
    <row r="155" spans="1:8">
      <c r="A155" s="81" t="s">
        <v>533</v>
      </c>
      <c r="B155" s="81">
        <v>346698.34179999999</v>
      </c>
      <c r="C155" s="81">
        <v>566.61400000000003</v>
      </c>
      <c r="D155" s="81">
        <v>2369.0659000000001</v>
      </c>
      <c r="E155" s="81">
        <v>0</v>
      </c>
      <c r="F155" s="81">
        <v>4.4000000000000003E-3</v>
      </c>
      <c r="G155" s="82">
        <v>11815100</v>
      </c>
      <c r="H155" s="81">
        <v>146175.8193</v>
      </c>
    </row>
    <row r="156" spans="1:8">
      <c r="A156" s="81" t="s">
        <v>287</v>
      </c>
      <c r="B156" s="81">
        <v>393421.77730000002</v>
      </c>
      <c r="C156" s="81">
        <v>644.18780000000004</v>
      </c>
      <c r="D156" s="81">
        <v>2699.7388999999998</v>
      </c>
      <c r="E156" s="81">
        <v>0</v>
      </c>
      <c r="F156" s="81">
        <v>5.1000000000000004E-3</v>
      </c>
      <c r="G156" s="82">
        <v>13464300</v>
      </c>
      <c r="H156" s="81">
        <v>166001.54879999999</v>
      </c>
    </row>
    <row r="157" spans="1:8">
      <c r="A157" s="81" t="s">
        <v>534</v>
      </c>
      <c r="B157" s="81">
        <v>431209.80040000001</v>
      </c>
      <c r="C157" s="81">
        <v>706.59789999999998</v>
      </c>
      <c r="D157" s="81">
        <v>2964.0864999999999</v>
      </c>
      <c r="E157" s="81">
        <v>0</v>
      </c>
      <c r="F157" s="81">
        <v>5.5999999999999999E-3</v>
      </c>
      <c r="G157" s="82">
        <v>14782700</v>
      </c>
      <c r="H157" s="81">
        <v>182001.65719999999</v>
      </c>
    </row>
    <row r="158" spans="1:8">
      <c r="A158" s="81" t="s">
        <v>535</v>
      </c>
      <c r="B158" s="81">
        <v>434425.71279999998</v>
      </c>
      <c r="C158" s="81">
        <v>711.95489999999995</v>
      </c>
      <c r="D158" s="81">
        <v>2987.0131999999999</v>
      </c>
      <c r="E158" s="81">
        <v>0</v>
      </c>
      <c r="F158" s="81">
        <v>5.5999999999999999E-3</v>
      </c>
      <c r="G158" s="82">
        <v>14897000</v>
      </c>
      <c r="H158" s="81">
        <v>183368.0814</v>
      </c>
    </row>
    <row r="159" spans="1:8">
      <c r="A159" s="81" t="s">
        <v>536</v>
      </c>
      <c r="B159" s="81">
        <v>455630.13040000002</v>
      </c>
      <c r="C159" s="81">
        <v>746.67960000000005</v>
      </c>
      <c r="D159" s="81">
        <v>3132.5654</v>
      </c>
      <c r="E159" s="81">
        <v>0</v>
      </c>
      <c r="F159" s="81">
        <v>5.8999999999999999E-3</v>
      </c>
      <c r="G159" s="82">
        <v>15622900</v>
      </c>
      <c r="H159" s="81">
        <v>192315.61410000001</v>
      </c>
    </row>
    <row r="160" spans="1:8">
      <c r="A160" s="81" t="s">
        <v>537</v>
      </c>
      <c r="B160" s="81">
        <v>398854.60759999999</v>
      </c>
      <c r="C160" s="81">
        <v>653.55280000000005</v>
      </c>
      <c r="D160" s="81">
        <v>2741.4306999999999</v>
      </c>
      <c r="E160" s="81">
        <v>0</v>
      </c>
      <c r="F160" s="81">
        <v>5.1000000000000004E-3</v>
      </c>
      <c r="G160" s="82">
        <v>13672200</v>
      </c>
      <c r="H160" s="81">
        <v>168342.66699999999</v>
      </c>
    </row>
    <row r="161" spans="1:19">
      <c r="A161" s="81" t="s">
        <v>538</v>
      </c>
      <c r="B161" s="81">
        <v>363684.14720000001</v>
      </c>
      <c r="C161" s="81">
        <v>594.4538</v>
      </c>
      <c r="D161" s="81">
        <v>2485.8820999999998</v>
      </c>
      <c r="E161" s="81">
        <v>0</v>
      </c>
      <c r="F161" s="81">
        <v>4.7000000000000002E-3</v>
      </c>
      <c r="G161" s="82">
        <v>12397700</v>
      </c>
      <c r="H161" s="81">
        <v>153345.6937</v>
      </c>
    </row>
    <row r="162" spans="1:19">
      <c r="A162" s="81" t="s">
        <v>539</v>
      </c>
      <c r="B162" s="81">
        <v>302020.27179999999</v>
      </c>
      <c r="C162" s="81">
        <v>487.34949999999998</v>
      </c>
      <c r="D162" s="81">
        <v>2005.058</v>
      </c>
      <c r="E162" s="81">
        <v>0</v>
      </c>
      <c r="F162" s="81">
        <v>3.8E-3</v>
      </c>
      <c r="G162" s="82">
        <v>9999500</v>
      </c>
      <c r="H162" s="81">
        <v>126689.29180000001</v>
      </c>
    </row>
    <row r="163" spans="1:19">
      <c r="A163" s="81" t="s">
        <v>540</v>
      </c>
      <c r="B163" s="81">
        <v>286013.05050000001</v>
      </c>
      <c r="C163" s="81">
        <v>451.37119999999999</v>
      </c>
      <c r="D163" s="81">
        <v>1803.3995</v>
      </c>
      <c r="E163" s="81">
        <v>0</v>
      </c>
      <c r="F163" s="81">
        <v>3.3999999999999998E-3</v>
      </c>
      <c r="G163" s="82">
        <v>8993430</v>
      </c>
      <c r="H163" s="81">
        <v>118919.8778</v>
      </c>
    </row>
    <row r="164" spans="1:19">
      <c r="A164" s="81"/>
      <c r="B164" s="81"/>
      <c r="C164" s="81"/>
      <c r="D164" s="81"/>
      <c r="E164" s="81"/>
      <c r="F164" s="81"/>
      <c r="G164" s="81"/>
      <c r="H164" s="81"/>
    </row>
    <row r="165" spans="1:19">
      <c r="A165" s="81" t="s">
        <v>541</v>
      </c>
      <c r="B165" s="82">
        <v>4299130</v>
      </c>
      <c r="C165" s="81">
        <v>6978.0165999999999</v>
      </c>
      <c r="D165" s="81">
        <v>28924.661599999999</v>
      </c>
      <c r="E165" s="81">
        <v>0</v>
      </c>
      <c r="F165" s="81">
        <v>5.4399999999999997E-2</v>
      </c>
      <c r="G165" s="82">
        <v>144253000</v>
      </c>
      <c r="H165" s="82">
        <v>1807610</v>
      </c>
    </row>
    <row r="166" spans="1:19">
      <c r="A166" s="81" t="s">
        <v>542</v>
      </c>
      <c r="B166" s="81">
        <v>273238.68640000001</v>
      </c>
      <c r="C166" s="81">
        <v>438.1558</v>
      </c>
      <c r="D166" s="81">
        <v>1788.1268</v>
      </c>
      <c r="E166" s="81">
        <v>0</v>
      </c>
      <c r="F166" s="81">
        <v>3.3999999999999998E-3</v>
      </c>
      <c r="G166" s="82">
        <v>8917530</v>
      </c>
      <c r="H166" s="81">
        <v>114330.2884</v>
      </c>
    </row>
    <row r="167" spans="1:19">
      <c r="A167" s="81" t="s">
        <v>543</v>
      </c>
      <c r="B167" s="81">
        <v>455630.13040000002</v>
      </c>
      <c r="C167" s="81">
        <v>746.67960000000005</v>
      </c>
      <c r="D167" s="81">
        <v>3132.5654</v>
      </c>
      <c r="E167" s="81">
        <v>0</v>
      </c>
      <c r="F167" s="81">
        <v>5.8999999999999999E-3</v>
      </c>
      <c r="G167" s="82">
        <v>15622900</v>
      </c>
      <c r="H167" s="81">
        <v>192315.61410000001</v>
      </c>
    </row>
    <row r="169" spans="1:19">
      <c r="A169" s="76"/>
      <c r="B169" s="81" t="s">
        <v>544</v>
      </c>
      <c r="C169" s="81" t="s">
        <v>545</v>
      </c>
      <c r="D169" s="81" t="s">
        <v>546</v>
      </c>
      <c r="E169" s="81" t="s">
        <v>547</v>
      </c>
      <c r="F169" s="81" t="s">
        <v>548</v>
      </c>
      <c r="G169" s="81" t="s">
        <v>549</v>
      </c>
      <c r="H169" s="81" t="s">
        <v>550</v>
      </c>
      <c r="I169" s="81" t="s">
        <v>551</v>
      </c>
      <c r="J169" s="81" t="s">
        <v>552</v>
      </c>
      <c r="K169" s="81" t="s">
        <v>553</v>
      </c>
      <c r="L169" s="81" t="s">
        <v>554</v>
      </c>
      <c r="M169" s="81" t="s">
        <v>555</v>
      </c>
      <c r="N169" s="81" t="s">
        <v>556</v>
      </c>
      <c r="O169" s="81" t="s">
        <v>557</v>
      </c>
      <c r="P169" s="81" t="s">
        <v>558</v>
      </c>
      <c r="Q169" s="81" t="s">
        <v>559</v>
      </c>
      <c r="R169" s="81" t="s">
        <v>560</v>
      </c>
      <c r="S169" s="81" t="s">
        <v>561</v>
      </c>
    </row>
    <row r="170" spans="1:19">
      <c r="A170" s="81" t="s">
        <v>530</v>
      </c>
      <c r="B170" s="82">
        <v>1178400000000</v>
      </c>
      <c r="C170" s="81">
        <v>1306513.7660000001</v>
      </c>
      <c r="D170" s="81" t="s">
        <v>627</v>
      </c>
      <c r="E170" s="81">
        <v>448566.54300000001</v>
      </c>
      <c r="F170" s="81">
        <v>423230.02100000001</v>
      </c>
      <c r="G170" s="81">
        <v>55695.017</v>
      </c>
      <c r="H170" s="81">
        <v>0</v>
      </c>
      <c r="I170" s="81">
        <v>195040.28899999999</v>
      </c>
      <c r="J170" s="81">
        <v>0</v>
      </c>
      <c r="K170" s="81">
        <v>97426.514999999999</v>
      </c>
      <c r="L170" s="81">
        <v>86555.381999999998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531</v>
      </c>
      <c r="B171" s="82">
        <v>1170190000000</v>
      </c>
      <c r="C171" s="81">
        <v>1355621.2509999999</v>
      </c>
      <c r="D171" s="81" t="s">
        <v>628</v>
      </c>
      <c r="E171" s="81">
        <v>448566.54300000001</v>
      </c>
      <c r="F171" s="81">
        <v>423230.02100000001</v>
      </c>
      <c r="G171" s="81">
        <v>58535.673000000003</v>
      </c>
      <c r="H171" s="81">
        <v>0</v>
      </c>
      <c r="I171" s="81">
        <v>240418.81700000001</v>
      </c>
      <c r="J171" s="81">
        <v>0</v>
      </c>
      <c r="K171" s="81">
        <v>98314.815000000002</v>
      </c>
      <c r="L171" s="81">
        <v>86555.381999999998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532</v>
      </c>
      <c r="B172" s="82">
        <v>1405430000000</v>
      </c>
      <c r="C172" s="81">
        <v>1407761.49</v>
      </c>
      <c r="D172" s="81" t="s">
        <v>617</v>
      </c>
      <c r="E172" s="81">
        <v>448566.54300000001</v>
      </c>
      <c r="F172" s="81">
        <v>418415.21600000001</v>
      </c>
      <c r="G172" s="81">
        <v>60772.014000000003</v>
      </c>
      <c r="H172" s="81">
        <v>0</v>
      </c>
      <c r="I172" s="81">
        <v>293928.989</v>
      </c>
      <c r="J172" s="81">
        <v>0</v>
      </c>
      <c r="K172" s="81">
        <v>99523.346000000005</v>
      </c>
      <c r="L172" s="81">
        <v>86555.381999999998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 t="s">
        <v>533</v>
      </c>
      <c r="B173" s="82">
        <v>1550430000000</v>
      </c>
      <c r="C173" s="81">
        <v>1464378.7450000001</v>
      </c>
      <c r="D173" s="81" t="s">
        <v>629</v>
      </c>
      <c r="E173" s="81">
        <v>448566.54300000001</v>
      </c>
      <c r="F173" s="81">
        <v>418415.21600000001</v>
      </c>
      <c r="G173" s="81">
        <v>72068.210000000006</v>
      </c>
      <c r="H173" s="81">
        <v>0</v>
      </c>
      <c r="I173" s="81">
        <v>336208.516</v>
      </c>
      <c r="J173" s="81">
        <v>0</v>
      </c>
      <c r="K173" s="81">
        <v>102564.87699999999</v>
      </c>
      <c r="L173" s="81">
        <v>86555.381999999998</v>
      </c>
      <c r="M173" s="81">
        <v>0</v>
      </c>
      <c r="N173" s="81">
        <v>0</v>
      </c>
      <c r="O173" s="81">
        <v>0</v>
      </c>
      <c r="P173" s="81">
        <v>0</v>
      </c>
      <c r="Q173" s="81">
        <v>0</v>
      </c>
      <c r="R173" s="81">
        <v>0</v>
      </c>
      <c r="S173" s="81">
        <v>0</v>
      </c>
    </row>
    <row r="174" spans="1:19">
      <c r="A174" s="81" t="s">
        <v>287</v>
      </c>
      <c r="B174" s="82">
        <v>1766840000000</v>
      </c>
      <c r="C174" s="81">
        <v>1512388.16</v>
      </c>
      <c r="D174" s="81" t="s">
        <v>596</v>
      </c>
      <c r="E174" s="81">
        <v>448566.54300000001</v>
      </c>
      <c r="F174" s="81">
        <v>418415.21600000001</v>
      </c>
      <c r="G174" s="81">
        <v>85269.997000000003</v>
      </c>
      <c r="H174" s="81">
        <v>0</v>
      </c>
      <c r="I174" s="81">
        <v>367291.71799999999</v>
      </c>
      <c r="J174" s="81">
        <v>0</v>
      </c>
      <c r="K174" s="81">
        <v>106289.304</v>
      </c>
      <c r="L174" s="81">
        <v>86555.381999999998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534</v>
      </c>
      <c r="B175" s="82">
        <v>1939840000000</v>
      </c>
      <c r="C175" s="81">
        <v>1665633.6950000001</v>
      </c>
      <c r="D175" s="81" t="s">
        <v>630</v>
      </c>
      <c r="E175" s="81">
        <v>448566.54300000001</v>
      </c>
      <c r="F175" s="81">
        <v>423230.02100000001</v>
      </c>
      <c r="G175" s="81">
        <v>168701.427</v>
      </c>
      <c r="H175" s="81">
        <v>0</v>
      </c>
      <c r="I175" s="81">
        <v>421982.73</v>
      </c>
      <c r="J175" s="81">
        <v>0</v>
      </c>
      <c r="K175" s="81">
        <v>116597.591</v>
      </c>
      <c r="L175" s="81">
        <v>86555.381999999998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535</v>
      </c>
      <c r="B176" s="82">
        <v>1954850000000</v>
      </c>
      <c r="C176" s="81">
        <v>1670214.9609999999</v>
      </c>
      <c r="D176" s="81" t="s">
        <v>631</v>
      </c>
      <c r="E176" s="81">
        <v>448566.54300000001</v>
      </c>
      <c r="F176" s="81">
        <v>423230.02100000001</v>
      </c>
      <c r="G176" s="81">
        <v>165018.37599999999</v>
      </c>
      <c r="H176" s="81">
        <v>0</v>
      </c>
      <c r="I176" s="81">
        <v>427063.48</v>
      </c>
      <c r="J176" s="81">
        <v>0</v>
      </c>
      <c r="K176" s="81">
        <v>119781.158</v>
      </c>
      <c r="L176" s="81">
        <v>86555.381999999998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7" spans="1:19">
      <c r="A177" s="81" t="s">
        <v>536</v>
      </c>
      <c r="B177" s="82">
        <v>2050110000000</v>
      </c>
      <c r="C177" s="81">
        <v>1662039.2490000001</v>
      </c>
      <c r="D177" s="81" t="s">
        <v>632</v>
      </c>
      <c r="E177" s="81">
        <v>448566.54300000001</v>
      </c>
      <c r="F177" s="81">
        <v>418415.21600000001</v>
      </c>
      <c r="G177" s="81">
        <v>159777.807</v>
      </c>
      <c r="H177" s="81">
        <v>0</v>
      </c>
      <c r="I177" s="81">
        <v>430091.81400000001</v>
      </c>
      <c r="J177" s="81">
        <v>0</v>
      </c>
      <c r="K177" s="81">
        <v>118632.48699999999</v>
      </c>
      <c r="L177" s="81">
        <v>86555.381999999998</v>
      </c>
      <c r="M177" s="81">
        <v>0</v>
      </c>
      <c r="N177" s="81">
        <v>0</v>
      </c>
      <c r="O177" s="81">
        <v>0</v>
      </c>
      <c r="P177" s="81">
        <v>0</v>
      </c>
      <c r="Q177" s="81">
        <v>0</v>
      </c>
      <c r="R177" s="81">
        <v>0</v>
      </c>
      <c r="S177" s="81">
        <v>0</v>
      </c>
    </row>
    <row r="178" spans="1:19">
      <c r="A178" s="81" t="s">
        <v>537</v>
      </c>
      <c r="B178" s="82">
        <v>1794130000000</v>
      </c>
      <c r="C178" s="81">
        <v>1649828.629</v>
      </c>
      <c r="D178" s="81" t="s">
        <v>633</v>
      </c>
      <c r="E178" s="81">
        <v>448566.54300000001</v>
      </c>
      <c r="F178" s="81">
        <v>423230.02100000001</v>
      </c>
      <c r="G178" s="81">
        <v>160762.59099999999</v>
      </c>
      <c r="H178" s="81">
        <v>0</v>
      </c>
      <c r="I178" s="81">
        <v>399679.65700000001</v>
      </c>
      <c r="J178" s="81">
        <v>0</v>
      </c>
      <c r="K178" s="81">
        <v>131034.43399999999</v>
      </c>
      <c r="L178" s="81">
        <v>86555.381999999998</v>
      </c>
      <c r="M178" s="81">
        <v>0</v>
      </c>
      <c r="N178" s="81">
        <v>0</v>
      </c>
      <c r="O178" s="81">
        <v>0</v>
      </c>
      <c r="P178" s="81">
        <v>0</v>
      </c>
      <c r="Q178" s="81">
        <v>0</v>
      </c>
      <c r="R178" s="81">
        <v>0</v>
      </c>
      <c r="S178" s="81">
        <v>0</v>
      </c>
    </row>
    <row r="179" spans="1:19">
      <c r="A179" s="81" t="s">
        <v>538</v>
      </c>
      <c r="B179" s="82">
        <v>1626880000000</v>
      </c>
      <c r="C179" s="81">
        <v>1481028.0220000001</v>
      </c>
      <c r="D179" s="81" t="s">
        <v>634</v>
      </c>
      <c r="E179" s="81">
        <v>448566.54300000001</v>
      </c>
      <c r="F179" s="81">
        <v>423230.02100000001</v>
      </c>
      <c r="G179" s="81">
        <v>73879.551999999996</v>
      </c>
      <c r="H179" s="81">
        <v>0</v>
      </c>
      <c r="I179" s="81">
        <v>341316.73300000001</v>
      </c>
      <c r="J179" s="81">
        <v>0</v>
      </c>
      <c r="K179" s="81">
        <v>107479.79</v>
      </c>
      <c r="L179" s="81">
        <v>86555.381999999998</v>
      </c>
      <c r="M179" s="81">
        <v>0</v>
      </c>
      <c r="N179" s="81">
        <v>0</v>
      </c>
      <c r="O179" s="81">
        <v>0</v>
      </c>
      <c r="P179" s="81">
        <v>0</v>
      </c>
      <c r="Q179" s="81">
        <v>0</v>
      </c>
      <c r="R179" s="81">
        <v>0</v>
      </c>
      <c r="S179" s="81">
        <v>0</v>
      </c>
    </row>
    <row r="180" spans="1:19">
      <c r="A180" s="81" t="s">
        <v>539</v>
      </c>
      <c r="B180" s="82">
        <v>1312170000000</v>
      </c>
      <c r="C180" s="81">
        <v>1382913.149</v>
      </c>
      <c r="D180" s="81" t="s">
        <v>635</v>
      </c>
      <c r="E180" s="81">
        <v>448566.54300000001</v>
      </c>
      <c r="F180" s="81">
        <v>423230.02100000001</v>
      </c>
      <c r="G180" s="81">
        <v>60678.673999999999</v>
      </c>
      <c r="H180" s="81">
        <v>0</v>
      </c>
      <c r="I180" s="81">
        <v>264997.50699999998</v>
      </c>
      <c r="J180" s="81">
        <v>0</v>
      </c>
      <c r="K180" s="81">
        <v>98885.021999999997</v>
      </c>
      <c r="L180" s="81">
        <v>86555.381999999998</v>
      </c>
      <c r="M180" s="81">
        <v>0</v>
      </c>
      <c r="N180" s="81">
        <v>0</v>
      </c>
      <c r="O180" s="81">
        <v>0</v>
      </c>
      <c r="P180" s="81">
        <v>0</v>
      </c>
      <c r="Q180" s="81">
        <v>0</v>
      </c>
      <c r="R180" s="81">
        <v>0</v>
      </c>
      <c r="S180" s="81">
        <v>0</v>
      </c>
    </row>
    <row r="181" spans="1:19">
      <c r="A181" s="81" t="s">
        <v>540</v>
      </c>
      <c r="B181" s="82">
        <v>1180150000000</v>
      </c>
      <c r="C181" s="81">
        <v>1359406.031</v>
      </c>
      <c r="D181" s="81" t="s">
        <v>636</v>
      </c>
      <c r="E181" s="81">
        <v>448566.54300000001</v>
      </c>
      <c r="F181" s="81">
        <v>423230.02100000001</v>
      </c>
      <c r="G181" s="81">
        <v>56940.413999999997</v>
      </c>
      <c r="H181" s="81">
        <v>0</v>
      </c>
      <c r="I181" s="81">
        <v>245780.56200000001</v>
      </c>
      <c r="J181" s="81">
        <v>0</v>
      </c>
      <c r="K181" s="81">
        <v>98333.107999999993</v>
      </c>
      <c r="L181" s="81">
        <v>86555.381999999998</v>
      </c>
      <c r="M181" s="81">
        <v>0</v>
      </c>
      <c r="N181" s="81">
        <v>0</v>
      </c>
      <c r="O181" s="81">
        <v>0</v>
      </c>
      <c r="P181" s="81">
        <v>0</v>
      </c>
      <c r="Q181" s="81">
        <v>0</v>
      </c>
      <c r="R181" s="81">
        <v>0</v>
      </c>
      <c r="S181" s="81">
        <v>0</v>
      </c>
    </row>
    <row r="182" spans="1:19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</row>
    <row r="183" spans="1:19">
      <c r="A183" s="81" t="s">
        <v>541</v>
      </c>
      <c r="B183" s="82">
        <v>18929400000000</v>
      </c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>
        <v>0</v>
      </c>
      <c r="N183" s="81">
        <v>0</v>
      </c>
      <c r="O183" s="81">
        <v>0</v>
      </c>
      <c r="P183" s="81">
        <v>0</v>
      </c>
      <c r="Q183" s="81">
        <v>0</v>
      </c>
      <c r="R183" s="81">
        <v>0</v>
      </c>
      <c r="S183" s="81">
        <v>0</v>
      </c>
    </row>
    <row r="184" spans="1:19">
      <c r="A184" s="81" t="s">
        <v>542</v>
      </c>
      <c r="B184" s="82">
        <v>1170190000000</v>
      </c>
      <c r="C184" s="81">
        <v>1306513.7660000001</v>
      </c>
      <c r="D184" s="81"/>
      <c r="E184" s="81">
        <v>448566.54300000001</v>
      </c>
      <c r="F184" s="81">
        <v>418415.21600000001</v>
      </c>
      <c r="G184" s="81">
        <v>55695.017</v>
      </c>
      <c r="H184" s="81">
        <v>0</v>
      </c>
      <c r="I184" s="81">
        <v>195040.28899999999</v>
      </c>
      <c r="J184" s="81">
        <v>0</v>
      </c>
      <c r="K184" s="81">
        <v>97426.514999999999</v>
      </c>
      <c r="L184" s="81">
        <v>86555.381999999998</v>
      </c>
      <c r="M184" s="81">
        <v>0</v>
      </c>
      <c r="N184" s="81">
        <v>0</v>
      </c>
      <c r="O184" s="81">
        <v>0</v>
      </c>
      <c r="P184" s="81">
        <v>0</v>
      </c>
      <c r="Q184" s="81">
        <v>0</v>
      </c>
      <c r="R184" s="81">
        <v>0</v>
      </c>
      <c r="S184" s="81">
        <v>0</v>
      </c>
    </row>
    <row r="185" spans="1:19">
      <c r="A185" s="81" t="s">
        <v>543</v>
      </c>
      <c r="B185" s="82">
        <v>2050110000000</v>
      </c>
      <c r="C185" s="81">
        <v>1670214.9609999999</v>
      </c>
      <c r="D185" s="81"/>
      <c r="E185" s="81">
        <v>448566.54300000001</v>
      </c>
      <c r="F185" s="81">
        <v>423230.02100000001</v>
      </c>
      <c r="G185" s="81">
        <v>168701.427</v>
      </c>
      <c r="H185" s="81">
        <v>0</v>
      </c>
      <c r="I185" s="81">
        <v>430091.81400000001</v>
      </c>
      <c r="J185" s="81">
        <v>0</v>
      </c>
      <c r="K185" s="81">
        <v>131034.43399999999</v>
      </c>
      <c r="L185" s="81">
        <v>86555.381999999998</v>
      </c>
      <c r="M185" s="81">
        <v>0</v>
      </c>
      <c r="N185" s="81">
        <v>0</v>
      </c>
      <c r="O185" s="81">
        <v>0</v>
      </c>
      <c r="P185" s="81">
        <v>0</v>
      </c>
      <c r="Q185" s="81">
        <v>0</v>
      </c>
      <c r="R185" s="81">
        <v>0</v>
      </c>
      <c r="S185" s="81">
        <v>0</v>
      </c>
    </row>
    <row r="187" spans="1:19">
      <c r="A187" s="76"/>
      <c r="B187" s="81" t="s">
        <v>574</v>
      </c>
      <c r="C187" s="81" t="s">
        <v>575</v>
      </c>
      <c r="D187" s="81" t="s">
        <v>576</v>
      </c>
      <c r="E187" s="81" t="s">
        <v>259</v>
      </c>
    </row>
    <row r="188" spans="1:19">
      <c r="A188" s="81" t="s">
        <v>577</v>
      </c>
      <c r="B188" s="81">
        <v>521221.46</v>
      </c>
      <c r="C188" s="81">
        <v>14529.17</v>
      </c>
      <c r="D188" s="81">
        <v>0</v>
      </c>
      <c r="E188" s="81">
        <v>535750.63</v>
      </c>
    </row>
    <row r="189" spans="1:19">
      <c r="A189" s="81" t="s">
        <v>578</v>
      </c>
      <c r="B189" s="81">
        <v>11.25</v>
      </c>
      <c r="C189" s="81">
        <v>0.31</v>
      </c>
      <c r="D189" s="81">
        <v>0</v>
      </c>
      <c r="E189" s="81">
        <v>11.57</v>
      </c>
    </row>
    <row r="190" spans="1:19">
      <c r="A190" s="81" t="s">
        <v>579</v>
      </c>
      <c r="B190" s="81">
        <v>11.25</v>
      </c>
      <c r="C190" s="81">
        <v>0.31</v>
      </c>
      <c r="D190" s="81">
        <v>0</v>
      </c>
      <c r="E190" s="81">
        <v>11.57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OccSch</vt:lpstr>
      <vt:lpstr>HeatSch</vt:lpstr>
      <vt:lpstr>CoolSch</vt:lpstr>
      <vt:lpstr>Miami!lgoff01miami</vt:lpstr>
      <vt:lpstr>Houston!lgoff02houston</vt:lpstr>
      <vt:lpstr>Phoenix!lgoff03phoenix</vt:lpstr>
      <vt:lpstr>Atlanta!lgoff04atlanta</vt:lpstr>
      <vt:lpstr>LosAngeles!lgoff05losangeles</vt:lpstr>
      <vt:lpstr>LasVegas!lgoff06lasvegas</vt:lpstr>
      <vt:lpstr>SanFrancisco!lgoff07sanfrancisco</vt:lpstr>
      <vt:lpstr>Baltimore!lgoff08baltimore</vt:lpstr>
      <vt:lpstr>Albuquerque!lgoff09albuquerque</vt:lpstr>
      <vt:lpstr>Seattle!lgoff10seattle</vt:lpstr>
      <vt:lpstr>Chicago!lgoff11chicago</vt:lpstr>
      <vt:lpstr>Boulder!lgoff12boulder</vt:lpstr>
      <vt:lpstr>Minneapolis!lgoff13minneapolis</vt:lpstr>
      <vt:lpstr>Helena!lgoff14helena</vt:lpstr>
      <vt:lpstr>Duluth!lgoff15duluth</vt:lpstr>
      <vt:lpstr>Fairbanks!lgoff16fairbanks</vt:lpstr>
      <vt:lpstr>Schedules!Print_Area</vt:lpstr>
      <vt:lpstr>BuildingSummary!Print_Titles</vt:lpstr>
      <vt:lpstr>LocationSummary!Print_Titles</vt:lpstr>
      <vt:lpstr>Schedules!Print_Titles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mderu</cp:lastModifiedBy>
  <cp:lastPrinted>2008-10-24T15:39:16Z</cp:lastPrinted>
  <dcterms:created xsi:type="dcterms:W3CDTF">2007-11-14T19:26:56Z</dcterms:created>
  <dcterms:modified xsi:type="dcterms:W3CDTF">2009-05-06T22:35:54Z</dcterms:modified>
</cp:coreProperties>
</file>