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18"/>
  </bookViews>
  <sheets>
    <sheet name="BuildingSummary" sheetId="9" r:id="rId1"/>
    <sheet name="ZoneSummary" sheetId="10" r:id="rId2"/>
    <sheet name="LocationSummary" sheetId="8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5" r:id="rId22"/>
    <sheet name="EUI" sheetId="6" r:id="rId23"/>
    <sheet name="Carbon" sheetId="39" r:id="rId24"/>
    <sheet name="Water" sheetId="40" r:id="rId25"/>
    <sheet name="Schedules" sheetId="11" r:id="rId26"/>
    <sheet name="LghtSch" sheetId="12" r:id="rId27"/>
    <sheet name="EqpSch" sheetId="14" r:id="rId28"/>
    <sheet name="OccSch" sheetId="20" r:id="rId29"/>
    <sheet name="HeatSch" sheetId="21" r:id="rId30"/>
    <sheet name="CoolSch" sheetId="22" r:id="rId31"/>
  </sheets>
  <definedNames>
    <definedName name="mrapt01miami" localSheetId="3">Miami!$A$1:$S$303</definedName>
    <definedName name="mrapt02houston" localSheetId="4">Houston!$A$1:$S$303</definedName>
    <definedName name="mrapt03phoenix" localSheetId="5">Phoenix!$A$1:$S$303</definedName>
    <definedName name="mrapt04atlanta" localSheetId="6">Atlanta!$A$1:$S$303</definedName>
    <definedName name="mrapt05losangeles" localSheetId="7">LosAngeles!$A$1:$S$303</definedName>
    <definedName name="mrapt06lasvegas" localSheetId="8">LasVegas!$A$1:$S$303</definedName>
    <definedName name="mrapt07sanfrancisco" localSheetId="9">SanFrancisco!$A$1:$S$303</definedName>
    <definedName name="mrapt08baltimore" localSheetId="10">Baltimore!$A$1:$S$303</definedName>
    <definedName name="mrapt09albuquerque" localSheetId="11">Albuquerque!$A$1:$S$303</definedName>
    <definedName name="mrapt10seattle" localSheetId="12">Seattle!$A$1:$S$303</definedName>
    <definedName name="mrapt11chicago" localSheetId="13">Chicago!$A$1:$S$303</definedName>
    <definedName name="mrapt12boulder" localSheetId="14">Boulder!$A$1:$S$303</definedName>
    <definedName name="mrapt13minneapolis" localSheetId="15">Minneapolis!$A$1:$S$303</definedName>
    <definedName name="mrapt14helena" localSheetId="16">Helena!$A$1:$S$303</definedName>
    <definedName name="mrapt15duluth" localSheetId="17">Duluth!$A$1:$S$303</definedName>
    <definedName name="mrapt16fairbanks" localSheetId="18">Fairbanks!$A$1:$S$303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C322" i="8"/>
  <c r="D322"/>
  <c r="E322"/>
  <c r="F322"/>
  <c r="G322"/>
  <c r="H322"/>
  <c r="I322"/>
  <c r="J322"/>
  <c r="K322"/>
  <c r="L322"/>
  <c r="M322"/>
  <c r="N322"/>
  <c r="O322"/>
  <c r="P322"/>
  <c r="Q322"/>
  <c r="R322"/>
  <c r="C323"/>
  <c r="D323"/>
  <c r="E323"/>
  <c r="F323"/>
  <c r="G323"/>
  <c r="H323"/>
  <c r="I323"/>
  <c r="J323"/>
  <c r="K323"/>
  <c r="L323"/>
  <c r="M323"/>
  <c r="N323"/>
  <c r="O323"/>
  <c r="P323"/>
  <c r="Q323"/>
  <c r="R323"/>
  <c r="C324"/>
  <c r="D324"/>
  <c r="E324"/>
  <c r="F324"/>
  <c r="G324"/>
  <c r="H324"/>
  <c r="I324"/>
  <c r="J324"/>
  <c r="K324"/>
  <c r="L324"/>
  <c r="M324"/>
  <c r="N324"/>
  <c r="O324"/>
  <c r="P324"/>
  <c r="Q324"/>
  <c r="R324"/>
  <c r="C325"/>
  <c r="D325"/>
  <c r="E325"/>
  <c r="F325"/>
  <c r="G325"/>
  <c r="H325"/>
  <c r="I325"/>
  <c r="J325"/>
  <c r="K325"/>
  <c r="L325"/>
  <c r="M325"/>
  <c r="N325"/>
  <c r="O325"/>
  <c r="P325"/>
  <c r="Q325"/>
  <c r="R325"/>
  <c r="C326"/>
  <c r="D326"/>
  <c r="E326"/>
  <c r="F326"/>
  <c r="G326"/>
  <c r="H326"/>
  <c r="I326"/>
  <c r="J326"/>
  <c r="K326"/>
  <c r="L326"/>
  <c r="M326"/>
  <c r="N326"/>
  <c r="O326"/>
  <c r="P326"/>
  <c r="Q326"/>
  <c r="R326"/>
  <c r="C327"/>
  <c r="D327"/>
  <c r="E327"/>
  <c r="F327"/>
  <c r="G327"/>
  <c r="H327"/>
  <c r="I327"/>
  <c r="J327"/>
  <c r="K327"/>
  <c r="L327"/>
  <c r="M327"/>
  <c r="N327"/>
  <c r="O327"/>
  <c r="P327"/>
  <c r="Q327"/>
  <c r="R327"/>
  <c r="C328"/>
  <c r="D328"/>
  <c r="E328"/>
  <c r="F328"/>
  <c r="G328"/>
  <c r="H328"/>
  <c r="I328"/>
  <c r="J328"/>
  <c r="K328"/>
  <c r="L328"/>
  <c r="M328"/>
  <c r="N328"/>
  <c r="O328"/>
  <c r="P328"/>
  <c r="Q328"/>
  <c r="R328"/>
  <c r="C329"/>
  <c r="D329"/>
  <c r="E329"/>
  <c r="F329"/>
  <c r="G329"/>
  <c r="H329"/>
  <c r="I329"/>
  <c r="J329"/>
  <c r="K329"/>
  <c r="L329"/>
  <c r="M329"/>
  <c r="N329"/>
  <c r="O329"/>
  <c r="P329"/>
  <c r="Q329"/>
  <c r="R329"/>
  <c r="C330"/>
  <c r="D330"/>
  <c r="E330"/>
  <c r="F330"/>
  <c r="G330"/>
  <c r="H330"/>
  <c r="I330"/>
  <c r="J330"/>
  <c r="K330"/>
  <c r="L330"/>
  <c r="M330"/>
  <c r="N330"/>
  <c r="O330"/>
  <c r="P330"/>
  <c r="Q330"/>
  <c r="R330"/>
  <c r="C331"/>
  <c r="D331"/>
  <c r="E331"/>
  <c r="F331"/>
  <c r="G331"/>
  <c r="H331"/>
  <c r="I331"/>
  <c r="J331"/>
  <c r="K331"/>
  <c r="L331"/>
  <c r="M331"/>
  <c r="N331"/>
  <c r="O331"/>
  <c r="P331"/>
  <c r="Q331"/>
  <c r="R331"/>
  <c r="C332"/>
  <c r="D332"/>
  <c r="E332"/>
  <c r="F332"/>
  <c r="G332"/>
  <c r="H332"/>
  <c r="I332"/>
  <c r="J332"/>
  <c r="K332"/>
  <c r="L332"/>
  <c r="M332"/>
  <c r="N332"/>
  <c r="O332"/>
  <c r="P332"/>
  <c r="Q332"/>
  <c r="R332"/>
  <c r="C309"/>
  <c r="D309"/>
  <c r="E309"/>
  <c r="F309"/>
  <c r="G309"/>
  <c r="H309"/>
  <c r="I309"/>
  <c r="J309"/>
  <c r="K309"/>
  <c r="L309"/>
  <c r="M309"/>
  <c r="N309"/>
  <c r="O309"/>
  <c r="P309"/>
  <c r="Q309"/>
  <c r="R309"/>
  <c r="C310"/>
  <c r="D310"/>
  <c r="E310"/>
  <c r="F310"/>
  <c r="G310"/>
  <c r="H310"/>
  <c r="I310"/>
  <c r="J310"/>
  <c r="K310"/>
  <c r="L310"/>
  <c r="M310"/>
  <c r="N310"/>
  <c r="O310"/>
  <c r="P310"/>
  <c r="Q310"/>
  <c r="R310"/>
  <c r="C311"/>
  <c r="D311"/>
  <c r="E311"/>
  <c r="F311"/>
  <c r="G311"/>
  <c r="H311"/>
  <c r="I311"/>
  <c r="J311"/>
  <c r="K311"/>
  <c r="L311"/>
  <c r="M311"/>
  <c r="N311"/>
  <c r="O311"/>
  <c r="P311"/>
  <c r="Q311"/>
  <c r="R311"/>
  <c r="C312"/>
  <c r="D312"/>
  <c r="E312"/>
  <c r="F312"/>
  <c r="G312"/>
  <c r="H312"/>
  <c r="I312"/>
  <c r="J312"/>
  <c r="K312"/>
  <c r="L312"/>
  <c r="M312"/>
  <c r="N312"/>
  <c r="O312"/>
  <c r="P312"/>
  <c r="Q312"/>
  <c r="R312"/>
  <c r="C313"/>
  <c r="D313"/>
  <c r="E313"/>
  <c r="F313"/>
  <c r="G313"/>
  <c r="H313"/>
  <c r="I313"/>
  <c r="J313"/>
  <c r="K313"/>
  <c r="L313"/>
  <c r="M313"/>
  <c r="N313"/>
  <c r="O313"/>
  <c r="P313"/>
  <c r="Q313"/>
  <c r="R313"/>
  <c r="C314"/>
  <c r="D314"/>
  <c r="E314"/>
  <c r="F314"/>
  <c r="G314"/>
  <c r="H314"/>
  <c r="I314"/>
  <c r="J314"/>
  <c r="K314"/>
  <c r="L314"/>
  <c r="M314"/>
  <c r="N314"/>
  <c r="O314"/>
  <c r="P314"/>
  <c r="Q314"/>
  <c r="R314"/>
  <c r="C315"/>
  <c r="D315"/>
  <c r="E315"/>
  <c r="F315"/>
  <c r="G315"/>
  <c r="H315"/>
  <c r="I315"/>
  <c r="J315"/>
  <c r="K315"/>
  <c r="L315"/>
  <c r="M315"/>
  <c r="N315"/>
  <c r="O315"/>
  <c r="P315"/>
  <c r="Q315"/>
  <c r="R315"/>
  <c r="C316"/>
  <c r="D316"/>
  <c r="E316"/>
  <c r="F316"/>
  <c r="G316"/>
  <c r="H316"/>
  <c r="I316"/>
  <c r="J316"/>
  <c r="K316"/>
  <c r="L316"/>
  <c r="M316"/>
  <c r="N316"/>
  <c r="O316"/>
  <c r="P316"/>
  <c r="Q316"/>
  <c r="R316"/>
  <c r="C317"/>
  <c r="D317"/>
  <c r="E317"/>
  <c r="F317"/>
  <c r="G317"/>
  <c r="H317"/>
  <c r="I317"/>
  <c r="J317"/>
  <c r="K317"/>
  <c r="L317"/>
  <c r="M317"/>
  <c r="N317"/>
  <c r="O317"/>
  <c r="P317"/>
  <c r="Q317"/>
  <c r="R317"/>
  <c r="C318"/>
  <c r="D318"/>
  <c r="E318"/>
  <c r="F318"/>
  <c r="G318"/>
  <c r="H318"/>
  <c r="I318"/>
  <c r="J318"/>
  <c r="K318"/>
  <c r="L318"/>
  <c r="M318"/>
  <c r="N318"/>
  <c r="O318"/>
  <c r="P318"/>
  <c r="Q318"/>
  <c r="R318"/>
  <c r="C319"/>
  <c r="D319"/>
  <c r="E319"/>
  <c r="F319"/>
  <c r="G319"/>
  <c r="H319"/>
  <c r="I319"/>
  <c r="J319"/>
  <c r="K319"/>
  <c r="L319"/>
  <c r="M319"/>
  <c r="N319"/>
  <c r="O319"/>
  <c r="P319"/>
  <c r="Q319"/>
  <c r="R319"/>
  <c r="R339"/>
  <c r="Q339"/>
  <c r="P339"/>
  <c r="O339"/>
  <c r="N339"/>
  <c r="M339"/>
  <c r="L339"/>
  <c r="K339"/>
  <c r="J339"/>
  <c r="I339"/>
  <c r="H339"/>
  <c r="G339"/>
  <c r="F339"/>
  <c r="E339"/>
  <c r="D339"/>
  <c r="C339"/>
  <c r="R345"/>
  <c r="Q345"/>
  <c r="P345"/>
  <c r="O345"/>
  <c r="N345"/>
  <c r="M345"/>
  <c r="L345"/>
  <c r="K345"/>
  <c r="J345"/>
  <c r="I345"/>
  <c r="H345"/>
  <c r="G345"/>
  <c r="F345"/>
  <c r="E345"/>
  <c r="D345"/>
  <c r="C345"/>
  <c r="R344"/>
  <c r="Q344"/>
  <c r="P344"/>
  <c r="O344"/>
  <c r="N344"/>
  <c r="M344"/>
  <c r="L344"/>
  <c r="K344"/>
  <c r="J344"/>
  <c r="I344"/>
  <c r="H344"/>
  <c r="G344"/>
  <c r="F344"/>
  <c r="E344"/>
  <c r="D344"/>
  <c r="C344"/>
  <c r="R343"/>
  <c r="Q343"/>
  <c r="P343"/>
  <c r="O343"/>
  <c r="N343"/>
  <c r="M343"/>
  <c r="L343"/>
  <c r="K343"/>
  <c r="J343"/>
  <c r="I343"/>
  <c r="H343"/>
  <c r="G343"/>
  <c r="F343"/>
  <c r="E343"/>
  <c r="D343"/>
  <c r="C343"/>
  <c r="R342"/>
  <c r="Q342"/>
  <c r="P342"/>
  <c r="O342"/>
  <c r="N342"/>
  <c r="M342"/>
  <c r="L342"/>
  <c r="K342"/>
  <c r="J342"/>
  <c r="I342"/>
  <c r="H342"/>
  <c r="G342"/>
  <c r="F342"/>
  <c r="E342"/>
  <c r="D342"/>
  <c r="C342"/>
  <c r="R341"/>
  <c r="Q341"/>
  <c r="P341"/>
  <c r="O341"/>
  <c r="N341"/>
  <c r="M341"/>
  <c r="L341"/>
  <c r="K341"/>
  <c r="J341"/>
  <c r="I341"/>
  <c r="H341"/>
  <c r="G341"/>
  <c r="F341"/>
  <c r="E341"/>
  <c r="D341"/>
  <c r="C341"/>
  <c r="R340"/>
  <c r="Q340"/>
  <c r="P340"/>
  <c r="O340"/>
  <c r="N340"/>
  <c r="M340"/>
  <c r="L340"/>
  <c r="K340"/>
  <c r="J340"/>
  <c r="I340"/>
  <c r="H340"/>
  <c r="G340"/>
  <c r="F340"/>
  <c r="E340"/>
  <c r="D340"/>
  <c r="C340"/>
  <c r="R321"/>
  <c r="Q321"/>
  <c r="P321"/>
  <c r="O321"/>
  <c r="N321"/>
  <c r="M321"/>
  <c r="L321"/>
  <c r="K321"/>
  <c r="J321"/>
  <c r="I321"/>
  <c r="H321"/>
  <c r="G321"/>
  <c r="F321"/>
  <c r="E321"/>
  <c r="D321"/>
  <c r="C321"/>
  <c r="R308"/>
  <c r="Q308"/>
  <c r="P308"/>
  <c r="O308"/>
  <c r="N308"/>
  <c r="M308"/>
  <c r="L308"/>
  <c r="K308"/>
  <c r="J308"/>
  <c r="I308"/>
  <c r="H308"/>
  <c r="G308"/>
  <c r="F308"/>
  <c r="E308"/>
  <c r="D308"/>
  <c r="C308"/>
  <c r="R171"/>
  <c r="Q171"/>
  <c r="P171"/>
  <c r="O171"/>
  <c r="N171"/>
  <c r="M171"/>
  <c r="L171"/>
  <c r="K171"/>
  <c r="J171"/>
  <c r="I171"/>
  <c r="H171"/>
  <c r="G171"/>
  <c r="F171"/>
  <c r="E171"/>
  <c r="D171"/>
  <c r="C171"/>
  <c r="R168"/>
  <c r="Q168"/>
  <c r="P168"/>
  <c r="O168"/>
  <c r="N168"/>
  <c r="M168"/>
  <c r="L168"/>
  <c r="K168"/>
  <c r="J168"/>
  <c r="I168"/>
  <c r="H168"/>
  <c r="G168"/>
  <c r="F168"/>
  <c r="E168"/>
  <c r="D168"/>
  <c r="C168"/>
  <c r="R173"/>
  <c r="Q173"/>
  <c r="P173"/>
  <c r="O173"/>
  <c r="N173"/>
  <c r="M173"/>
  <c r="L173"/>
  <c r="K173"/>
  <c r="J173"/>
  <c r="I173"/>
  <c r="H173"/>
  <c r="G173"/>
  <c r="F173"/>
  <c r="E173"/>
  <c r="D173"/>
  <c r="C173"/>
  <c r="R170"/>
  <c r="Q170"/>
  <c r="P170"/>
  <c r="O170"/>
  <c r="N170"/>
  <c r="M170"/>
  <c r="L170"/>
  <c r="K170"/>
  <c r="J170"/>
  <c r="I170"/>
  <c r="H170"/>
  <c r="G170"/>
  <c r="F170"/>
  <c r="E170"/>
  <c r="D170"/>
  <c r="C170"/>
  <c r="R167"/>
  <c r="Q167"/>
  <c r="P167"/>
  <c r="O167"/>
  <c r="N167"/>
  <c r="M167"/>
  <c r="L167"/>
  <c r="K167"/>
  <c r="J167"/>
  <c r="I167"/>
  <c r="H167"/>
  <c r="G167"/>
  <c r="F167"/>
  <c r="E167"/>
  <c r="D167"/>
  <c r="C167"/>
  <c r="R337"/>
  <c r="R336"/>
  <c r="R335"/>
  <c r="R334"/>
  <c r="R305"/>
  <c r="R304"/>
  <c r="R303"/>
  <c r="R302"/>
  <c r="R301"/>
  <c r="R300"/>
  <c r="R299"/>
  <c r="R298"/>
  <c r="R297"/>
  <c r="R296"/>
  <c r="R295"/>
  <c r="R294"/>
  <c r="R293"/>
  <c r="R292"/>
  <c r="R291"/>
  <c r="R290"/>
  <c r="R288"/>
  <c r="R287"/>
  <c r="R286"/>
  <c r="R285"/>
  <c r="R284"/>
  <c r="R283"/>
  <c r="R282"/>
  <c r="R281"/>
  <c r="R280"/>
  <c r="R279"/>
  <c r="R278"/>
  <c r="R277"/>
  <c r="R276"/>
  <c r="R275"/>
  <c r="R274"/>
  <c r="R272"/>
  <c r="R271"/>
  <c r="R270"/>
  <c r="R269"/>
  <c r="R268"/>
  <c r="R267"/>
  <c r="R266"/>
  <c r="R265"/>
  <c r="R264"/>
  <c r="R263"/>
  <c r="R262"/>
  <c r="R261"/>
  <c r="R260"/>
  <c r="R259"/>
  <c r="R258"/>
  <c r="R256"/>
  <c r="R255"/>
  <c r="R254"/>
  <c r="R253"/>
  <c r="R252"/>
  <c r="R251"/>
  <c r="R250"/>
  <c r="R249"/>
  <c r="R248"/>
  <c r="R247"/>
  <c r="R246"/>
  <c r="R245"/>
  <c r="R244"/>
  <c r="R243"/>
  <c r="R242"/>
  <c r="R239"/>
  <c r="R238"/>
  <c r="R237"/>
  <c r="R236"/>
  <c r="R235"/>
  <c r="R234"/>
  <c r="R233"/>
  <c r="R232"/>
  <c r="R231"/>
  <c r="R230"/>
  <c r="R229"/>
  <c r="R228"/>
  <c r="R227"/>
  <c r="R226"/>
  <c r="R225"/>
  <c r="R224"/>
  <c r="R222"/>
  <c r="R221"/>
  <c r="R220"/>
  <c r="R219"/>
  <c r="R218"/>
  <c r="R217"/>
  <c r="R216"/>
  <c r="R215"/>
  <c r="R214"/>
  <c r="R213"/>
  <c r="R212"/>
  <c r="R211"/>
  <c r="R210"/>
  <c r="R209"/>
  <c r="R208"/>
  <c r="R206"/>
  <c r="R205"/>
  <c r="R204"/>
  <c r="R203"/>
  <c r="R202"/>
  <c r="R201"/>
  <c r="R200"/>
  <c r="R199"/>
  <c r="R198"/>
  <c r="R197"/>
  <c r="R196"/>
  <c r="R195"/>
  <c r="R194"/>
  <c r="R193"/>
  <c r="R192"/>
  <c r="R190"/>
  <c r="R189"/>
  <c r="R188"/>
  <c r="R187"/>
  <c r="R186"/>
  <c r="R185"/>
  <c r="R184"/>
  <c r="R183"/>
  <c r="R182"/>
  <c r="R181"/>
  <c r="R180"/>
  <c r="R179"/>
  <c r="R178"/>
  <c r="R177"/>
  <c r="R176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5"/>
  <c r="R17"/>
  <c r="R16"/>
  <c r="R15"/>
  <c r="R13"/>
  <c r="R10"/>
  <c r="Q337"/>
  <c r="Q336"/>
  <c r="Q335"/>
  <c r="Q334"/>
  <c r="Q305"/>
  <c r="Q304"/>
  <c r="Q303"/>
  <c r="Q302"/>
  <c r="Q301"/>
  <c r="Q300"/>
  <c r="Q299"/>
  <c r="Q298"/>
  <c r="Q297"/>
  <c r="Q296"/>
  <c r="Q295"/>
  <c r="Q294"/>
  <c r="Q293"/>
  <c r="Q292"/>
  <c r="Q291"/>
  <c r="Q290"/>
  <c r="Q288"/>
  <c r="Q287"/>
  <c r="Q286"/>
  <c r="Q285"/>
  <c r="Q284"/>
  <c r="Q283"/>
  <c r="Q282"/>
  <c r="Q281"/>
  <c r="Q280"/>
  <c r="Q279"/>
  <c r="Q278"/>
  <c r="Q277"/>
  <c r="Q276"/>
  <c r="Q275"/>
  <c r="Q274"/>
  <c r="Q272"/>
  <c r="Q271"/>
  <c r="Q270"/>
  <c r="Q269"/>
  <c r="Q268"/>
  <c r="Q267"/>
  <c r="Q266"/>
  <c r="Q265"/>
  <c r="Q264"/>
  <c r="Q263"/>
  <c r="Q262"/>
  <c r="Q261"/>
  <c r="Q260"/>
  <c r="Q259"/>
  <c r="Q258"/>
  <c r="Q256"/>
  <c r="Q255"/>
  <c r="Q254"/>
  <c r="Q253"/>
  <c r="Q252"/>
  <c r="Q251"/>
  <c r="Q250"/>
  <c r="Q249"/>
  <c r="Q248"/>
  <c r="Q247"/>
  <c r="Q246"/>
  <c r="Q245"/>
  <c r="Q244"/>
  <c r="Q243"/>
  <c r="Q242"/>
  <c r="Q239"/>
  <c r="Q238"/>
  <c r="Q237"/>
  <c r="Q236"/>
  <c r="Q235"/>
  <c r="Q234"/>
  <c r="Q233"/>
  <c r="Q232"/>
  <c r="Q231"/>
  <c r="Q230"/>
  <c r="Q229"/>
  <c r="Q228"/>
  <c r="Q227"/>
  <c r="Q226"/>
  <c r="Q225"/>
  <c r="Q224"/>
  <c r="Q222"/>
  <c r="Q221"/>
  <c r="Q220"/>
  <c r="Q219"/>
  <c r="Q218"/>
  <c r="Q217"/>
  <c r="Q216"/>
  <c r="Q215"/>
  <c r="Q214"/>
  <c r="Q213"/>
  <c r="Q212"/>
  <c r="Q211"/>
  <c r="Q210"/>
  <c r="Q209"/>
  <c r="Q208"/>
  <c r="Q206"/>
  <c r="Q205"/>
  <c r="Q204"/>
  <c r="Q203"/>
  <c r="Q202"/>
  <c r="Q201"/>
  <c r="Q200"/>
  <c r="Q199"/>
  <c r="Q198"/>
  <c r="Q197"/>
  <c r="Q196"/>
  <c r="Q195"/>
  <c r="Q194"/>
  <c r="Q193"/>
  <c r="Q192"/>
  <c r="Q190"/>
  <c r="Q189"/>
  <c r="Q188"/>
  <c r="Q187"/>
  <c r="Q186"/>
  <c r="Q185"/>
  <c r="Q184"/>
  <c r="Q183"/>
  <c r="Q182"/>
  <c r="Q181"/>
  <c r="Q180"/>
  <c r="Q179"/>
  <c r="Q178"/>
  <c r="Q177"/>
  <c r="Q176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5"/>
  <c r="Q17"/>
  <c r="Q16"/>
  <c r="Q15"/>
  <c r="Q13"/>
  <c r="Q10"/>
  <c r="P337"/>
  <c r="P336"/>
  <c r="P335"/>
  <c r="P334"/>
  <c r="P305"/>
  <c r="P304"/>
  <c r="P303"/>
  <c r="P302"/>
  <c r="P301"/>
  <c r="P300"/>
  <c r="P299"/>
  <c r="P298"/>
  <c r="P297"/>
  <c r="P296"/>
  <c r="P295"/>
  <c r="P294"/>
  <c r="P293"/>
  <c r="P292"/>
  <c r="P291"/>
  <c r="P290"/>
  <c r="P288"/>
  <c r="P287"/>
  <c r="P286"/>
  <c r="P285"/>
  <c r="P284"/>
  <c r="P283"/>
  <c r="P282"/>
  <c r="P281"/>
  <c r="P280"/>
  <c r="P279"/>
  <c r="P278"/>
  <c r="P277"/>
  <c r="P276"/>
  <c r="P275"/>
  <c r="P274"/>
  <c r="P272"/>
  <c r="P271"/>
  <c r="P270"/>
  <c r="P269"/>
  <c r="P268"/>
  <c r="P267"/>
  <c r="P266"/>
  <c r="P265"/>
  <c r="P264"/>
  <c r="P263"/>
  <c r="P262"/>
  <c r="P261"/>
  <c r="P260"/>
  <c r="P259"/>
  <c r="P258"/>
  <c r="P256"/>
  <c r="P255"/>
  <c r="P254"/>
  <c r="P253"/>
  <c r="P252"/>
  <c r="P251"/>
  <c r="P250"/>
  <c r="P249"/>
  <c r="P248"/>
  <c r="P247"/>
  <c r="P246"/>
  <c r="P245"/>
  <c r="P244"/>
  <c r="P243"/>
  <c r="P242"/>
  <c r="P239"/>
  <c r="P238"/>
  <c r="P237"/>
  <c r="P236"/>
  <c r="P235"/>
  <c r="P234"/>
  <c r="P233"/>
  <c r="P232"/>
  <c r="P231"/>
  <c r="P230"/>
  <c r="P229"/>
  <c r="P228"/>
  <c r="P227"/>
  <c r="P226"/>
  <c r="P225"/>
  <c r="P224"/>
  <c r="P222"/>
  <c r="P221"/>
  <c r="P220"/>
  <c r="P219"/>
  <c r="P218"/>
  <c r="P217"/>
  <c r="P216"/>
  <c r="P215"/>
  <c r="P214"/>
  <c r="P213"/>
  <c r="P212"/>
  <c r="P211"/>
  <c r="P210"/>
  <c r="P209"/>
  <c r="P208"/>
  <c r="P206"/>
  <c r="P205"/>
  <c r="P204"/>
  <c r="P203"/>
  <c r="P202"/>
  <c r="P201"/>
  <c r="P200"/>
  <c r="P199"/>
  <c r="P198"/>
  <c r="P197"/>
  <c r="P196"/>
  <c r="P195"/>
  <c r="P194"/>
  <c r="P193"/>
  <c r="P192"/>
  <c r="P190"/>
  <c r="P189"/>
  <c r="P188"/>
  <c r="P187"/>
  <c r="P186"/>
  <c r="P185"/>
  <c r="P184"/>
  <c r="P183"/>
  <c r="P182"/>
  <c r="P181"/>
  <c r="P180"/>
  <c r="P179"/>
  <c r="P178"/>
  <c r="P177"/>
  <c r="P176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5"/>
  <c r="P17"/>
  <c r="P16"/>
  <c r="P15"/>
  <c r="P13"/>
  <c r="P10"/>
  <c r="O337"/>
  <c r="O336"/>
  <c r="O335"/>
  <c r="O334"/>
  <c r="O305"/>
  <c r="O304"/>
  <c r="O303"/>
  <c r="O302"/>
  <c r="O301"/>
  <c r="O300"/>
  <c r="O299"/>
  <c r="O298"/>
  <c r="O297"/>
  <c r="O296"/>
  <c r="O295"/>
  <c r="O294"/>
  <c r="O293"/>
  <c r="O292"/>
  <c r="O291"/>
  <c r="O290"/>
  <c r="O288"/>
  <c r="O287"/>
  <c r="O286"/>
  <c r="O285"/>
  <c r="O284"/>
  <c r="O283"/>
  <c r="O282"/>
  <c r="O281"/>
  <c r="O280"/>
  <c r="O279"/>
  <c r="O278"/>
  <c r="O277"/>
  <c r="O276"/>
  <c r="O275"/>
  <c r="O274"/>
  <c r="O272"/>
  <c r="O271"/>
  <c r="O270"/>
  <c r="O269"/>
  <c r="O268"/>
  <c r="O267"/>
  <c r="O266"/>
  <c r="O265"/>
  <c r="O264"/>
  <c r="O263"/>
  <c r="O262"/>
  <c r="O261"/>
  <c r="O260"/>
  <c r="O259"/>
  <c r="O258"/>
  <c r="O256"/>
  <c r="O255"/>
  <c r="O254"/>
  <c r="O253"/>
  <c r="O252"/>
  <c r="O251"/>
  <c r="O250"/>
  <c r="O249"/>
  <c r="O248"/>
  <c r="O247"/>
  <c r="O246"/>
  <c r="O245"/>
  <c r="O244"/>
  <c r="O243"/>
  <c r="O242"/>
  <c r="O239"/>
  <c r="O238"/>
  <c r="O237"/>
  <c r="O236"/>
  <c r="O235"/>
  <c r="O234"/>
  <c r="O233"/>
  <c r="O232"/>
  <c r="O231"/>
  <c r="O230"/>
  <c r="O229"/>
  <c r="O228"/>
  <c r="O227"/>
  <c r="O226"/>
  <c r="O225"/>
  <c r="O224"/>
  <c r="O222"/>
  <c r="O221"/>
  <c r="O220"/>
  <c r="O219"/>
  <c r="O218"/>
  <c r="O217"/>
  <c r="O216"/>
  <c r="O215"/>
  <c r="O214"/>
  <c r="O213"/>
  <c r="O212"/>
  <c r="O211"/>
  <c r="O210"/>
  <c r="O209"/>
  <c r="O208"/>
  <c r="O206"/>
  <c r="O205"/>
  <c r="O204"/>
  <c r="O203"/>
  <c r="O202"/>
  <c r="O201"/>
  <c r="O200"/>
  <c r="O199"/>
  <c r="O198"/>
  <c r="O197"/>
  <c r="O196"/>
  <c r="O195"/>
  <c r="O194"/>
  <c r="O193"/>
  <c r="O192"/>
  <c r="O190"/>
  <c r="O189"/>
  <c r="O188"/>
  <c r="O187"/>
  <c r="O186"/>
  <c r="O185"/>
  <c r="O184"/>
  <c r="O183"/>
  <c r="O182"/>
  <c r="O181"/>
  <c r="O180"/>
  <c r="O179"/>
  <c r="O178"/>
  <c r="O177"/>
  <c r="O176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5"/>
  <c r="O17"/>
  <c r="O16"/>
  <c r="O15"/>
  <c r="O13"/>
  <c r="O10"/>
  <c r="N337"/>
  <c r="N336"/>
  <c r="N335"/>
  <c r="N334"/>
  <c r="N305"/>
  <c r="N304"/>
  <c r="N303"/>
  <c r="N302"/>
  <c r="N301"/>
  <c r="N300"/>
  <c r="N299"/>
  <c r="N298"/>
  <c r="N297"/>
  <c r="N296"/>
  <c r="N295"/>
  <c r="N294"/>
  <c r="N293"/>
  <c r="N292"/>
  <c r="N291"/>
  <c r="N290"/>
  <c r="N288"/>
  <c r="N287"/>
  <c r="N286"/>
  <c r="N285"/>
  <c r="N284"/>
  <c r="N283"/>
  <c r="N282"/>
  <c r="N281"/>
  <c r="N280"/>
  <c r="N279"/>
  <c r="N278"/>
  <c r="N277"/>
  <c r="N276"/>
  <c r="N275"/>
  <c r="N274"/>
  <c r="N272"/>
  <c r="N271"/>
  <c r="N270"/>
  <c r="N269"/>
  <c r="N268"/>
  <c r="N267"/>
  <c r="N266"/>
  <c r="N265"/>
  <c r="N264"/>
  <c r="N263"/>
  <c r="N262"/>
  <c r="N261"/>
  <c r="N260"/>
  <c r="N259"/>
  <c r="N258"/>
  <c r="N256"/>
  <c r="N255"/>
  <c r="N254"/>
  <c r="N253"/>
  <c r="N252"/>
  <c r="N251"/>
  <c r="N250"/>
  <c r="N249"/>
  <c r="N248"/>
  <c r="N247"/>
  <c r="N246"/>
  <c r="N245"/>
  <c r="N244"/>
  <c r="N243"/>
  <c r="N242"/>
  <c r="N239"/>
  <c r="N238"/>
  <c r="N237"/>
  <c r="N236"/>
  <c r="N235"/>
  <c r="N234"/>
  <c r="N233"/>
  <c r="N232"/>
  <c r="N231"/>
  <c r="N230"/>
  <c r="N229"/>
  <c r="N228"/>
  <c r="N227"/>
  <c r="N226"/>
  <c r="N225"/>
  <c r="N224"/>
  <c r="N222"/>
  <c r="N221"/>
  <c r="N220"/>
  <c r="N219"/>
  <c r="N218"/>
  <c r="N217"/>
  <c r="N216"/>
  <c r="N215"/>
  <c r="N214"/>
  <c r="N213"/>
  <c r="N212"/>
  <c r="N211"/>
  <c r="N210"/>
  <c r="N209"/>
  <c r="N208"/>
  <c r="N206"/>
  <c r="N205"/>
  <c r="N204"/>
  <c r="N203"/>
  <c r="N202"/>
  <c r="N201"/>
  <c r="N200"/>
  <c r="N199"/>
  <c r="N198"/>
  <c r="N197"/>
  <c r="N196"/>
  <c r="N195"/>
  <c r="N194"/>
  <c r="N193"/>
  <c r="N192"/>
  <c r="N190"/>
  <c r="N189"/>
  <c r="N188"/>
  <c r="N187"/>
  <c r="N186"/>
  <c r="N185"/>
  <c r="N184"/>
  <c r="N183"/>
  <c r="N182"/>
  <c r="N181"/>
  <c r="N180"/>
  <c r="N179"/>
  <c r="N178"/>
  <c r="N177"/>
  <c r="N176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5"/>
  <c r="N17"/>
  <c r="N16"/>
  <c r="N15"/>
  <c r="N13"/>
  <c r="N10"/>
  <c r="M337"/>
  <c r="M336"/>
  <c r="M335"/>
  <c r="M334"/>
  <c r="M305"/>
  <c r="M304"/>
  <c r="M303"/>
  <c r="M302"/>
  <c r="M301"/>
  <c r="M300"/>
  <c r="M299"/>
  <c r="M298"/>
  <c r="M297"/>
  <c r="M296"/>
  <c r="M295"/>
  <c r="M294"/>
  <c r="M293"/>
  <c r="M292"/>
  <c r="M291"/>
  <c r="M290"/>
  <c r="M288"/>
  <c r="M287"/>
  <c r="M286"/>
  <c r="M285"/>
  <c r="M284"/>
  <c r="M283"/>
  <c r="M282"/>
  <c r="M281"/>
  <c r="M280"/>
  <c r="M279"/>
  <c r="M278"/>
  <c r="M277"/>
  <c r="M276"/>
  <c r="M275"/>
  <c r="M274"/>
  <c r="M272"/>
  <c r="M271"/>
  <c r="M270"/>
  <c r="M269"/>
  <c r="M268"/>
  <c r="M267"/>
  <c r="M266"/>
  <c r="M265"/>
  <c r="M264"/>
  <c r="M263"/>
  <c r="M262"/>
  <c r="M261"/>
  <c r="M260"/>
  <c r="M259"/>
  <c r="M258"/>
  <c r="M256"/>
  <c r="M255"/>
  <c r="M254"/>
  <c r="M253"/>
  <c r="M252"/>
  <c r="M251"/>
  <c r="M250"/>
  <c r="M249"/>
  <c r="M248"/>
  <c r="M247"/>
  <c r="M246"/>
  <c r="M245"/>
  <c r="M244"/>
  <c r="M243"/>
  <c r="M242"/>
  <c r="M239"/>
  <c r="M238"/>
  <c r="M237"/>
  <c r="M236"/>
  <c r="M235"/>
  <c r="M234"/>
  <c r="M233"/>
  <c r="M232"/>
  <c r="M231"/>
  <c r="M230"/>
  <c r="M229"/>
  <c r="M228"/>
  <c r="M227"/>
  <c r="M226"/>
  <c r="M225"/>
  <c r="M224"/>
  <c r="M222"/>
  <c r="M221"/>
  <c r="M220"/>
  <c r="M219"/>
  <c r="M218"/>
  <c r="M217"/>
  <c r="M216"/>
  <c r="M215"/>
  <c r="M214"/>
  <c r="M213"/>
  <c r="M212"/>
  <c r="M211"/>
  <c r="M210"/>
  <c r="M209"/>
  <c r="M208"/>
  <c r="M206"/>
  <c r="M205"/>
  <c r="M204"/>
  <c r="M203"/>
  <c r="M202"/>
  <c r="M201"/>
  <c r="M200"/>
  <c r="M199"/>
  <c r="M198"/>
  <c r="M197"/>
  <c r="M196"/>
  <c r="M195"/>
  <c r="M194"/>
  <c r="M193"/>
  <c r="M192"/>
  <c r="M190"/>
  <c r="M189"/>
  <c r="M188"/>
  <c r="M187"/>
  <c r="M186"/>
  <c r="M185"/>
  <c r="M184"/>
  <c r="M183"/>
  <c r="M182"/>
  <c r="M181"/>
  <c r="M180"/>
  <c r="M179"/>
  <c r="M178"/>
  <c r="M177"/>
  <c r="M176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5"/>
  <c r="M17"/>
  <c r="M16"/>
  <c r="M15"/>
  <c r="M13"/>
  <c r="M10"/>
  <c r="L337"/>
  <c r="L336"/>
  <c r="L335"/>
  <c r="L334"/>
  <c r="L305"/>
  <c r="L304"/>
  <c r="L303"/>
  <c r="L302"/>
  <c r="L301"/>
  <c r="L300"/>
  <c r="L299"/>
  <c r="L298"/>
  <c r="L297"/>
  <c r="L296"/>
  <c r="L295"/>
  <c r="L294"/>
  <c r="L293"/>
  <c r="L292"/>
  <c r="L291"/>
  <c r="L290"/>
  <c r="L288"/>
  <c r="L287"/>
  <c r="L286"/>
  <c r="L285"/>
  <c r="L284"/>
  <c r="L283"/>
  <c r="L282"/>
  <c r="L281"/>
  <c r="L280"/>
  <c r="L279"/>
  <c r="L278"/>
  <c r="L277"/>
  <c r="L276"/>
  <c r="L275"/>
  <c r="L274"/>
  <c r="L272"/>
  <c r="L271"/>
  <c r="L270"/>
  <c r="L269"/>
  <c r="L268"/>
  <c r="L267"/>
  <c r="L266"/>
  <c r="L265"/>
  <c r="L264"/>
  <c r="L263"/>
  <c r="L262"/>
  <c r="L261"/>
  <c r="L260"/>
  <c r="L259"/>
  <c r="L258"/>
  <c r="L256"/>
  <c r="L255"/>
  <c r="L254"/>
  <c r="L253"/>
  <c r="L252"/>
  <c r="L251"/>
  <c r="L250"/>
  <c r="L249"/>
  <c r="L248"/>
  <c r="L247"/>
  <c r="L246"/>
  <c r="L245"/>
  <c r="L244"/>
  <c r="L243"/>
  <c r="L242"/>
  <c r="L239"/>
  <c r="L238"/>
  <c r="L237"/>
  <c r="L236"/>
  <c r="L235"/>
  <c r="L234"/>
  <c r="L233"/>
  <c r="L232"/>
  <c r="L231"/>
  <c r="L230"/>
  <c r="L229"/>
  <c r="L228"/>
  <c r="L227"/>
  <c r="L226"/>
  <c r="L225"/>
  <c r="L224"/>
  <c r="L222"/>
  <c r="L221"/>
  <c r="L220"/>
  <c r="L219"/>
  <c r="L218"/>
  <c r="L217"/>
  <c r="L216"/>
  <c r="L215"/>
  <c r="L214"/>
  <c r="L213"/>
  <c r="L212"/>
  <c r="L211"/>
  <c r="L210"/>
  <c r="L209"/>
  <c r="L208"/>
  <c r="L206"/>
  <c r="L205"/>
  <c r="L204"/>
  <c r="L203"/>
  <c r="L202"/>
  <c r="L201"/>
  <c r="L200"/>
  <c r="L199"/>
  <c r="L198"/>
  <c r="L197"/>
  <c r="L196"/>
  <c r="L195"/>
  <c r="L194"/>
  <c r="L193"/>
  <c r="L192"/>
  <c r="L190"/>
  <c r="L189"/>
  <c r="L188"/>
  <c r="L187"/>
  <c r="L186"/>
  <c r="L185"/>
  <c r="L184"/>
  <c r="L183"/>
  <c r="L182"/>
  <c r="L181"/>
  <c r="L180"/>
  <c r="L179"/>
  <c r="L178"/>
  <c r="L177"/>
  <c r="L176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5"/>
  <c r="L17"/>
  <c r="L16"/>
  <c r="L15"/>
  <c r="L13"/>
  <c r="L10"/>
  <c r="K337"/>
  <c r="K336"/>
  <c r="K335"/>
  <c r="K334"/>
  <c r="K305"/>
  <c r="K304"/>
  <c r="K303"/>
  <c r="K302"/>
  <c r="K301"/>
  <c r="K300"/>
  <c r="K299"/>
  <c r="K298"/>
  <c r="K297"/>
  <c r="K296"/>
  <c r="K295"/>
  <c r="K294"/>
  <c r="K293"/>
  <c r="K292"/>
  <c r="K291"/>
  <c r="K290"/>
  <c r="K288"/>
  <c r="K287"/>
  <c r="K286"/>
  <c r="K285"/>
  <c r="K284"/>
  <c r="K283"/>
  <c r="K282"/>
  <c r="K281"/>
  <c r="K280"/>
  <c r="K279"/>
  <c r="K278"/>
  <c r="K277"/>
  <c r="K276"/>
  <c r="K275"/>
  <c r="K274"/>
  <c r="K272"/>
  <c r="K271"/>
  <c r="K270"/>
  <c r="K269"/>
  <c r="K268"/>
  <c r="K267"/>
  <c r="K266"/>
  <c r="K265"/>
  <c r="K264"/>
  <c r="K263"/>
  <c r="K262"/>
  <c r="K261"/>
  <c r="K260"/>
  <c r="K259"/>
  <c r="K258"/>
  <c r="K256"/>
  <c r="K255"/>
  <c r="K254"/>
  <c r="K253"/>
  <c r="K252"/>
  <c r="K251"/>
  <c r="K250"/>
  <c r="K249"/>
  <c r="K248"/>
  <c r="K247"/>
  <c r="K246"/>
  <c r="K245"/>
  <c r="K244"/>
  <c r="K243"/>
  <c r="K242"/>
  <c r="K239"/>
  <c r="K238"/>
  <c r="K237"/>
  <c r="K236"/>
  <c r="K235"/>
  <c r="K234"/>
  <c r="K233"/>
  <c r="K232"/>
  <c r="K231"/>
  <c r="K230"/>
  <c r="K229"/>
  <c r="K228"/>
  <c r="K227"/>
  <c r="K226"/>
  <c r="K225"/>
  <c r="K224"/>
  <c r="K222"/>
  <c r="K221"/>
  <c r="K220"/>
  <c r="K219"/>
  <c r="K218"/>
  <c r="K217"/>
  <c r="K216"/>
  <c r="K215"/>
  <c r="K214"/>
  <c r="K213"/>
  <c r="K212"/>
  <c r="K211"/>
  <c r="K210"/>
  <c r="K209"/>
  <c r="K208"/>
  <c r="K206"/>
  <c r="K205"/>
  <c r="K204"/>
  <c r="K203"/>
  <c r="K202"/>
  <c r="K201"/>
  <c r="K200"/>
  <c r="K199"/>
  <c r="K198"/>
  <c r="K197"/>
  <c r="K196"/>
  <c r="K195"/>
  <c r="K194"/>
  <c r="K193"/>
  <c r="K192"/>
  <c r="K190"/>
  <c r="K189"/>
  <c r="K188"/>
  <c r="K187"/>
  <c r="K186"/>
  <c r="K185"/>
  <c r="K184"/>
  <c r="K183"/>
  <c r="K182"/>
  <c r="K181"/>
  <c r="K180"/>
  <c r="K179"/>
  <c r="K178"/>
  <c r="K177"/>
  <c r="K176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17"/>
  <c r="K16"/>
  <c r="K15"/>
  <c r="K13"/>
  <c r="K10"/>
  <c r="J337"/>
  <c r="J336"/>
  <c r="J335"/>
  <c r="J334"/>
  <c r="J305"/>
  <c r="J304"/>
  <c r="J303"/>
  <c r="J302"/>
  <c r="J301"/>
  <c r="J300"/>
  <c r="J299"/>
  <c r="J298"/>
  <c r="J297"/>
  <c r="J296"/>
  <c r="J295"/>
  <c r="J294"/>
  <c r="J293"/>
  <c r="J292"/>
  <c r="J291"/>
  <c r="J290"/>
  <c r="J288"/>
  <c r="J287"/>
  <c r="J286"/>
  <c r="J285"/>
  <c r="J284"/>
  <c r="J283"/>
  <c r="J282"/>
  <c r="J281"/>
  <c r="J280"/>
  <c r="J279"/>
  <c r="J278"/>
  <c r="J277"/>
  <c r="J276"/>
  <c r="J275"/>
  <c r="J274"/>
  <c r="J272"/>
  <c r="J271"/>
  <c r="J270"/>
  <c r="J269"/>
  <c r="J268"/>
  <c r="J267"/>
  <c r="J266"/>
  <c r="J265"/>
  <c r="J264"/>
  <c r="J263"/>
  <c r="J262"/>
  <c r="J261"/>
  <c r="J260"/>
  <c r="J259"/>
  <c r="J258"/>
  <c r="J256"/>
  <c r="J255"/>
  <c r="J254"/>
  <c r="J253"/>
  <c r="J252"/>
  <c r="J251"/>
  <c r="J250"/>
  <c r="J249"/>
  <c r="J248"/>
  <c r="J247"/>
  <c r="J246"/>
  <c r="J245"/>
  <c r="J244"/>
  <c r="J243"/>
  <c r="J242"/>
  <c r="J239"/>
  <c r="J238"/>
  <c r="J237"/>
  <c r="J236"/>
  <c r="J235"/>
  <c r="J234"/>
  <c r="J233"/>
  <c r="J232"/>
  <c r="J231"/>
  <c r="J230"/>
  <c r="J229"/>
  <c r="J228"/>
  <c r="J227"/>
  <c r="J226"/>
  <c r="J225"/>
  <c r="J224"/>
  <c r="J222"/>
  <c r="J221"/>
  <c r="J220"/>
  <c r="J219"/>
  <c r="J218"/>
  <c r="J217"/>
  <c r="J216"/>
  <c r="J215"/>
  <c r="J214"/>
  <c r="J213"/>
  <c r="J212"/>
  <c r="J211"/>
  <c r="J210"/>
  <c r="J209"/>
  <c r="J208"/>
  <c r="J206"/>
  <c r="J205"/>
  <c r="J204"/>
  <c r="J203"/>
  <c r="J202"/>
  <c r="J201"/>
  <c r="J200"/>
  <c r="J199"/>
  <c r="J198"/>
  <c r="J197"/>
  <c r="J196"/>
  <c r="J195"/>
  <c r="J194"/>
  <c r="J193"/>
  <c r="J192"/>
  <c r="J190"/>
  <c r="J189"/>
  <c r="J188"/>
  <c r="J187"/>
  <c r="J186"/>
  <c r="J185"/>
  <c r="J184"/>
  <c r="J183"/>
  <c r="J182"/>
  <c r="J181"/>
  <c r="J180"/>
  <c r="J179"/>
  <c r="J178"/>
  <c r="J177"/>
  <c r="J176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5"/>
  <c r="J17"/>
  <c r="J16"/>
  <c r="J15"/>
  <c r="J13"/>
  <c r="J10"/>
  <c r="I337"/>
  <c r="I336"/>
  <c r="I335"/>
  <c r="I334"/>
  <c r="I305"/>
  <c r="I304"/>
  <c r="I303"/>
  <c r="I302"/>
  <c r="I301"/>
  <c r="I300"/>
  <c r="I299"/>
  <c r="I298"/>
  <c r="I297"/>
  <c r="I296"/>
  <c r="I295"/>
  <c r="I294"/>
  <c r="I293"/>
  <c r="I292"/>
  <c r="I291"/>
  <c r="I290"/>
  <c r="I288"/>
  <c r="I287"/>
  <c r="I286"/>
  <c r="I285"/>
  <c r="I284"/>
  <c r="I283"/>
  <c r="I282"/>
  <c r="I281"/>
  <c r="I280"/>
  <c r="I279"/>
  <c r="I278"/>
  <c r="I277"/>
  <c r="I276"/>
  <c r="I275"/>
  <c r="I274"/>
  <c r="I272"/>
  <c r="I271"/>
  <c r="I270"/>
  <c r="I269"/>
  <c r="I268"/>
  <c r="I267"/>
  <c r="I266"/>
  <c r="I265"/>
  <c r="I264"/>
  <c r="I263"/>
  <c r="I262"/>
  <c r="I261"/>
  <c r="I260"/>
  <c r="I259"/>
  <c r="I258"/>
  <c r="I256"/>
  <c r="I255"/>
  <c r="I254"/>
  <c r="I253"/>
  <c r="I252"/>
  <c r="I251"/>
  <c r="I250"/>
  <c r="I249"/>
  <c r="I248"/>
  <c r="I247"/>
  <c r="I246"/>
  <c r="I245"/>
  <c r="I244"/>
  <c r="I243"/>
  <c r="I242"/>
  <c r="I239"/>
  <c r="I238"/>
  <c r="I237"/>
  <c r="I236"/>
  <c r="I235"/>
  <c r="I234"/>
  <c r="I233"/>
  <c r="I232"/>
  <c r="I231"/>
  <c r="I230"/>
  <c r="I229"/>
  <c r="I228"/>
  <c r="I227"/>
  <c r="I226"/>
  <c r="I225"/>
  <c r="I224"/>
  <c r="I222"/>
  <c r="I221"/>
  <c r="I220"/>
  <c r="I219"/>
  <c r="I218"/>
  <c r="I217"/>
  <c r="I216"/>
  <c r="I215"/>
  <c r="I214"/>
  <c r="I213"/>
  <c r="I212"/>
  <c r="I211"/>
  <c r="I210"/>
  <c r="I209"/>
  <c r="I208"/>
  <c r="I206"/>
  <c r="I205"/>
  <c r="I204"/>
  <c r="I203"/>
  <c r="I202"/>
  <c r="I201"/>
  <c r="I200"/>
  <c r="I199"/>
  <c r="I198"/>
  <c r="I197"/>
  <c r="I196"/>
  <c r="I195"/>
  <c r="I194"/>
  <c r="I193"/>
  <c r="I192"/>
  <c r="I190"/>
  <c r="I189"/>
  <c r="I188"/>
  <c r="I187"/>
  <c r="I186"/>
  <c r="I185"/>
  <c r="I184"/>
  <c r="I183"/>
  <c r="I182"/>
  <c r="I181"/>
  <c r="I180"/>
  <c r="I179"/>
  <c r="I178"/>
  <c r="I177"/>
  <c r="I176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5"/>
  <c r="I17"/>
  <c r="I16"/>
  <c r="I15"/>
  <c r="I13"/>
  <c r="I10"/>
  <c r="H337"/>
  <c r="H336"/>
  <c r="H335"/>
  <c r="H334"/>
  <c r="H305"/>
  <c r="H304"/>
  <c r="H303"/>
  <c r="H302"/>
  <c r="H301"/>
  <c r="H300"/>
  <c r="H299"/>
  <c r="H298"/>
  <c r="H297"/>
  <c r="H296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2"/>
  <c r="H251"/>
  <c r="H250"/>
  <c r="H249"/>
  <c r="H248"/>
  <c r="H247"/>
  <c r="H246"/>
  <c r="H245"/>
  <c r="H244"/>
  <c r="H243"/>
  <c r="H242"/>
  <c r="H239"/>
  <c r="H238"/>
  <c r="H237"/>
  <c r="H236"/>
  <c r="H235"/>
  <c r="H234"/>
  <c r="H233"/>
  <c r="H232"/>
  <c r="H231"/>
  <c r="H230"/>
  <c r="H229"/>
  <c r="H228"/>
  <c r="H227"/>
  <c r="H226"/>
  <c r="H225"/>
  <c r="H224"/>
  <c r="H222"/>
  <c r="H221"/>
  <c r="H220"/>
  <c r="H219"/>
  <c r="H218"/>
  <c r="H217"/>
  <c r="H216"/>
  <c r="H215"/>
  <c r="H214"/>
  <c r="H213"/>
  <c r="H212"/>
  <c r="H211"/>
  <c r="H210"/>
  <c r="H209"/>
  <c r="H208"/>
  <c r="H206"/>
  <c r="H205"/>
  <c r="H204"/>
  <c r="H203"/>
  <c r="H202"/>
  <c r="H201"/>
  <c r="H200"/>
  <c r="H199"/>
  <c r="H198"/>
  <c r="H197"/>
  <c r="H196"/>
  <c r="H195"/>
  <c r="H194"/>
  <c r="H193"/>
  <c r="H192"/>
  <c r="H190"/>
  <c r="H189"/>
  <c r="H188"/>
  <c r="H187"/>
  <c r="H186"/>
  <c r="H185"/>
  <c r="H184"/>
  <c r="H183"/>
  <c r="H182"/>
  <c r="H181"/>
  <c r="H180"/>
  <c r="H179"/>
  <c r="H178"/>
  <c r="H177"/>
  <c r="H17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5"/>
  <c r="H17"/>
  <c r="H16"/>
  <c r="H15"/>
  <c r="H13"/>
  <c r="H10"/>
  <c r="G337"/>
  <c r="G336"/>
  <c r="G335"/>
  <c r="G334"/>
  <c r="G305"/>
  <c r="G304"/>
  <c r="G303"/>
  <c r="G302"/>
  <c r="G301"/>
  <c r="G300"/>
  <c r="G299"/>
  <c r="G298"/>
  <c r="G297"/>
  <c r="G296"/>
  <c r="G295"/>
  <c r="G294"/>
  <c r="G293"/>
  <c r="G292"/>
  <c r="G291"/>
  <c r="G290"/>
  <c r="G288"/>
  <c r="G287"/>
  <c r="G286"/>
  <c r="G285"/>
  <c r="G284"/>
  <c r="G283"/>
  <c r="G282"/>
  <c r="G281"/>
  <c r="G280"/>
  <c r="G279"/>
  <c r="G278"/>
  <c r="G277"/>
  <c r="G276"/>
  <c r="G275"/>
  <c r="G274"/>
  <c r="G272"/>
  <c r="G271"/>
  <c r="G270"/>
  <c r="G269"/>
  <c r="G268"/>
  <c r="G267"/>
  <c r="G266"/>
  <c r="G265"/>
  <c r="G264"/>
  <c r="G263"/>
  <c r="G262"/>
  <c r="G261"/>
  <c r="G260"/>
  <c r="G259"/>
  <c r="G258"/>
  <c r="G256"/>
  <c r="G255"/>
  <c r="G254"/>
  <c r="G253"/>
  <c r="G252"/>
  <c r="G251"/>
  <c r="G250"/>
  <c r="G249"/>
  <c r="G248"/>
  <c r="G247"/>
  <c r="G246"/>
  <c r="G245"/>
  <c r="G244"/>
  <c r="G243"/>
  <c r="G242"/>
  <c r="G239"/>
  <c r="G238"/>
  <c r="G237"/>
  <c r="G236"/>
  <c r="G235"/>
  <c r="G234"/>
  <c r="G233"/>
  <c r="G232"/>
  <c r="G231"/>
  <c r="G230"/>
  <c r="G229"/>
  <c r="G228"/>
  <c r="G227"/>
  <c r="G226"/>
  <c r="G225"/>
  <c r="G224"/>
  <c r="G222"/>
  <c r="G221"/>
  <c r="G220"/>
  <c r="G219"/>
  <c r="G218"/>
  <c r="G217"/>
  <c r="G216"/>
  <c r="G215"/>
  <c r="G214"/>
  <c r="G213"/>
  <c r="G212"/>
  <c r="G211"/>
  <c r="G210"/>
  <c r="G209"/>
  <c r="G208"/>
  <c r="G206"/>
  <c r="G205"/>
  <c r="G204"/>
  <c r="G203"/>
  <c r="G202"/>
  <c r="G201"/>
  <c r="G200"/>
  <c r="G199"/>
  <c r="G198"/>
  <c r="G197"/>
  <c r="G196"/>
  <c r="G195"/>
  <c r="G194"/>
  <c r="G193"/>
  <c r="G192"/>
  <c r="G190"/>
  <c r="G189"/>
  <c r="G188"/>
  <c r="G187"/>
  <c r="G186"/>
  <c r="G185"/>
  <c r="G184"/>
  <c r="G183"/>
  <c r="G182"/>
  <c r="G181"/>
  <c r="G180"/>
  <c r="G179"/>
  <c r="G178"/>
  <c r="G177"/>
  <c r="G176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5"/>
  <c r="G17"/>
  <c r="G16"/>
  <c r="G15"/>
  <c r="G13"/>
  <c r="G10"/>
  <c r="F337"/>
  <c r="F336"/>
  <c r="F335"/>
  <c r="F334"/>
  <c r="F305"/>
  <c r="F304"/>
  <c r="F303"/>
  <c r="F302"/>
  <c r="F301"/>
  <c r="F300"/>
  <c r="F299"/>
  <c r="F298"/>
  <c r="F297"/>
  <c r="F296"/>
  <c r="F295"/>
  <c r="F294"/>
  <c r="F293"/>
  <c r="F292"/>
  <c r="F291"/>
  <c r="F290"/>
  <c r="F288"/>
  <c r="F287"/>
  <c r="F286"/>
  <c r="F285"/>
  <c r="F284"/>
  <c r="F283"/>
  <c r="F282"/>
  <c r="F281"/>
  <c r="F280"/>
  <c r="F279"/>
  <c r="F278"/>
  <c r="F277"/>
  <c r="F276"/>
  <c r="F275"/>
  <c r="F274"/>
  <c r="F272"/>
  <c r="F271"/>
  <c r="F270"/>
  <c r="F269"/>
  <c r="F268"/>
  <c r="F267"/>
  <c r="F266"/>
  <c r="F265"/>
  <c r="F264"/>
  <c r="F263"/>
  <c r="F262"/>
  <c r="F261"/>
  <c r="F260"/>
  <c r="F259"/>
  <c r="F258"/>
  <c r="F256"/>
  <c r="F255"/>
  <c r="F254"/>
  <c r="F253"/>
  <c r="F252"/>
  <c r="F251"/>
  <c r="F250"/>
  <c r="F249"/>
  <c r="F248"/>
  <c r="F247"/>
  <c r="F246"/>
  <c r="F245"/>
  <c r="F244"/>
  <c r="F243"/>
  <c r="F242"/>
  <c r="F239"/>
  <c r="F238"/>
  <c r="F237"/>
  <c r="F236"/>
  <c r="F235"/>
  <c r="F234"/>
  <c r="F233"/>
  <c r="F232"/>
  <c r="F231"/>
  <c r="F230"/>
  <c r="F229"/>
  <c r="F228"/>
  <c r="F227"/>
  <c r="F226"/>
  <c r="F225"/>
  <c r="F224"/>
  <c r="F222"/>
  <c r="F221"/>
  <c r="F220"/>
  <c r="F219"/>
  <c r="F218"/>
  <c r="F217"/>
  <c r="F216"/>
  <c r="F215"/>
  <c r="F214"/>
  <c r="F213"/>
  <c r="F212"/>
  <c r="F211"/>
  <c r="F210"/>
  <c r="F209"/>
  <c r="F208"/>
  <c r="F206"/>
  <c r="F205"/>
  <c r="F204"/>
  <c r="F203"/>
  <c r="F202"/>
  <c r="F201"/>
  <c r="F200"/>
  <c r="F199"/>
  <c r="F198"/>
  <c r="F197"/>
  <c r="F196"/>
  <c r="F195"/>
  <c r="F194"/>
  <c r="F193"/>
  <c r="F192"/>
  <c r="F190"/>
  <c r="F189"/>
  <c r="F188"/>
  <c r="F187"/>
  <c r="F186"/>
  <c r="F185"/>
  <c r="F184"/>
  <c r="F183"/>
  <c r="F182"/>
  <c r="F181"/>
  <c r="F180"/>
  <c r="F179"/>
  <c r="F178"/>
  <c r="F177"/>
  <c r="F176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5"/>
  <c r="F17"/>
  <c r="F16"/>
  <c r="F15"/>
  <c r="F13"/>
  <c r="F10"/>
  <c r="E337"/>
  <c r="E336"/>
  <c r="E335"/>
  <c r="E334"/>
  <c r="E305"/>
  <c r="E304"/>
  <c r="E303"/>
  <c r="E302"/>
  <c r="E301"/>
  <c r="E300"/>
  <c r="E299"/>
  <c r="E298"/>
  <c r="E297"/>
  <c r="E296"/>
  <c r="E295"/>
  <c r="E294"/>
  <c r="E293"/>
  <c r="E292"/>
  <c r="E291"/>
  <c r="E290"/>
  <c r="E288"/>
  <c r="E287"/>
  <c r="E286"/>
  <c r="E285"/>
  <c r="E284"/>
  <c r="E283"/>
  <c r="E282"/>
  <c r="E281"/>
  <c r="E280"/>
  <c r="E279"/>
  <c r="E278"/>
  <c r="E277"/>
  <c r="E276"/>
  <c r="E275"/>
  <c r="E274"/>
  <c r="E272"/>
  <c r="E271"/>
  <c r="E270"/>
  <c r="E269"/>
  <c r="E268"/>
  <c r="E267"/>
  <c r="E266"/>
  <c r="E265"/>
  <c r="E264"/>
  <c r="E263"/>
  <c r="E262"/>
  <c r="E261"/>
  <c r="E260"/>
  <c r="E259"/>
  <c r="E258"/>
  <c r="E256"/>
  <c r="E255"/>
  <c r="E254"/>
  <c r="E253"/>
  <c r="E252"/>
  <c r="E251"/>
  <c r="E250"/>
  <c r="E249"/>
  <c r="E248"/>
  <c r="E247"/>
  <c r="E246"/>
  <c r="E245"/>
  <c r="E244"/>
  <c r="E243"/>
  <c r="E242"/>
  <c r="E239"/>
  <c r="E238"/>
  <c r="E237"/>
  <c r="E236"/>
  <c r="E235"/>
  <c r="E234"/>
  <c r="E233"/>
  <c r="E232"/>
  <c r="E231"/>
  <c r="E230"/>
  <c r="E229"/>
  <c r="E228"/>
  <c r="E227"/>
  <c r="E226"/>
  <c r="E225"/>
  <c r="E224"/>
  <c r="E222"/>
  <c r="E221"/>
  <c r="E220"/>
  <c r="E219"/>
  <c r="E218"/>
  <c r="E217"/>
  <c r="E216"/>
  <c r="E215"/>
  <c r="E214"/>
  <c r="E213"/>
  <c r="E212"/>
  <c r="E211"/>
  <c r="E210"/>
  <c r="E209"/>
  <c r="E208"/>
  <c r="E206"/>
  <c r="E205"/>
  <c r="E204"/>
  <c r="E203"/>
  <c r="E202"/>
  <c r="E201"/>
  <c r="E200"/>
  <c r="E199"/>
  <c r="E198"/>
  <c r="E197"/>
  <c r="E196"/>
  <c r="E195"/>
  <c r="E194"/>
  <c r="E193"/>
  <c r="E192"/>
  <c r="E190"/>
  <c r="E189"/>
  <c r="E188"/>
  <c r="E187"/>
  <c r="E186"/>
  <c r="E185"/>
  <c r="E184"/>
  <c r="E183"/>
  <c r="E182"/>
  <c r="E181"/>
  <c r="E180"/>
  <c r="E179"/>
  <c r="E178"/>
  <c r="E177"/>
  <c r="E176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5"/>
  <c r="E17"/>
  <c r="E16"/>
  <c r="E15"/>
  <c r="E13"/>
  <c r="E10"/>
  <c r="D337"/>
  <c r="D336"/>
  <c r="D335"/>
  <c r="D334"/>
  <c r="D305"/>
  <c r="D304"/>
  <c r="D303"/>
  <c r="D302"/>
  <c r="D301"/>
  <c r="D300"/>
  <c r="D299"/>
  <c r="D298"/>
  <c r="D297"/>
  <c r="D296"/>
  <c r="D295"/>
  <c r="D294"/>
  <c r="D293"/>
  <c r="D292"/>
  <c r="D291"/>
  <c r="D290"/>
  <c r="D288"/>
  <c r="D287"/>
  <c r="D286"/>
  <c r="D285"/>
  <c r="D284"/>
  <c r="D283"/>
  <c r="D282"/>
  <c r="D281"/>
  <c r="D280"/>
  <c r="D279"/>
  <c r="D278"/>
  <c r="D277"/>
  <c r="D276"/>
  <c r="D275"/>
  <c r="D274"/>
  <c r="D272"/>
  <c r="D271"/>
  <c r="D270"/>
  <c r="D269"/>
  <c r="D268"/>
  <c r="D267"/>
  <c r="D266"/>
  <c r="D265"/>
  <c r="D264"/>
  <c r="D263"/>
  <c r="D262"/>
  <c r="D261"/>
  <c r="D260"/>
  <c r="D259"/>
  <c r="D258"/>
  <c r="D256"/>
  <c r="D255"/>
  <c r="D254"/>
  <c r="D253"/>
  <c r="D252"/>
  <c r="D251"/>
  <c r="D250"/>
  <c r="D249"/>
  <c r="D248"/>
  <c r="D247"/>
  <c r="D246"/>
  <c r="D245"/>
  <c r="D244"/>
  <c r="D243"/>
  <c r="D242"/>
  <c r="D239"/>
  <c r="D238"/>
  <c r="D237"/>
  <c r="D236"/>
  <c r="D235"/>
  <c r="D234"/>
  <c r="D233"/>
  <c r="D232"/>
  <c r="D231"/>
  <c r="D230"/>
  <c r="D229"/>
  <c r="D228"/>
  <c r="D227"/>
  <c r="D226"/>
  <c r="D225"/>
  <c r="D224"/>
  <c r="D222"/>
  <c r="D221"/>
  <c r="D220"/>
  <c r="D219"/>
  <c r="D218"/>
  <c r="D217"/>
  <c r="D216"/>
  <c r="D215"/>
  <c r="D214"/>
  <c r="D213"/>
  <c r="D212"/>
  <c r="D211"/>
  <c r="D210"/>
  <c r="D209"/>
  <c r="D208"/>
  <c r="D206"/>
  <c r="D205"/>
  <c r="D204"/>
  <c r="D203"/>
  <c r="D202"/>
  <c r="D201"/>
  <c r="D200"/>
  <c r="D199"/>
  <c r="D198"/>
  <c r="D197"/>
  <c r="D196"/>
  <c r="D195"/>
  <c r="D194"/>
  <c r="D193"/>
  <c r="D192"/>
  <c r="D190"/>
  <c r="D189"/>
  <c r="D188"/>
  <c r="D187"/>
  <c r="D186"/>
  <c r="D185"/>
  <c r="D184"/>
  <c r="D183"/>
  <c r="D182"/>
  <c r="D181"/>
  <c r="D180"/>
  <c r="D179"/>
  <c r="D178"/>
  <c r="D177"/>
  <c r="D176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5"/>
  <c r="D17"/>
  <c r="D16"/>
  <c r="D15"/>
  <c r="D13"/>
  <c r="D10"/>
  <c r="C337"/>
  <c r="C336"/>
  <c r="C335"/>
  <c r="C334"/>
  <c r="C305"/>
  <c r="C304"/>
  <c r="C303"/>
  <c r="C302"/>
  <c r="C301"/>
  <c r="C300"/>
  <c r="C299"/>
  <c r="C298"/>
  <c r="C297"/>
  <c r="C296"/>
  <c r="C295"/>
  <c r="C294"/>
  <c r="C293"/>
  <c r="C292"/>
  <c r="C291"/>
  <c r="C290"/>
  <c r="C288"/>
  <c r="C287"/>
  <c r="C286"/>
  <c r="C285"/>
  <c r="C284"/>
  <c r="C283"/>
  <c r="C282"/>
  <c r="C281"/>
  <c r="C280"/>
  <c r="C279"/>
  <c r="C278"/>
  <c r="C277"/>
  <c r="C276"/>
  <c r="C275"/>
  <c r="C274"/>
  <c r="C272"/>
  <c r="C271"/>
  <c r="C270"/>
  <c r="C269"/>
  <c r="C268"/>
  <c r="C267"/>
  <c r="C266"/>
  <c r="C265"/>
  <c r="C264"/>
  <c r="C263"/>
  <c r="C262"/>
  <c r="C261"/>
  <c r="C260"/>
  <c r="C259"/>
  <c r="C258"/>
  <c r="C256"/>
  <c r="C255"/>
  <c r="C254"/>
  <c r="C253"/>
  <c r="C252"/>
  <c r="C251"/>
  <c r="C250"/>
  <c r="C249"/>
  <c r="C248"/>
  <c r="C247"/>
  <c r="C246"/>
  <c r="C245"/>
  <c r="C244"/>
  <c r="C243"/>
  <c r="C242"/>
  <c r="C239"/>
  <c r="C238"/>
  <c r="C237"/>
  <c r="C236"/>
  <c r="C235"/>
  <c r="C234"/>
  <c r="C233"/>
  <c r="C232"/>
  <c r="C231"/>
  <c r="C230"/>
  <c r="C229"/>
  <c r="C228"/>
  <c r="C227"/>
  <c r="C226"/>
  <c r="C225"/>
  <c r="C224"/>
  <c r="C222"/>
  <c r="C221"/>
  <c r="C220"/>
  <c r="C219"/>
  <c r="C218"/>
  <c r="C217"/>
  <c r="C216"/>
  <c r="C215"/>
  <c r="C214"/>
  <c r="C213"/>
  <c r="C212"/>
  <c r="C211"/>
  <c r="C210"/>
  <c r="C209"/>
  <c r="C208"/>
  <c r="C206"/>
  <c r="C205"/>
  <c r="C204"/>
  <c r="C203"/>
  <c r="C202"/>
  <c r="C201"/>
  <c r="C200"/>
  <c r="C199"/>
  <c r="C198"/>
  <c r="C197"/>
  <c r="C196"/>
  <c r="C195"/>
  <c r="C194"/>
  <c r="C193"/>
  <c r="C192"/>
  <c r="C190"/>
  <c r="C189"/>
  <c r="C188"/>
  <c r="C187"/>
  <c r="C186"/>
  <c r="C185"/>
  <c r="C184"/>
  <c r="C183"/>
  <c r="C182"/>
  <c r="C181"/>
  <c r="C180"/>
  <c r="C179"/>
  <c r="C178"/>
  <c r="C177"/>
  <c r="C176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3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08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83"/>
  <c r="B78"/>
  <c r="B79"/>
  <c r="B80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54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J30" i="10"/>
  <c r="H30"/>
  <c r="G30"/>
  <c r="E30"/>
  <c r="D30"/>
  <c r="C41" i="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MRApt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2" name="Connection1" type="4" refreshedVersion="3" background="1" saveData="1">
    <webPr sourceData="1" parsePre="1" consecutive="1" xl2000="1" url="file:///C:/Projects/Benchmarks/branches/v1.1_3.1/MRApt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3" name="Connection10" type="4" refreshedVersion="3" background="1" saveData="1">
    <webPr sourceData="1" parsePre="1" consecutive="1" xl2000="1" url="file:///C:/Projects/Benchmarks/branches/v1.1_3.1/MRApt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4" name="Connection11" type="4" refreshedVersion="3" background="1" saveData="1">
    <webPr sourceData="1" parsePre="1" consecutive="1" xl2000="1" url="file:///C:/Projects/Benchmarks/branches/v1.1_3.1/MRApt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5" name="Connection12" type="4" refreshedVersion="3" background="1" saveData="1">
    <webPr sourceData="1" parsePre="1" consecutive="1" xl2000="1" url="file:///C:/Projects/Benchmarks/branches/v1.1_3.1/MRApt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6" name="Connection13" type="4" refreshedVersion="3" background="1" saveData="1">
    <webPr sourceData="1" parsePre="1" consecutive="1" xl2000="1" url="file:///C:/Projects/Benchmarks/branches/v1.1_3.1/MRApt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7" name="Connection14" type="4" refreshedVersion="3" background="1" saveData="1">
    <webPr sourceData="1" parsePre="1" consecutive="1" xl2000="1" url="file:///C:/Projects/Benchmarks/branches/v1.1_3.1/MRApt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8" name="Connection15" type="4" refreshedVersion="3" background="1" saveData="1">
    <webPr sourceData="1" parsePre="1" consecutive="1" xl2000="1" url="file:///C:/Projects/Benchmarks/branches/v1.1_3.1/MRApt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9" name="Connection2" type="4" refreshedVersion="3" background="1" saveData="1">
    <webPr sourceData="1" parsePre="1" consecutive="1" xl2000="1" url="file:///C:/Projects/Benchmarks/branches/v1.1_3.1/MRApt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0" name="Connection3" type="4" refreshedVersion="3" background="1" saveData="1">
    <webPr sourceData="1" parsePre="1" consecutive="1" xl2000="1" url="file:///C:/Projects/Benchmarks/branches/v1.1_3.1/MRApt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1" name="Connection4" type="4" refreshedVersion="3" background="1" saveData="1">
    <webPr sourceData="1" parsePre="1" consecutive="1" xl2000="1" url="file:///C:/Projects/Benchmarks/branches/v1.1_3.1/MRApt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2" name="Connection5" type="4" refreshedVersion="3" background="1" saveData="1">
    <webPr sourceData="1" parsePre="1" consecutive="1" xl2000="1" url="file:///C:/Projects/Benchmarks/branches/v1.1_3.1/MRApt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3" name="Connection6" type="4" refreshedVersion="3" background="1" saveData="1">
    <webPr sourceData="1" parsePre="1" consecutive="1" xl2000="1" url="file:///C:/Projects/Benchmarks/branches/v1.1_3.1/MRApt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4" name="Connection7" type="4" refreshedVersion="3" background="1" saveData="1">
    <webPr sourceData="1" parsePre="1" consecutive="1" xl2000="1" url="file:///C:/Projects/Benchmarks/branches/v1.1_3.1/MRApt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5" name="Connection8" type="4" refreshedVersion="3" background="1" saveData="1">
    <webPr sourceData="1" parsePre="1" consecutive="1" xl2000="1" url="file:///C:/Projects/Benchmarks/branches/v1.1_3.1/MRApt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6" name="Connection9" type="4" refreshedVersion="3" background="1" saveData="1">
    <webPr sourceData="1" parsePre="1" consecutive="1" xl2000="1" url="file:///C:/Projects/Benchmarks/branches/v1.1_3.1/MRApt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</connections>
</file>

<file path=xl/sharedStrings.xml><?xml version="1.0" encoding="utf-8"?>
<sst xmlns="http://schemas.openxmlformats.org/spreadsheetml/2006/main" count="13867" uniqueCount="1023">
  <si>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</si>
  <si>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</si>
  <si>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</si>
  <si>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</si>
  <si>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</si>
  <si>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</si>
  <si>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</si>
  <si>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</si>
  <si>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</si>
  <si>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</si>
  <si>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</si>
  <si>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</si>
  <si>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</si>
  <si>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</si>
  <si>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</si>
  <si>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</si>
  <si>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</si>
  <si>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</si>
  <si>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</si>
  <si>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</si>
  <si>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</si>
  <si>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</si>
  <si>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</si>
  <si>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</si>
  <si>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</si>
  <si>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</si>
  <si>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</si>
  <si>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</si>
  <si>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</si>
  <si>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</si>
  <si>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</si>
  <si>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</si>
  <si>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</si>
  <si>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</si>
  <si>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</si>
  <si>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</si>
  <si>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</si>
  <si>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</si>
  <si>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</si>
  <si>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</si>
  <si>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</si>
  <si>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</si>
  <si>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</si>
  <si>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</si>
  <si>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</si>
  <si>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</si>
  <si>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</si>
  <si>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</si>
  <si>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</si>
  <si>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</si>
  <si>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</si>
  <si>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</si>
  <si>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</si>
  <si>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</si>
  <si>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</si>
  <si>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</si>
  <si>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</si>
  <si>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</si>
  <si>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</si>
  <si>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</si>
  <si>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</si>
  <si>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</si>
  <si>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</si>
  <si>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</si>
  <si>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</si>
  <si>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</si>
  <si>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</si>
  <si>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</si>
  <si>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</si>
  <si>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</si>
  <si>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</si>
  <si>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</si>
  <si>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</si>
  <si>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</si>
  <si>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</si>
  <si>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</si>
  <si>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</si>
  <si>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</si>
  <si>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</si>
  <si>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</si>
  <si>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</si>
  <si>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</si>
  <si>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</si>
  <si>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</si>
  <si>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</si>
  <si>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</si>
  <si>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</si>
  <si>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</si>
  <si>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</si>
  <si>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</si>
  <si>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</si>
  <si>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</si>
  <si>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</si>
  <si>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</si>
  <si>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</si>
  <si>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</si>
  <si>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</si>
  <si>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</si>
  <si>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</si>
  <si>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</si>
  <si>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</si>
  <si>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Midrise Apartment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</si>
  <si>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</si>
  <si>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</si>
  <si>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</si>
  <si>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</si>
  <si>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</si>
  <si>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</si>
  <si>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</si>
  <si>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</si>
  <si>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</si>
  <si>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</si>
  <si>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</si>
  <si>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</si>
  <si>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</si>
  <si>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</si>
  <si>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</si>
  <si>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G SW Apartment Water Equipment Latent fract sched</t>
  </si>
  <si>
    <t>G SW Apartment Water Equipment Sensible fract sched</t>
  </si>
  <si>
    <t>G SW Apartment Water Equipment Temp Sched</t>
  </si>
  <si>
    <t>G SW Apartment Water Equipment Hot Supply Temp Sched</t>
  </si>
  <si>
    <t>G NW Apartment Water Equipment Latent fract sched</t>
  </si>
  <si>
    <t>G NW Apartment Water Equipment Sensible fract sched</t>
  </si>
  <si>
    <t>G NW Apartment Water Equipment Temp Sched</t>
  </si>
  <si>
    <t>G NW Apartment Water Equipment Hot Supply Temp Sched</t>
  </si>
  <si>
    <t>G NE Apartment Water Equipment Latent fract sched</t>
  </si>
  <si>
    <t>G NE Apartment Water Equipment Sensible fract sched</t>
  </si>
  <si>
    <t>G NE Apartment Water Equipment Temp Sched</t>
  </si>
  <si>
    <t>G NE Apartment Water Equipment Hot Supply Temp Sched</t>
  </si>
  <si>
    <t>G N1 Apartment Water Equipment Latent fract sched</t>
  </si>
  <si>
    <t>G N1 Apartment Water Equipment Sensible fract sched</t>
  </si>
  <si>
    <t>G N1 Apartment Water Equipment Temp Sched</t>
  </si>
  <si>
    <t>G N1 Apartment Water Equipment Hot Supply Temp Sched</t>
  </si>
  <si>
    <t>G N2 Apartment Water Equipment Latent fract sched</t>
  </si>
  <si>
    <t>G N2 Apartment Water Equipment Sensible fract sched</t>
  </si>
  <si>
    <t>G N2 Apartment Water Equipment Temp Sched</t>
  </si>
  <si>
    <t>G N2 Apartment Water Equipment Hot Supply Temp Sched</t>
  </si>
  <si>
    <t>G S1 Apartment Water Equipment Latent fract sched</t>
  </si>
  <si>
    <t>G S1 Apartment Water Equipment Sensible fract sched</t>
  </si>
  <si>
    <t>G S1 Apartment Water Equipment Temp Sched</t>
  </si>
  <si>
    <t>G S1 Apartment Water Equipment Hot Supply Temp Sched</t>
  </si>
  <si>
    <t>G S2 Apartment Water Equipment Latent fract sched</t>
  </si>
  <si>
    <t>G S2 Apartment Water Equipment Sensible fract sched</t>
  </si>
  <si>
    <t>G S2 Apartment Water Equipment Temp Sched</t>
  </si>
  <si>
    <t>G S2 Apartment Water Equipment Hot Supply Temp Sched</t>
  </si>
  <si>
    <t>M SW Apartment Water Equipment Latent fract sched</t>
  </si>
  <si>
    <t>M SW Apartment Water Equipment Sensible fract sched</t>
  </si>
  <si>
    <t>M SW Apartment Water Equipment Temp Sched</t>
  </si>
  <si>
    <t>M SW Apartment Water Equipment Hot Supply Temp Sched</t>
  </si>
  <si>
    <t>M NW Apartment Water Equipment Latent fract sched</t>
  </si>
  <si>
    <t>M NW Apartment Water Equipment Sensible fract sched</t>
  </si>
  <si>
    <t>M NW Apartment Water Equipment Temp Sched</t>
  </si>
  <si>
    <t>M NW Apartment Water Equipment Hot Supply Temp Sched</t>
  </si>
  <si>
    <t>M SE Apartment Water Equipment Latent fract sched</t>
  </si>
  <si>
    <t>M SE Apartment Water Equipment Sensible fract sched</t>
  </si>
  <si>
    <t>M SE Apartment Water Equipment Temp Sched</t>
  </si>
  <si>
    <t>M SE Apartment Water Equipment Hot Supply Temp Sched</t>
  </si>
  <si>
    <t>M NE Apartment Water Equipment Latent fract sched</t>
  </si>
  <si>
    <t>M NE Apartment Water Equipment Sensible fract sched</t>
  </si>
  <si>
    <t>M NE Apartment Water Equipment Temp Sched</t>
  </si>
  <si>
    <t>M NE Apartment Water Equipment Hot Supply Temp Sched</t>
  </si>
  <si>
    <t>M N1 Apartment Water Equipment Latent fract sched</t>
  </si>
  <si>
    <t>M N1 Apartment Water Equipment Sensible fract sched</t>
  </si>
  <si>
    <t>M N1 Apartment Water Equipment Temp Sched</t>
  </si>
  <si>
    <t>M N1 Apartment Water Equipment Hot Supply Temp Sched</t>
  </si>
  <si>
    <t>M N2 Apartment Water Equipment Latent fract sched</t>
  </si>
  <si>
    <t>M N2 Apartment Water Equipment Sensible fract sched</t>
  </si>
  <si>
    <t>M N2 Apartment Water Equipment Temp Sched</t>
  </si>
  <si>
    <t>M N2 Apartment Water Equipment Hot Supply Temp Sched</t>
  </si>
  <si>
    <t>M S1 Apartment Water Equipment Latent fract sched</t>
  </si>
  <si>
    <t>M S1 Apartment Water Equipment Sensible fract sched</t>
  </si>
  <si>
    <t>M S1 Apartment Water Equipment Temp Sched</t>
  </si>
  <si>
    <t>M S1 Apartment Water Equipment Hot Supply Temp Sched</t>
  </si>
  <si>
    <t>M S2 Apartment Water Equipment Latent fract sched</t>
  </si>
  <si>
    <t>M S2 Apartment Water Equipment Sensible fract sched</t>
  </si>
  <si>
    <t>M S2 Apartment Water Equipment Temp Sched</t>
  </si>
  <si>
    <t>M S2 Apartment Water Equipment Hot Supply Temp Sched</t>
  </si>
  <si>
    <t>T SW Apartment Water Equipment Latent fract sched</t>
  </si>
  <si>
    <t>T SW Apartment Water Equipment Sensible fract sched</t>
  </si>
  <si>
    <t>T SW Apartment Water Equipment Temp Sched</t>
  </si>
  <si>
    <t>T SW Apartment Water Equipment Hot Supply Temp Sched</t>
  </si>
  <si>
    <t>T NW Apartment Water Equipment Latent fract sched</t>
  </si>
  <si>
    <t>T NW Apartment Water Equipment Sensible fract sched</t>
  </si>
  <si>
    <t>T NW Apartment Water Equipment Temp Sched</t>
  </si>
  <si>
    <t>T NW Apartment Water Equipment Hot Supply Temp Sched</t>
  </si>
  <si>
    <t>T SE Apartment Water Equipment Latent fract sched</t>
  </si>
  <si>
    <t>T SE Apartment Water Equipment Sensible fract sched</t>
  </si>
  <si>
    <t>T SE Apartment Water Equipment Temp Sched</t>
  </si>
  <si>
    <t>T SE Apartment Water Equipment Hot Supply Temp Sched</t>
  </si>
  <si>
    <t>T NE Apartment Water Equipment Latent fract sched</t>
  </si>
  <si>
    <t>T NE Apartment Water Equipment Sensible fract sched</t>
  </si>
  <si>
    <t>T NE Apartment Water Equipment Temp Sched</t>
  </si>
  <si>
    <t>T NE Apartment Water Equipment Hot Supply Temp Sched</t>
  </si>
  <si>
    <t>T N1 Apartment Water Equipment Latent fract sched</t>
  </si>
  <si>
    <t>T N1 Apartment Water Equipment Sensible fract sched</t>
  </si>
  <si>
    <t>T N1 Apartment Water Equipment Temp Sched</t>
  </si>
  <si>
    <t>T N1 Apartment Water Equipment Hot Supply Temp Sched</t>
  </si>
  <si>
    <t>T N2 Apartment Water Equipment Latent fract sched</t>
  </si>
  <si>
    <t>T N2 Apartment Water Equipment Sensible fract sched</t>
  </si>
  <si>
    <t>T N2 Apartment Water Equipment Temp Sched</t>
  </si>
  <si>
    <t>T N2 Apartment Water Equipment Hot Supply Temp Sched</t>
  </si>
  <si>
    <t>T S1 Apartment Water Equipment Latent fract sched</t>
  </si>
  <si>
    <t>T S1 Apartment Water Equipment Sensible fract sched</t>
  </si>
  <si>
    <t>T S1 Apartment Water Equipment Temp Sched</t>
  </si>
  <si>
    <t>T S1 Apartment Water Equipment Hot Supply Temp Sched</t>
  </si>
  <si>
    <t>T S2 Apartment Water Equipment Latent fract sched</t>
  </si>
  <si>
    <t>T S2 Apartment Water Equipment Sensible fract sched</t>
  </si>
  <si>
    <t>T S2 Apartment Water Equipment Temp Sched</t>
  </si>
  <si>
    <t>T S2 Apartment Water Equipment Hot Supply Temp Sched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</si>
  <si>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</si>
  <si>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</si>
  <si>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</si>
  <si>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Built-up Roof</t>
  </si>
  <si>
    <t>Split system DX</t>
  </si>
  <si>
    <t>CAV</t>
  </si>
  <si>
    <t>90.1 Mechanical Subcommittee</t>
  </si>
  <si>
    <t>[5] PNNL-16770: Analysis of Energy Saving Impacts of ASHRAE 90.1-2004 for the State of New York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</si>
  <si>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</si>
  <si>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</si>
  <si>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</si>
  <si>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</si>
  <si>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</si>
  <si>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</si>
  <si>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</si>
  <si>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</si>
  <si>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</si>
  <si>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</si>
  <si>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</si>
  <si>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</si>
  <si>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</si>
  <si>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</si>
  <si>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</si>
  <si>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</si>
  <si>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</si>
  <si>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</si>
  <si>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</si>
  <si>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WD, SummerDesign</t>
  </si>
  <si>
    <t>HVACOperationSchd</t>
  </si>
  <si>
    <t>WD</t>
  </si>
  <si>
    <t>MinOA_Sched</t>
  </si>
  <si>
    <t>MinOA_MotorizedDamper_Sched</t>
  </si>
  <si>
    <t>ACTIVITY_SCH</t>
  </si>
  <si>
    <t>Sat, WinterDesign</t>
  </si>
  <si>
    <t>Sun, Hol, Other</t>
  </si>
  <si>
    <t>BLDG_ELEVATORS</t>
  </si>
  <si>
    <t>Through 3/31</t>
  </si>
  <si>
    <t>Through 9/30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</si>
  <si>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</si>
  <si>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</si>
  <si>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</si>
  <si>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</si>
  <si>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</si>
  <si>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</si>
  <si>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</si>
  <si>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</si>
  <si>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</si>
  <si>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</si>
  <si>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</si>
  <si>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</si>
  <si>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</si>
  <si>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</si>
  <si>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</si>
  <si>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</si>
  <si>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</si>
  <si>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</si>
  <si>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</si>
  <si>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</si>
  <si>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</si>
  <si>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</si>
  <si>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</si>
  <si>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</si>
  <si>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</si>
  <si>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  </t>
  </si>
  <si>
    <t xml:space="preserve">G CORRIDOR </t>
  </si>
  <si>
    <t xml:space="preserve">M CORRIDOR </t>
  </si>
  <si>
    <t xml:space="preserve">Yes </t>
  </si>
  <si>
    <t xml:space="preserve">No </t>
  </si>
  <si>
    <t>Hours Per Day</t>
  </si>
  <si>
    <t>Hours Per Week</t>
  </si>
  <si>
    <t>Hours Per Year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</si>
  <si>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</si>
  <si>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</si>
  <si>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</si>
  <si>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</si>
  <si>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</si>
  <si>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</si>
  <si>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</si>
  <si>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</si>
  <si>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</si>
  <si>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</si>
  <si>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</si>
  <si>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</si>
  <si>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</si>
  <si>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</si>
  <si>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</si>
  <si>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</si>
  <si>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</si>
  <si>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</si>
  <si>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</si>
  <si>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</si>
  <si>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</si>
  <si>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</si>
  <si>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</si>
  <si>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</si>
  <si>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</si>
  <si>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</si>
  <si>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</si>
  <si>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</si>
  <si>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</si>
  <si>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</si>
  <si>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</si>
  <si>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</si>
  <si>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</si>
  <si>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</si>
  <si>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</si>
  <si>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</si>
  <si>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</si>
  <si>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</si>
  <si>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</si>
  <si>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</si>
  <si>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</si>
  <si>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</si>
  <si>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</si>
  <si>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</si>
  <si>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</si>
  <si>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</si>
  <si>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</si>
  <si>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</si>
  <si>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</si>
  <si>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</si>
  <si>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</si>
  <si>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</si>
  <si>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ON/OFF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</si>
  <si>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</si>
  <si>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</si>
  <si>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</si>
  <si>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</si>
  <si>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</si>
  <si>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SHWSys1 Water Heater Setpoint Temperature Schedule Name</t>
  </si>
  <si>
    <t>SHWSys1 Water Heater Ambient Temperature Schedule Name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</si>
  <si>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</si>
  <si>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</si>
  <si>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</si>
  <si>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</si>
  <si>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</si>
  <si>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</si>
  <si>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</si>
  <si>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</si>
  <si>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</si>
  <si>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</si>
  <si>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Insulation entirely above deck</t>
  </si>
  <si>
    <t>15 cm wood</t>
  </si>
  <si>
    <t>See Benchmark Technical Report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</si>
  <si>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</si>
  <si>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</si>
  <si>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</si>
  <si>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</si>
  <si>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</si>
  <si>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</si>
  <si>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</si>
  <si>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</si>
  <si>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</si>
  <si>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</si>
  <si>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</si>
  <si>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</si>
  <si>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</si>
  <si>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</si>
  <si>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</si>
  <si>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</si>
  <si>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</si>
  <si>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</si>
  <si>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</si>
  <si>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</si>
  <si>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</si>
  <si>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</si>
  <si>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</si>
  <si>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</si>
  <si>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</si>
  <si>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</si>
  <si>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</si>
  <si>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</si>
  <si>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</si>
  <si>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</si>
  <si>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</si>
  <si>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</si>
  <si>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</si>
  <si>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</si>
  <si>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</si>
  <si>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</si>
  <si>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</si>
  <si>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</si>
  <si>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</si>
  <si>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</si>
  <si>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</si>
  <si>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</si>
  <si>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</si>
  <si>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</si>
  <si>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</si>
  <si>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</si>
  <si>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</si>
  <si>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</si>
  <si>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</si>
  <si>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</si>
  <si>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</si>
  <si>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</si>
  <si>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</si>
  <si>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</si>
  <si>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</si>
  <si>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</si>
  <si>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</si>
  <si>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</si>
  <si>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</si>
  <si>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</si>
  <si>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</si>
  <si>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</si>
  <si>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</si>
  <si>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</si>
  <si>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</si>
  <si>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</si>
  <si>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</si>
  <si>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</si>
  <si>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</si>
  <si>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</si>
  <si>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</si>
  <si>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</si>
  <si>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</si>
  <si>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</si>
  <si>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</si>
  <si>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</si>
  <si>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</si>
  <si>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</si>
  <si>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</si>
  <si>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</si>
  <si>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</si>
  <si>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</si>
  <si>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</si>
  <si>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</si>
  <si>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</si>
  <si>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</si>
  <si>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</si>
  <si>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</si>
  <si>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</si>
  <si>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</si>
  <si>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</si>
  <si>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</si>
  <si>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</si>
  <si>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</si>
  <si>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</si>
  <si>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</si>
  <si>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</si>
  <si>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</si>
  <si>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</si>
  <si>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</si>
  <si>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</si>
  <si>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</si>
  <si>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</si>
  <si>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</si>
  <si>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</si>
  <si>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</si>
  <si>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</si>
  <si>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</si>
  <si>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</si>
  <si>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</si>
  <si>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</si>
  <si>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</si>
  <si>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</si>
  <si>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</si>
  <si>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</si>
  <si>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</si>
  <si>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</si>
  <si>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</si>
  <si>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</si>
  <si>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</si>
  <si>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</si>
  <si>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</si>
  <si>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</si>
  <si>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</si>
  <si>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</si>
  <si>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</si>
  <si>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</si>
  <si>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</si>
  <si>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</si>
  <si>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</si>
  <si>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</si>
  <si>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</si>
  <si>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</si>
  <si>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</si>
  <si>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</si>
  <si>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</si>
  <si>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G SWALL SWA</t>
  </si>
  <si>
    <t>STEEL-FRAMED_R-13_EXT-WALL</t>
  </si>
  <si>
    <t>S</t>
  </si>
  <si>
    <t>G WWALL SWA</t>
  </si>
  <si>
    <t>W</t>
  </si>
  <si>
    <t>G GFLOOR SWA</t>
  </si>
  <si>
    <t>UNHEATED - 4IN SLAB WITH CARPET_EXT-SLAB</t>
  </si>
  <si>
    <t>G NWALL NWA</t>
  </si>
  <si>
    <t>N</t>
  </si>
  <si>
    <t>G WWALL NWA</t>
  </si>
  <si>
    <t>G GFLOOR NWA</t>
  </si>
  <si>
    <t>G SWALL SEA</t>
  </si>
  <si>
    <t>G EWALL SEA</t>
  </si>
  <si>
    <t>E</t>
  </si>
  <si>
    <t>G GFLOOR SEA</t>
  </si>
  <si>
    <t>G NWALL NEA</t>
  </si>
  <si>
    <t>G EWALL NEA</t>
  </si>
  <si>
    <t>G GFLOOR NEA</t>
  </si>
  <si>
    <t>G NWALL N1A</t>
  </si>
  <si>
    <t>G GFLOOR N1A</t>
  </si>
  <si>
    <t>G NWALL N2A</t>
  </si>
  <si>
    <t>G GFLOOR N2A</t>
  </si>
  <si>
    <t>G SWALL S1A</t>
  </si>
  <si>
    <t>G GFLOOR S1A</t>
  </si>
  <si>
    <t>G SWALL S2A</t>
  </si>
  <si>
    <t>G GFLOOR S2A</t>
  </si>
  <si>
    <t>M WWALL SWA</t>
  </si>
  <si>
    <t>M SWALL SWA</t>
  </si>
  <si>
    <t>M NWALL NWA</t>
  </si>
  <si>
    <t>M WWALL NWA</t>
  </si>
  <si>
    <t>M EWALL SEA</t>
  </si>
  <si>
    <t>M SWALL SEA</t>
  </si>
  <si>
    <t>M NWALL NEA</t>
  </si>
  <si>
    <t>M EWALL NEA</t>
  </si>
  <si>
    <t>M NWALL N1A</t>
  </si>
  <si>
    <t>M NWALL N2A</t>
  </si>
  <si>
    <t>M SWALL S1A</t>
  </si>
  <si>
    <t>M SWALL S2A</t>
  </si>
  <si>
    <t>T WWALL SWA</t>
  </si>
  <si>
    <t>T SWALL SWA</t>
  </si>
  <si>
    <t>T ROOF SWA</t>
  </si>
  <si>
    <t>IEAD_R-15 CI_ROOF</t>
  </si>
  <si>
    <t>T NWALL NWA</t>
  </si>
  <si>
    <t>T WWALL NWA</t>
  </si>
  <si>
    <t>T ROOF NWA</t>
  </si>
  <si>
    <t>T EWALL SEA</t>
  </si>
  <si>
    <t>T SWALL SEA</t>
  </si>
  <si>
    <t>T ROOF SEA</t>
  </si>
  <si>
    <t>T NWALL NEA</t>
  </si>
  <si>
    <t>T EWALL NEA</t>
  </si>
  <si>
    <t>T ROOF NEA</t>
  </si>
  <si>
    <t>T NWALL N1A</t>
  </si>
  <si>
    <t>T ROOF N1A</t>
  </si>
  <si>
    <t>T NWALL N2A</t>
  </si>
  <si>
    <t>T ROOF N2A</t>
  </si>
  <si>
    <t>T SWALL S1A</t>
  </si>
  <si>
    <t>T ROOF S1A</t>
  </si>
  <si>
    <t>T SWALL S2A</t>
  </si>
  <si>
    <t>T ROOF S2A</t>
  </si>
  <si>
    <t>T WWALL C</t>
  </si>
  <si>
    <t>T EWALL C</t>
  </si>
  <si>
    <t>T ROOF C</t>
  </si>
  <si>
    <t>G WWALL C</t>
  </si>
  <si>
    <t>G EWALL C</t>
  </si>
  <si>
    <t>G FLOOR C</t>
  </si>
  <si>
    <t>M WWALL C</t>
  </si>
  <si>
    <t>M EWALL C</t>
  </si>
  <si>
    <t>SPLITSYSTEMAC:1_UNITARY_PACKAGE_COOLCOIL</t>
  </si>
  <si>
    <t>Coil:Cooling:DX:SingleSpeed</t>
  </si>
  <si>
    <t>SPLITSYSTEMAC:2_UNITARY_PACKAGE_COOLCOIL</t>
  </si>
  <si>
    <t>SPLITSYSTEMAC:3_UNITARY_PACKAGE_COOLCOIL</t>
  </si>
  <si>
    <t>SPLITSYSTEMAC:4_UNITARY_PACKAGE_COOLCOIL</t>
  </si>
  <si>
    <t>SPLITSYSTEMAC:5_UNITARY_PACKAGE_COOLCOIL</t>
  </si>
  <si>
    <t>SPLITSYSTEMAC:6_UNITARY_PACKAGE_COOLCOIL</t>
  </si>
  <si>
    <t>SPLITSYSTEMAC:7_UNITARY_PACKAGE_COOLCOIL</t>
  </si>
  <si>
    <t>SPLITSYSTEMAC:8_UNITARY_PACKAGE_COOLCOIL</t>
  </si>
  <si>
    <t>SPLITSYSTEMAC:9_UNITARY_PACKAGE_COOLCOIL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</si>
  <si>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</si>
  <si>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</si>
  <si>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</si>
  <si>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</si>
  <si>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</si>
  <si>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</si>
  <si>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</si>
  <si>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</si>
  <si>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</si>
  <si>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</si>
  <si>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</si>
  <si>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</si>
  <si>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</si>
  <si>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</si>
  <si>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</si>
  <si>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Motor Heat In Air Fraction</t>
  </si>
  <si>
    <t>End Use</t>
  </si>
  <si>
    <t>T CORRIDOR UNIT HEATERFAN</t>
  </si>
  <si>
    <t>Fan:ConstantVolume</t>
  </si>
  <si>
    <t>Unit Heater Fans</t>
  </si>
  <si>
    <t>G CORRIDOR UNIT HEATERFAN</t>
  </si>
  <si>
    <t>M CORRIDOR UNIT HEATERFAN</t>
  </si>
  <si>
    <t>SPLITSYSTEMAC:1_UNITARY_PACKAGE_FAN</t>
  </si>
  <si>
    <t>Fan:OnOff</t>
  </si>
  <si>
    <t>SPLITSYSTEMAC:2_UNITARY_PACKAGE_FAN</t>
  </si>
  <si>
    <t>SPLITSYSTEMAC:3_UNITARY_PACKAGE_FAN</t>
  </si>
  <si>
    <t>SPLITSYSTEMAC:4_UNITARY_PACKAGE_FAN</t>
  </si>
  <si>
    <t>SPLITSYSTEMAC:5_UNITARY_PACKAGE_FAN</t>
  </si>
  <si>
    <t>SPLITSYSTEMAC:6_UNITARY_PACKAGE_FAN</t>
  </si>
  <si>
    <t>SPLITSYSTEMAC:7_UNITARY_PACKAGE_FAN</t>
  </si>
  <si>
    <t>SPLITSYSTEMAC:8_UNITARY_PACKAGE_FAN</t>
  </si>
  <si>
    <t>SPLITSYSTEMAC:9_UNITARY_PACKAGE_FAN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</si>
  <si>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</si>
  <si>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</si>
  <si>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</si>
  <si>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</si>
  <si>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</si>
  <si>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</si>
  <si>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</si>
  <si>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</si>
  <si>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</si>
  <si>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</si>
  <si>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</si>
  <si>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</si>
  <si>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</si>
  <si>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</si>
  <si>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</si>
  <si>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Nominal Capacity [W]</t>
  </si>
  <si>
    <t>SPLITSYSTEMAC:1_UNITARY_PACKAGE_HEATCOIL</t>
  </si>
  <si>
    <t>SPLITSYSTEMAC:2_UNITARY_PACKAGE_HEATCOIL</t>
  </si>
  <si>
    <t>SPLITSYSTEMAC:3_UNITARY_PACKAGE_HEATCOIL</t>
  </si>
  <si>
    <t>SPLITSYSTEMAC:4_UNITARY_PACKAGE_HEATCOIL</t>
  </si>
  <si>
    <t>SPLITSYSTEMAC:5_UNITARY_PACKAGE_HEATCOIL</t>
  </si>
  <si>
    <t>SPLITSYSTEMAC:6_UNITARY_PACKAGE_HEATCOIL</t>
  </si>
  <si>
    <t>SPLITSYSTEMAC:7_UNITARY_PACKAGE_HEATCOIL</t>
  </si>
  <si>
    <t>SPLITSYSTEMAC:8_UNITARY_PACKAGE_HEATCOIL</t>
  </si>
  <si>
    <t>SPLITSYSTEMAC:9_UNITARY_PACKAGE_HEATCOIL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</si>
  <si>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</si>
  <si>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</si>
  <si>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</si>
  <si>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</si>
  <si>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</si>
  <si>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</si>
  <si>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</si>
  <si>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</si>
  <si>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</si>
  <si>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</si>
  <si>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</si>
  <si>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</si>
  <si>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</si>
  <si>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</si>
  <si>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</si>
  <si>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STEEL-FRAMED_R-13 + R-3.8 CI_EXT-WALL</t>
  </si>
  <si>
    <t>STEEL-FRAMED_R-13 + R-7.5 CI_EXT-WALL</t>
  </si>
  <si>
    <t>STEEL-FRAMED_R-13 + R-10 CI_EXT-WALL</t>
  </si>
  <si>
    <t>IEAD_R-20 CI_ROOF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</si>
  <si>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</si>
  <si>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</si>
  <si>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</si>
  <si>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</si>
  <si>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</si>
  <si>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</si>
  <si>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</si>
  <si>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</si>
  <si>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</si>
  <si>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</si>
  <si>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</si>
  <si>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</si>
  <si>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</si>
  <si>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</si>
  <si>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</si>
  <si>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T CORRIDOR UNIT HEATER COIL</t>
  </si>
  <si>
    <t>Coil:Heating:Electric</t>
  </si>
  <si>
    <t>G CORRIDOR UNIT HEATER COIL</t>
  </si>
  <si>
    <t>M CORRIDOR UNIT HEATER COIL</t>
  </si>
  <si>
    <t>Coil:Heating:Gas</t>
  </si>
  <si>
    <t>Total Efficiency [W/W]</t>
  </si>
  <si>
    <t>Delta Pressure [pa]</t>
  </si>
  <si>
    <t>Max Flow Rate [m3/s]</t>
  </si>
  <si>
    <t>Rated Power [W]</t>
  </si>
  <si>
    <t>Unitary Fans</t>
  </si>
  <si>
    <t>Chicago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</si>
  <si>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</si>
  <si>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</si>
  <si>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</si>
  <si>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</si>
  <si>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</si>
  <si>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</si>
  <si>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</si>
  <si>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</si>
  <si>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</si>
  <si>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</si>
  <si>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</si>
  <si>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</si>
  <si>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</si>
  <si>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</si>
  <si>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G SW APARTMENT</t>
  </si>
  <si>
    <t>Yes</t>
  </si>
  <si>
    <t>G NW APARTMENT</t>
  </si>
  <si>
    <t>OFFICE</t>
  </si>
  <si>
    <t>G NE APARTMENT</t>
  </si>
  <si>
    <t>G N1 APARTMENT</t>
  </si>
  <si>
    <t>G N2 APARTMENT</t>
  </si>
  <si>
    <t>G S1 APARTMENT</t>
  </si>
  <si>
    <t>G S2 APARTMENT</t>
  </si>
  <si>
    <t>M SW APARTMENT</t>
  </si>
  <si>
    <t>M NW APARTMENT</t>
  </si>
  <si>
    <t>M SE APARTMENT</t>
  </si>
  <si>
    <t>M NE APARTMENT</t>
  </si>
  <si>
    <t>M N1 APARTMENT</t>
  </si>
  <si>
    <t>M N2 APARTMENT</t>
  </si>
  <si>
    <t>M S1 APARTMENT</t>
  </si>
  <si>
    <t>M S2 APARTMENT</t>
  </si>
  <si>
    <t>T SW APARTMENT</t>
  </si>
  <si>
    <t>T NW APARTMENT</t>
  </si>
  <si>
    <t>T SE APARTMENT</t>
  </si>
  <si>
    <t>T NE APARTMENT</t>
  </si>
  <si>
    <t>T N1 APARTMENT</t>
  </si>
  <si>
    <t>T N2 APARTMENT</t>
  </si>
  <si>
    <t>T S1 APARTMENT</t>
  </si>
  <si>
    <t>T S2 APARTMENT</t>
  </si>
  <si>
    <t>T CORRIDOR</t>
  </si>
  <si>
    <t>G CORRIDOR</t>
  </si>
  <si>
    <t>M CORRIDOR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</si>
  <si>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</si>
  <si>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</si>
  <si>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</si>
  <si>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</si>
  <si>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</si>
  <si>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</si>
  <si>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</si>
  <si>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</si>
  <si>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GWINDOW1</t>
  </si>
  <si>
    <t>STD_WINDOW_UVALUE_6.878_SHGC_0.25_VT_0.25</t>
  </si>
  <si>
    <t>No</t>
  </si>
  <si>
    <t>GWINDOW2</t>
  </si>
  <si>
    <t>STD_WINDOW_UVALUE_6.878_SHGC_0.25_VT_0.25_WEST</t>
  </si>
  <si>
    <t>GWINDOW4</t>
  </si>
  <si>
    <t>STD_WINDOW_UVALUE_6.878_SHGC_0.61_VT_0.61</t>
  </si>
  <si>
    <t>GWINDOW6</t>
  </si>
  <si>
    <t>GWINDOW3</t>
  </si>
  <si>
    <t>GWINDOW7</t>
  </si>
  <si>
    <t>STD_WINDOW_UVALUE_6.878_SHGC_0.25_VT_0.25_EAST</t>
  </si>
  <si>
    <t>GWINDOW5</t>
  </si>
  <si>
    <t>GWINDOW8</t>
  </si>
  <si>
    <t>GWINDOW9</t>
  </si>
  <si>
    <t>GWINDOW10</t>
  </si>
  <si>
    <t>GWINDOW11</t>
  </si>
  <si>
    <t>GWINDOW12</t>
  </si>
  <si>
    <t>MWINDOW2</t>
  </si>
  <si>
    <t>MWINDOW1</t>
  </si>
  <si>
    <t>MWINDOW4</t>
  </si>
  <si>
    <t>MWINDOW6</t>
  </si>
  <si>
    <t>MWINDOW7</t>
  </si>
  <si>
    <t>MWINDOW3</t>
  </si>
  <si>
    <t>MWINDOW5</t>
  </si>
  <si>
    <t>MWINDOW8</t>
  </si>
  <si>
    <t>MWINDOW9</t>
  </si>
  <si>
    <t>MWINDOW10</t>
  </si>
  <si>
    <t>MWINDOW11</t>
  </si>
  <si>
    <t>MWINDOW12</t>
  </si>
  <si>
    <t>TWINDOW2</t>
  </si>
  <si>
    <t>TWINDOW1</t>
  </si>
  <si>
    <t>TWINDOW4</t>
  </si>
  <si>
    <t>TWINDOW6</t>
  </si>
  <si>
    <t>TWINDOW7</t>
  </si>
  <si>
    <t>TWINDOW3</t>
  </si>
  <si>
    <t>TWINDOW5</t>
  </si>
  <si>
    <t>TWINDOW8</t>
  </si>
  <si>
    <t>TWINDOW9</t>
  </si>
  <si>
    <t>TWINDOW10</t>
  </si>
  <si>
    <t>TWINDOW11</t>
  </si>
  <si>
    <t>TWINDOW12</t>
  </si>
  <si>
    <t>TWINDOW13</t>
  </si>
  <si>
    <t>TWINDOW14</t>
  </si>
  <si>
    <t>GWINDOW13</t>
  </si>
  <si>
    <t>EAST_DOOR</t>
  </si>
  <si>
    <t>MWINDOW13</t>
  </si>
  <si>
    <t>MWINDOW14</t>
  </si>
  <si>
    <t>Total or Average</t>
  </si>
  <si>
    <t>North Total or Average</t>
  </si>
  <si>
    <t>Non-North Total or Average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</si>
  <si>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</si>
  <si>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</si>
  <si>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</si>
  <si>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</si>
  <si>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</si>
  <si>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</si>
  <si>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</si>
  <si>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</si>
  <si>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</si>
  <si>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</si>
  <si>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</si>
  <si>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</si>
  <si>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</si>
  <si>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</si>
  <si>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STD_WINDOW_UVALUE_3.237_SHGC_0.39_VT_0.495</t>
  </si>
  <si>
    <t>STD_WINDOW_UVALUE_3.237_SHGC_0.39_VT_0.495_WEST</t>
  </si>
  <si>
    <t>STD_WINDOW_UVALUE_3.237_SHGC_0.49_VT_0.622</t>
  </si>
  <si>
    <t>STD_WINDOW_UVALUE_3.237_SHGC_0.39_VT_0.495_EAST</t>
  </si>
  <si>
    <t>STD_WINDOW_UVALUE_6.878_SHGC_0.61_VT_0.61_WEST</t>
  </si>
  <si>
    <t>STD_WINDOW_UVALUE_6.878_SHGC_0.61_VT_0.61_NORTH</t>
  </si>
  <si>
    <t>STD_WINDOW_UVALUE_6.878_SHGC_0.61_VT_0.61_EAST</t>
  </si>
  <si>
    <t>STD_WINDOW_UVALUE_3.237_SHGC_0.49_VT_0.49</t>
  </si>
  <si>
    <t>STD_WINDOW_UVALUE_3.237_SHGC_0.49_VT_0.49_WEST</t>
  </si>
  <si>
    <t>STD_WINDOW_UVALUE_3.237_SHGC_0.64_VT_0.64</t>
  </si>
  <si>
    <t>STD_WINDOW_UVALUE_3.237_SHGC_0.49_VT_0.49_EAST</t>
  </si>
  <si>
    <t>STD_WINDOW_UVALUE_2.612_SHGC_0.49_VT_0.49</t>
  </si>
  <si>
    <t>STD_WINDOW_UVALUE_2.612_SHGC_0.49_VT_0.49_WEST</t>
  </si>
  <si>
    <t>STD_WINDOW_UVALUE_2.612_SHGC_0.64_VT_0.64</t>
  </si>
  <si>
    <t>STD_WINDOW_UVALUE_2.612_SHGC_0.49_VT_0.49_EAST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</si>
  <si>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</si>
  <si>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</si>
  <si>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</si>
  <si>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</si>
  <si>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</si>
  <si>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</si>
  <si>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</si>
  <si>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</si>
  <si>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</si>
  <si>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</si>
  <si>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</si>
  <si>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</si>
  <si>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</si>
  <si>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</si>
  <si>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</si>
  <si>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</si>
  <si>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</si>
  <si>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</si>
  <si>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</si>
  <si>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</si>
  <si>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</si>
  <si>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</si>
  <si>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</si>
  <si>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</si>
  <si>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</si>
  <si>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</si>
  <si>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</si>
  <si>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</si>
  <si>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</si>
  <si>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</si>
  <si>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</si>
  <si>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</si>
  <si>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</si>
  <si>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</si>
  <si>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</si>
  <si>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</si>
  <si>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</si>
  <si>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</si>
  <si>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</si>
  <si>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23-JAN-18:15</t>
  </si>
  <si>
    <t>24-FEB-18:30</t>
  </si>
  <si>
    <t>13-MAR-18:30</t>
  </si>
  <si>
    <t>01-APR-18:45</t>
  </si>
  <si>
    <t>15-MAY-18:00</t>
  </si>
  <si>
    <t>27-JUN-19:15</t>
  </si>
  <si>
    <t>12-JUL-19:15</t>
  </si>
  <si>
    <t>21-AUG-18:00</t>
  </si>
  <si>
    <t>03-SEP-18:45</t>
  </si>
  <si>
    <t>07-OCT-17:00</t>
  </si>
  <si>
    <t>01-NOV-18:15</t>
  </si>
  <si>
    <t>17-DEC-18:15</t>
  </si>
  <si>
    <t>Electric</t>
  </si>
  <si>
    <t>Gas</t>
  </si>
  <si>
    <t>Cost ($)</t>
  </si>
  <si>
    <t>Cost per Total Building Area ($/m2)</t>
  </si>
  <si>
    <t>Cost per Net Conditioned Building Area ($/m2)</t>
  </si>
  <si>
    <t>22-JAN-18:30</t>
  </si>
  <si>
    <t>22-FEB-18:15</t>
  </si>
  <si>
    <t>26-MAR-18:45</t>
  </si>
  <si>
    <t>30-APR-18:00</t>
  </si>
  <si>
    <t>26-MAY-19:15</t>
  </si>
  <si>
    <t>13-JUN-17:30</t>
  </si>
  <si>
    <t>03-JUL-19:30</t>
  </si>
  <si>
    <t>06-AUG-19:15</t>
  </si>
  <si>
    <t>16-SEP-18:30</t>
  </si>
  <si>
    <t>29-OCT-17:45</t>
  </si>
  <si>
    <t>27-NOV-18:30</t>
  </si>
  <si>
    <t>02-DEC-18:00</t>
  </si>
  <si>
    <t>28-JAN-18:15</t>
  </si>
  <si>
    <t>28-FEB-18:30</t>
  </si>
  <si>
    <t>17-MAR-18:45</t>
  </si>
  <si>
    <t>01-APR-17:15</t>
  </si>
  <si>
    <t>28-MAY-17:15</t>
  </si>
  <si>
    <t>27-JUN-19:45</t>
  </si>
  <si>
    <t>19-JUL-17:30</t>
  </si>
  <si>
    <t>01-AUG-19:30</t>
  </si>
  <si>
    <t>09-SEP-18:45</t>
  </si>
  <si>
    <t>13-OCT-17:00</t>
  </si>
  <si>
    <t>13-NOV-17:30</t>
  </si>
  <si>
    <t>13-DEC-18:15</t>
  </si>
  <si>
    <t>20-FEB-18:30</t>
  </si>
  <si>
    <t>28-MAR-18:00</t>
  </si>
  <si>
    <t>15-APR-19:15</t>
  </si>
  <si>
    <t>14-MAY-19:30</t>
  </si>
  <si>
    <t>19-JUN-17:30</t>
  </si>
  <si>
    <t>03-JUL-17:00</t>
  </si>
  <si>
    <t>14-AUG-17:15</t>
  </si>
  <si>
    <t>05-SEP-18:00</t>
  </si>
  <si>
    <t>21-OCT-17:00</t>
  </si>
  <si>
    <t>19-NOV-18:15</t>
  </si>
  <si>
    <t>03-DEC-18:15</t>
  </si>
  <si>
    <t>25-JAN-18:15</t>
  </si>
  <si>
    <t>13-FEB-18:15</t>
  </si>
  <si>
    <t>04-MAR-18:15</t>
  </si>
  <si>
    <t>11-APR-18:30</t>
  </si>
  <si>
    <t>30-MAY-18:00</t>
  </si>
  <si>
    <t>28-JUN-19:15</t>
  </si>
  <si>
    <t>29-JUL-18:00</t>
  </si>
  <si>
    <t>16-AUG-18:45</t>
  </si>
  <si>
    <t>25-SEP-17:45</t>
  </si>
  <si>
    <t>05-OCT-17:45</t>
  </si>
  <si>
    <t>09-NOV-18:15</t>
  </si>
  <si>
    <t>18-DEC-18:00</t>
  </si>
  <si>
    <t>30-JAN-18:15</t>
  </si>
  <si>
    <t>27-FEB-18:15</t>
  </si>
  <si>
    <t>30-MAR-17:00</t>
  </si>
  <si>
    <t>21-APR-18:15</t>
  </si>
  <si>
    <t>31-MAY-17:15</t>
  </si>
  <si>
    <t>27-JUN-18:00</t>
  </si>
  <si>
    <t>25-JUL-18:00</t>
  </si>
  <si>
    <t>04-AUG-18:45</t>
  </si>
  <si>
    <t>01-SEP-18:15</t>
  </si>
  <si>
    <t>03-OCT-17:30</t>
  </si>
  <si>
    <t>10-NOV-18:15</t>
  </si>
  <si>
    <t>05-DEC-18:15</t>
  </si>
  <si>
    <t>16-JAN-18:15</t>
  </si>
  <si>
    <t>15-FEB-18:15</t>
  </si>
  <si>
    <t>01-MAR-18:15</t>
  </si>
  <si>
    <t>29-APR-18:00</t>
  </si>
  <si>
    <t>25-MAY-19:15</t>
  </si>
  <si>
    <t>16-JUN-19:30</t>
  </si>
  <si>
    <t>02-JUL-19:30</t>
  </si>
  <si>
    <t>27-AUG-18:45</t>
  </si>
  <si>
    <t>28-SEP-17:00</t>
  </si>
  <si>
    <t>13-OCT-17:45</t>
  </si>
  <si>
    <t>11-NOV-18:15</t>
  </si>
  <si>
    <t>17-JAN-18:00</t>
  </si>
  <si>
    <t>16-FEB-18:15</t>
  </si>
  <si>
    <t>09-MAR-18:00</t>
  </si>
  <si>
    <t>05-APR-18:30</t>
  </si>
  <si>
    <t>15-MAY-17:15</t>
  </si>
  <si>
    <t>30-JUN-17:15</t>
  </si>
  <si>
    <t>24-JUL-19:30</t>
  </si>
  <si>
    <t>17-AUG-18:00</t>
  </si>
  <si>
    <t>09-SEP-18:30</t>
  </si>
  <si>
    <t>20-OCT-17:30</t>
  </si>
  <si>
    <t>04-NOV-18:30</t>
  </si>
  <si>
    <t>20-DEC-18:00</t>
  </si>
  <si>
    <t>26-JAN-18:15</t>
  </si>
  <si>
    <t>14-FEB-18:15</t>
  </si>
  <si>
    <t>02-MAR-18:15</t>
  </si>
  <si>
    <t>21-APR-18:45</t>
  </si>
  <si>
    <t>20-JUN-17:15</t>
  </si>
  <si>
    <t>30-JUL-19:15</t>
  </si>
  <si>
    <t>01-AUG-19:15</t>
  </si>
  <si>
    <t>02-SEP-18:30</t>
  </si>
  <si>
    <t>01-OCT-17:00</t>
  </si>
  <si>
    <t>10-DEC-18:15</t>
  </si>
  <si>
    <t>31-JAN-18:15</t>
  </si>
  <si>
    <t>24-FEB-18:15</t>
  </si>
  <si>
    <t>29-MAR-18:30</t>
  </si>
  <si>
    <t>29-APR-19:15</t>
  </si>
  <si>
    <t>04-MAY-19:30</t>
  </si>
  <si>
    <t>27-JUN-17:00</t>
  </si>
  <si>
    <t>24-JUL-17:00</t>
  </si>
  <si>
    <t>06-AUG-19:45</t>
  </si>
  <si>
    <t>02-SEP-18:00</t>
  </si>
  <si>
    <t>09-OCT-17:45</t>
  </si>
  <si>
    <t>04-NOV-18:15</t>
  </si>
  <si>
    <t>07-JAN-18:00</t>
  </si>
  <si>
    <t>03-FEB-18:00</t>
  </si>
  <si>
    <t>31-MAR-18:15</t>
  </si>
  <si>
    <t>28-APR-18:45</t>
  </si>
  <si>
    <t>30-MAY-17:15</t>
  </si>
  <si>
    <t>13-JUL-17:15</t>
  </si>
  <si>
    <t>04-AUG-19:15</t>
  </si>
  <si>
    <t>06-SEP-18:15</t>
  </si>
  <si>
    <t>31-OCT-18:15</t>
  </si>
  <si>
    <t>02-NOV-18:15</t>
  </si>
  <si>
    <t>31-DEC-18:00</t>
  </si>
  <si>
    <t>05-JAN-18:00</t>
  </si>
  <si>
    <t>12-FEB-18:15</t>
  </si>
  <si>
    <t>30-MAR-18:30</t>
  </si>
  <si>
    <t>26-APR-18:45</t>
  </si>
  <si>
    <t>23-MAY-19:15</t>
  </si>
  <si>
    <t>27-JUN-17:15</t>
  </si>
  <si>
    <t>10-JUL-19:30</t>
  </si>
  <si>
    <t>29-AUG-17:15</t>
  </si>
  <si>
    <t>02-SEP-16:15</t>
  </si>
  <si>
    <t>01-OCT-17:45</t>
  </si>
  <si>
    <t>11-DEC-18:15</t>
  </si>
  <si>
    <t>04-JAN-18:15</t>
  </si>
  <si>
    <t>19-MAR-18:30</t>
  </si>
  <si>
    <t>02-APR-18:45</t>
  </si>
  <si>
    <t>27-MAY-17:15</t>
  </si>
  <si>
    <t>29-JUN-17:45</t>
  </si>
  <si>
    <t>15-JUL-19:00</t>
  </si>
  <si>
    <t>25-AUG-18:00</t>
  </si>
  <si>
    <t>14-SEP-18:30</t>
  </si>
  <si>
    <t>08-OCT-17:45</t>
  </si>
  <si>
    <t>25-FEB-18:00</t>
  </si>
  <si>
    <t>28-MAR-18:45</t>
  </si>
  <si>
    <t>06-APR-18:00</t>
  </si>
  <si>
    <t>25-MAY-19:00</t>
  </si>
  <si>
    <t>25-JUN-17:00</t>
  </si>
  <si>
    <t>21-JUL-17:15</t>
  </si>
  <si>
    <t>09-AUG-17:15</t>
  </si>
  <si>
    <t>01-SEP-17:15</t>
  </si>
  <si>
    <t>06-OCT-17:00</t>
  </si>
  <si>
    <t>06-NOV-18:15</t>
  </si>
  <si>
    <t>11-DEC-18:00</t>
  </si>
  <si>
    <t>08-JAN-18:00</t>
  </si>
  <si>
    <t>01-FEB-18:00</t>
  </si>
  <si>
    <t>08-MAR-18:00</t>
  </si>
  <si>
    <t>04-APR-18:45</t>
  </si>
  <si>
    <t>31-MAY-19:00</t>
  </si>
  <si>
    <t>14-JUN-19:00</t>
  </si>
  <si>
    <t>06-JUL-17:00</t>
  </si>
  <si>
    <t>13-AUG-19:30</t>
  </si>
  <si>
    <t>08-SEP-18:45</t>
  </si>
  <si>
    <t>07-OCT-17:45</t>
  </si>
  <si>
    <t>24-NOV-18:00</t>
  </si>
  <si>
    <t>12-JAN-18:15</t>
  </si>
  <si>
    <t>04-FEB-18:00</t>
  </si>
  <si>
    <t>11-MAR-18:00</t>
  </si>
  <si>
    <t>01-APR-19:00</t>
  </si>
  <si>
    <t>24-MAY-17:30</t>
  </si>
  <si>
    <t>20-JUN-17:00</t>
  </si>
  <si>
    <t>29-JUL-17:30</t>
  </si>
  <si>
    <t>15-AUG-17:15</t>
  </si>
  <si>
    <t>09-SEP-19:45</t>
  </si>
  <si>
    <t>30-OCT-18:15</t>
  </si>
  <si>
    <t>22-NOV-18:00</t>
  </si>
  <si>
    <t>29-DEC-18:15</t>
  </si>
  <si>
    <t>Building Summary Midrise Apartment new construction version 1.1_3.1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</si>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</sst>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2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4" fontId="13" fillId="0" borderId="0" xfId="0" applyNumberFormat="1" applyFont="1" applyAlignment="1">
      <alignment horizontal="center" vertical="top" wrapText="1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151455.55555555556</c:v>
                </c:pt>
                <c:pt idx="1">
                  <c:v>105741.66666666667</c:v>
                </c:pt>
                <c:pt idx="2">
                  <c:v>106388.88888888889</c:v>
                </c:pt>
                <c:pt idx="3">
                  <c:v>70122.222222222219</c:v>
                </c:pt>
                <c:pt idx="4">
                  <c:v>38427.777777777781</c:v>
                </c:pt>
                <c:pt idx="5">
                  <c:v>80900</c:v>
                </c:pt>
                <c:pt idx="6">
                  <c:v>17811.111111111113</c:v>
                </c:pt>
                <c:pt idx="7">
                  <c:v>52875</c:v>
                </c:pt>
                <c:pt idx="8">
                  <c:v>42063.888888888891</c:v>
                </c:pt>
                <c:pt idx="9">
                  <c:v>16122.222222222223</c:v>
                </c:pt>
                <c:pt idx="10">
                  <c:v>40061.111111111109</c:v>
                </c:pt>
                <c:pt idx="11">
                  <c:v>28011.111111111109</c:v>
                </c:pt>
                <c:pt idx="12">
                  <c:v>37583.333333333336</c:v>
                </c:pt>
                <c:pt idx="13">
                  <c:v>19547.222222222223</c:v>
                </c:pt>
                <c:pt idx="14">
                  <c:v>18794.444444444445</c:v>
                </c:pt>
                <c:pt idx="15">
                  <c:v>11563.888888888889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48152.777777777781</c:v>
                </c:pt>
                <c:pt idx="1">
                  <c:v>48152.777777777781</c:v>
                </c:pt>
                <c:pt idx="2">
                  <c:v>48152.777777777781</c:v>
                </c:pt>
                <c:pt idx="3">
                  <c:v>48152.777777777781</c:v>
                </c:pt>
                <c:pt idx="4">
                  <c:v>48152.777777777781</c:v>
                </c:pt>
                <c:pt idx="5">
                  <c:v>48152.777777777781</c:v>
                </c:pt>
                <c:pt idx="6">
                  <c:v>48152.777777777781</c:v>
                </c:pt>
                <c:pt idx="7">
                  <c:v>48152.777777777781</c:v>
                </c:pt>
                <c:pt idx="8">
                  <c:v>48152.777777777781</c:v>
                </c:pt>
                <c:pt idx="9">
                  <c:v>48152.777777777781</c:v>
                </c:pt>
                <c:pt idx="10">
                  <c:v>48152.777777777781</c:v>
                </c:pt>
                <c:pt idx="11">
                  <c:v>48152.777777777781</c:v>
                </c:pt>
                <c:pt idx="12">
                  <c:v>48152.777777777781</c:v>
                </c:pt>
                <c:pt idx="13">
                  <c:v>48152.777777777781</c:v>
                </c:pt>
                <c:pt idx="14">
                  <c:v>48152.777777777781</c:v>
                </c:pt>
                <c:pt idx="15">
                  <c:v>48152.777777777781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36288.888888888883</c:v>
                </c:pt>
                <c:pt idx="1">
                  <c:v>36225</c:v>
                </c:pt>
                <c:pt idx="2">
                  <c:v>36213.888888888891</c:v>
                </c:pt>
                <c:pt idx="3">
                  <c:v>36275</c:v>
                </c:pt>
                <c:pt idx="4">
                  <c:v>36269.444444444445</c:v>
                </c:pt>
                <c:pt idx="5">
                  <c:v>36233.333333333336</c:v>
                </c:pt>
                <c:pt idx="6">
                  <c:v>36194.444444444445</c:v>
                </c:pt>
                <c:pt idx="7">
                  <c:v>36230.555555555555</c:v>
                </c:pt>
                <c:pt idx="8">
                  <c:v>36225</c:v>
                </c:pt>
                <c:pt idx="9">
                  <c:v>36172.222222222219</c:v>
                </c:pt>
                <c:pt idx="10">
                  <c:v>36180.555555555555</c:v>
                </c:pt>
                <c:pt idx="11">
                  <c:v>36188.888888888891</c:v>
                </c:pt>
                <c:pt idx="12">
                  <c:v>36211.111111111117</c:v>
                </c:pt>
                <c:pt idx="13">
                  <c:v>36166.666666666664</c:v>
                </c:pt>
                <c:pt idx="14">
                  <c:v>36155.555555555555</c:v>
                </c:pt>
                <c:pt idx="15">
                  <c:v>35941.666666666664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124886.11111111111</c:v>
                </c:pt>
                <c:pt idx="1">
                  <c:v>124886.11111111111</c:v>
                </c:pt>
                <c:pt idx="2">
                  <c:v>124886.11111111111</c:v>
                </c:pt>
                <c:pt idx="3">
                  <c:v>124886.11111111111</c:v>
                </c:pt>
                <c:pt idx="4">
                  <c:v>124886.11111111111</c:v>
                </c:pt>
                <c:pt idx="5">
                  <c:v>124886.11111111111</c:v>
                </c:pt>
                <c:pt idx="6">
                  <c:v>124886.11111111111</c:v>
                </c:pt>
                <c:pt idx="7">
                  <c:v>124886.11111111111</c:v>
                </c:pt>
                <c:pt idx="8">
                  <c:v>124886.11111111111</c:v>
                </c:pt>
                <c:pt idx="9">
                  <c:v>124886.11111111111</c:v>
                </c:pt>
                <c:pt idx="10">
                  <c:v>124886.11111111111</c:v>
                </c:pt>
                <c:pt idx="11">
                  <c:v>124886.11111111111</c:v>
                </c:pt>
                <c:pt idx="12">
                  <c:v>124886.11111111111</c:v>
                </c:pt>
                <c:pt idx="13">
                  <c:v>124886.11111111111</c:v>
                </c:pt>
                <c:pt idx="14">
                  <c:v>124886.11111111111</c:v>
                </c:pt>
                <c:pt idx="15">
                  <c:v>124886.11111111111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27133.333333333332</c:v>
                </c:pt>
                <c:pt idx="1">
                  <c:v>20475</c:v>
                </c:pt>
                <c:pt idx="2">
                  <c:v>23905.555555555555</c:v>
                </c:pt>
                <c:pt idx="3">
                  <c:v>14938.888888888889</c:v>
                </c:pt>
                <c:pt idx="4">
                  <c:v>12208.333333333334</c:v>
                </c:pt>
                <c:pt idx="5">
                  <c:v>21369.444444444445</c:v>
                </c:pt>
                <c:pt idx="6">
                  <c:v>6802.7777777777774</c:v>
                </c:pt>
                <c:pt idx="7">
                  <c:v>12597.222222222223</c:v>
                </c:pt>
                <c:pt idx="8">
                  <c:v>15408.333333333334</c:v>
                </c:pt>
                <c:pt idx="9">
                  <c:v>7125</c:v>
                </c:pt>
                <c:pt idx="10">
                  <c:v>11336.111111111111</c:v>
                </c:pt>
                <c:pt idx="11">
                  <c:v>11952.777777777777</c:v>
                </c:pt>
                <c:pt idx="12">
                  <c:v>12805.555555555555</c:v>
                </c:pt>
                <c:pt idx="13">
                  <c:v>11086.111111111111</c:v>
                </c:pt>
                <c:pt idx="14">
                  <c:v>11269.444444444445</c:v>
                </c:pt>
                <c:pt idx="15">
                  <c:v>15141.666666666666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76432896"/>
        <c:axId val="76434816"/>
      </c:barChart>
      <c:catAx>
        <c:axId val="764328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34816"/>
        <c:crosses val="autoZero"/>
        <c:auto val="1"/>
        <c:lblAlgn val="ctr"/>
        <c:lblOffset val="50"/>
        <c:tickLblSkip val="1"/>
        <c:tickMarkSkip val="1"/>
      </c:catAx>
      <c:valAx>
        <c:axId val="764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328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005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841E-2"/>
          <c:y val="9.6247960848287226E-2"/>
          <c:w val="0.9045504994450605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55597440"/>
        <c:axId val="156468736"/>
      </c:barChart>
      <c:catAx>
        <c:axId val="15559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8736"/>
        <c:crosses val="autoZero"/>
        <c:auto val="1"/>
        <c:lblAlgn val="ctr"/>
        <c:lblOffset val="100"/>
        <c:tickLblSkip val="1"/>
        <c:tickMarkSkip val="1"/>
      </c:catAx>
      <c:valAx>
        <c:axId val="156468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74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747"/>
          <c:y val="4.8939641109298562E-2"/>
          <c:w val="0.15538290788013367"/>
          <c:h val="0.13376835236541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8964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2120</c:v>
                </c:pt>
                <c:pt idx="1">
                  <c:v>132700</c:v>
                </c:pt>
                <c:pt idx="2">
                  <c:v>71200</c:v>
                </c:pt>
                <c:pt idx="3">
                  <c:v>167390</c:v>
                </c:pt>
                <c:pt idx="4">
                  <c:v>9690</c:v>
                </c:pt>
                <c:pt idx="5">
                  <c:v>72180</c:v>
                </c:pt>
                <c:pt idx="6">
                  <c:v>104110</c:v>
                </c:pt>
                <c:pt idx="7">
                  <c:v>337390</c:v>
                </c:pt>
                <c:pt idx="8">
                  <c:v>183050</c:v>
                </c:pt>
                <c:pt idx="9">
                  <c:v>264680</c:v>
                </c:pt>
                <c:pt idx="10">
                  <c:v>545960</c:v>
                </c:pt>
                <c:pt idx="11">
                  <c:v>351180</c:v>
                </c:pt>
                <c:pt idx="12">
                  <c:v>859780</c:v>
                </c:pt>
                <c:pt idx="13">
                  <c:v>645340</c:v>
                </c:pt>
                <c:pt idx="14">
                  <c:v>1088490</c:v>
                </c:pt>
                <c:pt idx="15">
                  <c:v>2018770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217040</c:v>
                </c:pt>
                <c:pt idx="1">
                  <c:v>259450</c:v>
                </c:pt>
                <c:pt idx="2">
                  <c:v>235050</c:v>
                </c:pt>
                <c:pt idx="3">
                  <c:v>300180</c:v>
                </c:pt>
                <c:pt idx="4">
                  <c:v>292310</c:v>
                </c:pt>
                <c:pt idx="5">
                  <c:v>264400</c:v>
                </c:pt>
                <c:pt idx="6">
                  <c:v>327150</c:v>
                </c:pt>
                <c:pt idx="7">
                  <c:v>332200</c:v>
                </c:pt>
                <c:pt idx="8">
                  <c:v>326130</c:v>
                </c:pt>
                <c:pt idx="9">
                  <c:v>348860</c:v>
                </c:pt>
                <c:pt idx="10">
                  <c:v>360330</c:v>
                </c:pt>
                <c:pt idx="11">
                  <c:v>358850</c:v>
                </c:pt>
                <c:pt idx="12">
                  <c:v>384580</c:v>
                </c:pt>
                <c:pt idx="13">
                  <c:v>389010</c:v>
                </c:pt>
                <c:pt idx="14">
                  <c:v>424570</c:v>
                </c:pt>
                <c:pt idx="15">
                  <c:v>473030</c:v>
                </c:pt>
              </c:numCache>
            </c:numRef>
          </c:val>
        </c:ser>
        <c:overlap val="100"/>
        <c:axId val="76580736"/>
        <c:axId val="76632448"/>
      </c:barChart>
      <c:catAx>
        <c:axId val="765807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32448"/>
        <c:crosses val="autoZero"/>
        <c:auto val="1"/>
        <c:lblAlgn val="ctr"/>
        <c:lblOffset val="50"/>
        <c:tickLblSkip val="1"/>
        <c:tickMarkSkip val="1"/>
      </c:catAx>
      <c:valAx>
        <c:axId val="76632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5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807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418"/>
          <c:y val="5.2202283849918624E-2"/>
          <c:w val="0.2341842397336294"/>
          <c:h val="0.137030995106035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56"/>
          <c:y val="4.730831973898858E-2"/>
          <c:w val="0.85460599334073384"/>
          <c:h val="0.7177814029363797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173.9430037102141</c:v>
                </c:pt>
                <c:pt idx="1">
                  <c:v>121.44171965073582</c:v>
                </c:pt>
                <c:pt idx="2">
                  <c:v>122.18503855368644</c:v>
                </c:pt>
                <c:pt idx="3">
                  <c:v>80.533658309380172</c:v>
                </c:pt>
                <c:pt idx="4">
                  <c:v>44.133363533986902</c:v>
                </c:pt>
                <c:pt idx="5">
                  <c:v>92.911672658944227</c:v>
                </c:pt>
                <c:pt idx="6">
                  <c:v>20.455625775619779</c:v>
                </c:pt>
                <c:pt idx="7">
                  <c:v>60.72564514019377</c:v>
                </c:pt>
                <c:pt idx="8">
                  <c:v>48.309348272022817</c:v>
                </c:pt>
                <c:pt idx="9">
                  <c:v>18.515978166203553</c:v>
                </c:pt>
                <c:pt idx="10">
                  <c:v>46.009206945724955</c:v>
                </c:pt>
                <c:pt idx="11">
                  <c:v>32.170076469330915</c:v>
                </c:pt>
                <c:pt idx="12">
                  <c:v>43.163539729278789</c:v>
                </c:pt>
                <c:pt idx="13">
                  <c:v>22.449506953062443</c:v>
                </c:pt>
                <c:pt idx="14">
                  <c:v>21.584960074523302</c:v>
                </c:pt>
                <c:pt idx="15">
                  <c:v>13.280843746710095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55.302288337549726</c:v>
                </c:pt>
                <c:pt idx="1">
                  <c:v>55.302288337549726</c:v>
                </c:pt>
                <c:pt idx="2">
                  <c:v>55.302288337549726</c:v>
                </c:pt>
                <c:pt idx="3">
                  <c:v>55.302288337549726</c:v>
                </c:pt>
                <c:pt idx="4">
                  <c:v>55.302288337549726</c:v>
                </c:pt>
                <c:pt idx="5">
                  <c:v>55.302288337549726</c:v>
                </c:pt>
                <c:pt idx="6">
                  <c:v>55.302288337549726</c:v>
                </c:pt>
                <c:pt idx="7">
                  <c:v>55.302288337549726</c:v>
                </c:pt>
                <c:pt idx="8">
                  <c:v>55.302288337549726</c:v>
                </c:pt>
                <c:pt idx="9">
                  <c:v>55.302288337549726</c:v>
                </c:pt>
                <c:pt idx="10">
                  <c:v>55.302288337549726</c:v>
                </c:pt>
                <c:pt idx="11">
                  <c:v>55.302288337549726</c:v>
                </c:pt>
                <c:pt idx="12">
                  <c:v>55.302288337549726</c:v>
                </c:pt>
                <c:pt idx="13">
                  <c:v>55.302288337549726</c:v>
                </c:pt>
                <c:pt idx="14">
                  <c:v>55.302288337549726</c:v>
                </c:pt>
                <c:pt idx="15">
                  <c:v>55.302288337549726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41.676901923377535</c:v>
                </c:pt>
                <c:pt idx="1">
                  <c:v>41.60352709604765</c:v>
                </c:pt>
                <c:pt idx="2">
                  <c:v>41.590766256512012</c:v>
                </c:pt>
                <c:pt idx="3">
                  <c:v>41.660950873957994</c:v>
                </c:pt>
                <c:pt idx="4">
                  <c:v>41.654570454190178</c:v>
                </c:pt>
                <c:pt idx="5">
                  <c:v>41.613097725699369</c:v>
                </c:pt>
                <c:pt idx="6">
                  <c:v>41.568434787324662</c:v>
                </c:pt>
                <c:pt idx="7">
                  <c:v>41.609907515815465</c:v>
                </c:pt>
                <c:pt idx="8">
                  <c:v>41.60352709604765</c:v>
                </c:pt>
                <c:pt idx="9">
                  <c:v>41.542913108253387</c:v>
                </c:pt>
                <c:pt idx="10">
                  <c:v>41.552483737905114</c:v>
                </c:pt>
                <c:pt idx="11">
                  <c:v>41.56205436755684</c:v>
                </c:pt>
                <c:pt idx="12">
                  <c:v>41.587576046628108</c:v>
                </c:pt>
                <c:pt idx="13">
                  <c:v>41.536532688485572</c:v>
                </c:pt>
                <c:pt idx="14">
                  <c:v>41.523771848949941</c:v>
                </c:pt>
                <c:pt idx="15">
                  <c:v>41.278125687889002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143.42864617063157</c:v>
                </c:pt>
                <c:pt idx="1">
                  <c:v>143.42864617063157</c:v>
                </c:pt>
                <c:pt idx="2">
                  <c:v>143.42864617063157</c:v>
                </c:pt>
                <c:pt idx="3">
                  <c:v>143.42864617063157</c:v>
                </c:pt>
                <c:pt idx="4">
                  <c:v>143.42864617063157</c:v>
                </c:pt>
                <c:pt idx="5">
                  <c:v>143.42864617063157</c:v>
                </c:pt>
                <c:pt idx="6">
                  <c:v>143.42864617063157</c:v>
                </c:pt>
                <c:pt idx="7">
                  <c:v>143.42864617063157</c:v>
                </c:pt>
                <c:pt idx="8">
                  <c:v>143.42864617063157</c:v>
                </c:pt>
                <c:pt idx="9">
                  <c:v>143.42864617063157</c:v>
                </c:pt>
                <c:pt idx="10">
                  <c:v>143.42864617063157</c:v>
                </c:pt>
                <c:pt idx="11">
                  <c:v>143.42864617063157</c:v>
                </c:pt>
                <c:pt idx="12">
                  <c:v>143.42864617063157</c:v>
                </c:pt>
                <c:pt idx="13">
                  <c:v>143.42864617063157</c:v>
                </c:pt>
                <c:pt idx="14">
                  <c:v>143.42864617063157</c:v>
                </c:pt>
                <c:pt idx="15">
                  <c:v>143.42864617063157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31.161970146015904</c:v>
                </c:pt>
                <c:pt idx="1">
                  <c:v>23.515037054287802</c:v>
                </c:pt>
                <c:pt idx="2">
                  <c:v>27.454946260914504</c:v>
                </c:pt>
                <c:pt idx="3">
                  <c:v>17.156948755658632</c:v>
                </c:pt>
                <c:pt idx="4">
                  <c:v>14.020972439776813</c:v>
                </c:pt>
                <c:pt idx="5">
                  <c:v>24.54228463690626</c:v>
                </c:pt>
                <c:pt idx="6">
                  <c:v>7.8128240056913345</c:v>
                </c:pt>
                <c:pt idx="7">
                  <c:v>14.467601823523969</c:v>
                </c:pt>
                <c:pt idx="8">
                  <c:v>17.696094226039129</c:v>
                </c:pt>
                <c:pt idx="9">
                  <c:v>8.1828883522246922</c:v>
                </c:pt>
                <c:pt idx="10">
                  <c:v>13.019246536229618</c:v>
                </c:pt>
                <c:pt idx="11">
                  <c:v>13.727473130457252</c:v>
                </c:pt>
                <c:pt idx="12">
                  <c:v>14.706867564817088</c:v>
                </c:pt>
                <c:pt idx="13">
                  <c:v>12.732127646677874</c:v>
                </c:pt>
                <c:pt idx="14">
                  <c:v>12.942681499015819</c:v>
                </c:pt>
                <c:pt idx="15">
                  <c:v>17.389834077183938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0.67632449538855155</c:v>
                </c:pt>
                <c:pt idx="1">
                  <c:v>42.334085159462639</c:v>
                </c:pt>
                <c:pt idx="2">
                  <c:v>22.714294373426828</c:v>
                </c:pt>
                <c:pt idx="3">
                  <c:v>53.400923246740398</c:v>
                </c:pt>
                <c:pt idx="4">
                  <c:v>3.091313377507106</c:v>
                </c:pt>
                <c:pt idx="5">
                  <c:v>23.026934942049838</c:v>
                </c:pt>
                <c:pt idx="6">
                  <c:v>33.213275101368914</c:v>
                </c:pt>
                <c:pt idx="7">
                  <c:v>107.63449127318086</c:v>
                </c:pt>
                <c:pt idx="8">
                  <c:v>58.396791924940736</c:v>
                </c:pt>
                <c:pt idx="9">
                  <c:v>84.438475207283886</c:v>
                </c:pt>
                <c:pt idx="10">
                  <c:v>174.17269882185548</c:v>
                </c:pt>
                <c:pt idx="11">
                  <c:v>112.03379070309035</c:v>
                </c:pt>
                <c:pt idx="12">
                  <c:v>274.28786539866456</c:v>
                </c:pt>
                <c:pt idx="13">
                  <c:v>205.8770046481358</c:v>
                </c:pt>
                <c:pt idx="14">
                  <c:v>347.25115565353042</c:v>
                </c:pt>
                <c:pt idx="15">
                  <c:v>644.03000073374824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69.240315320344919</c:v>
                </c:pt>
                <c:pt idx="1">
                  <c:v>82.769995437999867</c:v>
                </c:pt>
                <c:pt idx="2">
                  <c:v>74.985883321263699</c:v>
                </c:pt>
                <c:pt idx="3">
                  <c:v>95.763720295158208</c:v>
                </c:pt>
                <c:pt idx="4">
                  <c:v>93.253025116522409</c:v>
                </c:pt>
                <c:pt idx="5">
                  <c:v>84.349149330534445</c:v>
                </c:pt>
                <c:pt idx="6">
                  <c:v>104.36771635205879</c:v>
                </c:pt>
                <c:pt idx="7">
                  <c:v>105.97877234343247</c:v>
                </c:pt>
                <c:pt idx="8">
                  <c:v>104.04231494390015</c:v>
                </c:pt>
                <c:pt idx="9">
                  <c:v>111.29366201002364</c:v>
                </c:pt>
                <c:pt idx="10">
                  <c:v>114.95283274686641</c:v>
                </c:pt>
                <c:pt idx="11">
                  <c:v>114.48068168404799</c:v>
                </c:pt>
                <c:pt idx="12">
                  <c:v>122.68909171534395</c:v>
                </c:pt>
                <c:pt idx="13">
                  <c:v>124.1023546939153</c:v>
                </c:pt>
                <c:pt idx="14">
                  <c:v>135.44674104109308</c:v>
                </c:pt>
                <c:pt idx="15">
                  <c:v>150.90649813851252</c:v>
                </c:pt>
              </c:numCache>
            </c:numRef>
          </c:val>
        </c:ser>
        <c:overlap val="100"/>
        <c:axId val="76851072"/>
        <c:axId val="76852608"/>
      </c:barChart>
      <c:catAx>
        <c:axId val="768510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52608"/>
        <c:crosses val="autoZero"/>
        <c:auto val="1"/>
        <c:lblAlgn val="ctr"/>
        <c:lblOffset val="50"/>
        <c:tickLblSkip val="1"/>
        <c:tickMarkSkip val="1"/>
      </c:catAx>
      <c:valAx>
        <c:axId val="7685260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459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51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0347761746253"/>
          <c:y val="5.9815116911364874E-2"/>
          <c:w val="0.56825749167591533"/>
          <c:h val="0.230016313213703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8985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LocationSummary!$C$339:$R$339</c:f>
              <c:numCache>
                <c:formatCode>#,##0.00</c:formatCode>
                <c:ptCount val="16"/>
                <c:pt idx="0">
                  <c:v>110337.8297</c:v>
                </c:pt>
                <c:pt idx="1">
                  <c:v>118975.3052</c:v>
                </c:pt>
                <c:pt idx="2">
                  <c:v>108023.674</c:v>
                </c:pt>
                <c:pt idx="3">
                  <c:v>99110.296300000002</c:v>
                </c:pt>
                <c:pt idx="4">
                  <c:v>35824.589599999999</c:v>
                </c:pt>
                <c:pt idx="5">
                  <c:v>111144.30349999999</c:v>
                </c:pt>
                <c:pt idx="6">
                  <c:v>35105.606699999997</c:v>
                </c:pt>
                <c:pt idx="7">
                  <c:v>86215.610799999995</c:v>
                </c:pt>
                <c:pt idx="8">
                  <c:v>118143.2935</c:v>
                </c:pt>
                <c:pt idx="9">
                  <c:v>27994.721099999999</c:v>
                </c:pt>
                <c:pt idx="10">
                  <c:v>155291.7506</c:v>
                </c:pt>
                <c:pt idx="11">
                  <c:v>114598.1672</c:v>
                </c:pt>
                <c:pt idx="12">
                  <c:v>111311.58</c:v>
                </c:pt>
                <c:pt idx="13">
                  <c:v>106298.321</c:v>
                </c:pt>
                <c:pt idx="14">
                  <c:v>109181.59759999999</c:v>
                </c:pt>
                <c:pt idx="15">
                  <c:v>111252.8095</c:v>
                </c:pt>
              </c:numCache>
            </c:numRef>
          </c:val>
        </c:ser>
        <c:overlap val="100"/>
        <c:axId val="79575296"/>
        <c:axId val="79585280"/>
      </c:barChart>
      <c:catAx>
        <c:axId val="795752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5280"/>
        <c:crosses val="autoZero"/>
        <c:auto val="1"/>
        <c:lblAlgn val="ctr"/>
        <c:lblOffset val="50"/>
        <c:tickLblSkip val="1"/>
        <c:tickMarkSkip val="1"/>
      </c:catAx>
      <c:valAx>
        <c:axId val="79585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52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667"/>
          <c:y val="4.0783034257749012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LocationSummary!$C$337:$R$337</c:f>
              <c:numCache>
                <c:formatCode>#,##0.00</c:formatCode>
                <c:ptCount val="16"/>
                <c:pt idx="0">
                  <c:v>1874.65</c:v>
                </c:pt>
                <c:pt idx="1">
                  <c:v>1874.65</c:v>
                </c:pt>
                <c:pt idx="2">
                  <c:v>1874.65</c:v>
                </c:pt>
                <c:pt idx="3">
                  <c:v>1874.65</c:v>
                </c:pt>
                <c:pt idx="4">
                  <c:v>1874.65</c:v>
                </c:pt>
                <c:pt idx="5">
                  <c:v>1874.65</c:v>
                </c:pt>
                <c:pt idx="6">
                  <c:v>1874.65</c:v>
                </c:pt>
                <c:pt idx="7">
                  <c:v>1874.65</c:v>
                </c:pt>
                <c:pt idx="8">
                  <c:v>1874.65</c:v>
                </c:pt>
                <c:pt idx="9">
                  <c:v>1874.65</c:v>
                </c:pt>
                <c:pt idx="10">
                  <c:v>1874.65</c:v>
                </c:pt>
                <c:pt idx="11">
                  <c:v>1874.65</c:v>
                </c:pt>
                <c:pt idx="12">
                  <c:v>1874.65</c:v>
                </c:pt>
                <c:pt idx="13">
                  <c:v>1874.65</c:v>
                </c:pt>
                <c:pt idx="14">
                  <c:v>1874.65</c:v>
                </c:pt>
                <c:pt idx="15">
                  <c:v>1874.65</c:v>
                </c:pt>
              </c:numCache>
            </c:numRef>
          </c:val>
        </c:ser>
        <c:ser>
          <c:idx val="0"/>
          <c:order val="1"/>
          <c:tx>
            <c:strRef>
              <c:f>LocationSummary!$B$345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LocationSummary!$C$345:$R$345</c:f>
              <c:numCache>
                <c:formatCode>#,##0.00</c:formatCode>
                <c:ptCount val="16"/>
                <c:pt idx="0">
                  <c:v>205.5014846</c:v>
                </c:pt>
                <c:pt idx="1">
                  <c:v>545.86907310000004</c:v>
                </c:pt>
                <c:pt idx="2">
                  <c:v>10086.1</c:v>
                </c:pt>
                <c:pt idx="3">
                  <c:v>1837.97</c:v>
                </c:pt>
                <c:pt idx="4">
                  <c:v>4564.04</c:v>
                </c:pt>
                <c:pt idx="5">
                  <c:v>8546.7999999999993</c:v>
                </c:pt>
                <c:pt idx="6">
                  <c:v>4105.84</c:v>
                </c:pt>
                <c:pt idx="7">
                  <c:v>62.377240899999997</c:v>
                </c:pt>
                <c:pt idx="8">
                  <c:v>1211.2</c:v>
                </c:pt>
                <c:pt idx="9">
                  <c:v>2374.98</c:v>
                </c:pt>
                <c:pt idx="10">
                  <c:v>404.33517330000001</c:v>
                </c:pt>
                <c:pt idx="11">
                  <c:v>1131.53</c:v>
                </c:pt>
                <c:pt idx="12">
                  <c:v>402.81349840000001</c:v>
                </c:pt>
                <c:pt idx="13">
                  <c:v>15192.4</c:v>
                </c:pt>
                <c:pt idx="14">
                  <c:v>371.19777720000002</c:v>
                </c:pt>
                <c:pt idx="15">
                  <c:v>240.7950453</c:v>
                </c:pt>
              </c:numCache>
            </c:numRef>
          </c:val>
        </c:ser>
        <c:overlap val="100"/>
        <c:axId val="108114688"/>
        <c:axId val="108116992"/>
      </c:barChart>
      <c:catAx>
        <c:axId val="1081146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6992"/>
        <c:crosses val="autoZero"/>
        <c:auto val="1"/>
        <c:lblAlgn val="ctr"/>
        <c:lblOffset val="50"/>
        <c:tickLblSkip val="1"/>
        <c:tickMarkSkip val="1"/>
      </c:catAx>
      <c:valAx>
        <c:axId val="108116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5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4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87"/>
          <c:y val="5.6552474170744972E-2"/>
          <c:w val="0.30009106242407824"/>
          <c:h val="0.13155763359922587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1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36454912"/>
        <c:axId val="136457216"/>
      </c:barChart>
      <c:catAx>
        <c:axId val="13645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7216"/>
        <c:crosses val="autoZero"/>
        <c:auto val="1"/>
        <c:lblAlgn val="ctr"/>
        <c:lblOffset val="100"/>
        <c:tickLblSkip val="1"/>
        <c:tickMarkSkip val="1"/>
      </c:catAx>
      <c:valAx>
        <c:axId val="13645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62E-3"/>
              <c:y val="0.419249592169657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4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431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axId val="137538944"/>
        <c:axId val="139129600"/>
      </c:barChart>
      <c:catAx>
        <c:axId val="13753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29600"/>
        <c:crosses val="autoZero"/>
        <c:auto val="1"/>
        <c:lblAlgn val="ctr"/>
        <c:lblOffset val="100"/>
        <c:tickLblSkip val="1"/>
        <c:tickMarkSkip val="1"/>
      </c:catAx>
      <c:valAx>
        <c:axId val="139129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38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68"/>
          <c:w val="0.15538290788013318"/>
          <c:h val="0.13376835236541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9329536"/>
        <c:axId val="139331840"/>
      </c:barChart>
      <c:catAx>
        <c:axId val="13932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1840"/>
        <c:crosses val="autoZero"/>
        <c:auto val="1"/>
        <c:lblAlgn val="ctr"/>
        <c:lblOffset val="100"/>
        <c:tickLblSkip val="1"/>
        <c:tickMarkSkip val="1"/>
      </c:catAx>
      <c:valAx>
        <c:axId val="139331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95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348"/>
          <c:h val="0.13376835236541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841E-2"/>
          <c:y val="9.6247960848287226E-2"/>
          <c:w val="0.9045504994450605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39453568"/>
        <c:axId val="139487488"/>
      </c:barChart>
      <c:catAx>
        <c:axId val="13945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7488"/>
        <c:crosses val="autoZero"/>
        <c:auto val="1"/>
        <c:lblAlgn val="ctr"/>
        <c:lblOffset val="100"/>
        <c:tickLblSkip val="1"/>
        <c:tickMarkSkip val="1"/>
      </c:catAx>
      <c:valAx>
        <c:axId val="139487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3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650388457269747"/>
          <c:y val="4.8939641109298562E-2"/>
          <c:w val="0.30188679245283118"/>
          <c:h val="0.182707993474714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rapt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rapt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rapt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rapt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rapt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rapt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rapt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rapt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apt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rapt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apt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rapt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apt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rapt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rapt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rapt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27" activePane="bottomLeft" state="frozen"/>
      <selection pane="bottomLeft" activeCell="B2" sqref="B2"/>
    </sheetView>
  </sheetViews>
  <sheetFormatPr defaultRowHeight="12.75"/>
  <cols>
    <col min="1" max="1" width="2.5" style="28" customWidth="1"/>
    <col min="2" max="2" width="44.83203125" style="19" customWidth="1"/>
    <col min="3" max="3" width="37" style="27" customWidth="1"/>
    <col min="4" max="4" width="49.6640625" style="23" customWidth="1"/>
    <col min="5" max="5" width="37.83203125" style="23" customWidth="1"/>
    <col min="6" max="18" width="21.33203125" style="23" customWidth="1"/>
    <col min="19" max="16384" width="9.33203125" style="23"/>
  </cols>
  <sheetData>
    <row r="1" spans="1:18" ht="18">
      <c r="A1" s="18" t="s">
        <v>1021</v>
      </c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8">
      <c r="A2" s="18"/>
      <c r="C2" s="24" t="s">
        <v>340</v>
      </c>
      <c r="D2" s="25" t="s">
        <v>341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26" t="s">
        <v>440</v>
      </c>
    </row>
    <row r="4" spans="1:18">
      <c r="B4" s="29" t="s">
        <v>441</v>
      </c>
      <c r="C4" s="27" t="s">
        <v>101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B5" s="29" t="s">
        <v>458</v>
      </c>
      <c r="C5" s="27" t="s">
        <v>459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B6" s="29" t="s">
        <v>460</v>
      </c>
      <c r="C6" s="27" t="s">
        <v>102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26" t="s">
        <v>462</v>
      </c>
    </row>
    <row r="8" spans="1:18" ht="25.5">
      <c r="B8" s="29" t="s">
        <v>357</v>
      </c>
      <c r="C8" s="27">
        <v>3135</v>
      </c>
      <c r="D8" s="30" t="s">
        <v>209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B9" s="29" t="s">
        <v>463</v>
      </c>
      <c r="C9" s="27" t="s">
        <v>342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B10" s="29" t="s">
        <v>464</v>
      </c>
      <c r="C10" s="64">
        <v>2.74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B11" s="29" t="s">
        <v>465</v>
      </c>
      <c r="C11" s="27">
        <v>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B12" s="29" t="s">
        <v>466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B13" s="33" t="s">
        <v>343</v>
      </c>
      <c r="C13" s="34">
        <v>0.1474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35" t="s">
        <v>344</v>
      </c>
      <c r="C14" s="34">
        <v>0.16200000000000001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>
      <c r="B15" s="35" t="s">
        <v>345</v>
      </c>
      <c r="C15" s="34">
        <v>0.1474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>
      <c r="B16" s="35" t="s">
        <v>346</v>
      </c>
      <c r="C16" s="34">
        <v>0.15129999999999999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35" t="s">
        <v>390</v>
      </c>
      <c r="C17" s="34">
        <v>0.14990000000000001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9" t="s">
        <v>467</v>
      </c>
      <c r="C18" s="31"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9" t="s">
        <v>468</v>
      </c>
      <c r="C19" s="27" t="s">
        <v>469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>
      <c r="B20" s="29" t="s">
        <v>470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38.25">
      <c r="B21" s="29" t="s">
        <v>471</v>
      </c>
      <c r="C21" s="27" t="s">
        <v>103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B22" s="29" t="s">
        <v>347</v>
      </c>
      <c r="C22" s="34">
        <v>3.05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>
      <c r="B23" s="29" t="s">
        <v>348</v>
      </c>
      <c r="C23" s="34">
        <v>3.05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ht="25.5">
      <c r="B24" s="29" t="s">
        <v>349</v>
      </c>
      <c r="C24" s="23" t="s">
        <v>212</v>
      </c>
      <c r="D24" s="30" t="s">
        <v>209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>
      <c r="A25" s="26" t="s">
        <v>472</v>
      </c>
    </row>
    <row r="26" spans="1:18">
      <c r="B26" s="26" t="s">
        <v>473</v>
      </c>
    </row>
    <row r="27" spans="1:18" ht="38.25">
      <c r="B27" s="29" t="s">
        <v>474</v>
      </c>
      <c r="C27" s="27" t="s">
        <v>479</v>
      </c>
      <c r="D27" s="30" t="s">
        <v>209</v>
      </c>
      <c r="E27" s="27" t="s">
        <v>210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4.25">
      <c r="B28" s="29" t="s">
        <v>358</v>
      </c>
      <c r="C28" s="37">
        <v>1542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4.25">
      <c r="B29" s="29" t="s">
        <v>359</v>
      </c>
      <c r="C29" s="37">
        <v>1310.88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9" t="s">
        <v>475</v>
      </c>
      <c r="C30" s="38">
        <v>0.66303758932948065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>
      <c r="B31" s="26" t="s">
        <v>476</v>
      </c>
    </row>
    <row r="32" spans="1:18" ht="25.5">
      <c r="B32" s="29" t="s">
        <v>474</v>
      </c>
      <c r="C32" s="23" t="s">
        <v>350</v>
      </c>
      <c r="E32" s="23" t="s">
        <v>211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ht="14.25">
      <c r="B33" s="29" t="s">
        <v>358</v>
      </c>
      <c r="C33" s="27">
        <v>783.66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ht="14.25">
      <c r="B34" s="29" t="s">
        <v>359</v>
      </c>
      <c r="C34" s="27">
        <v>783.66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>
      <c r="B35" s="29" t="s">
        <v>477</v>
      </c>
      <c r="C35" s="34">
        <v>0.33696241067051935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ht="14.25">
      <c r="B36" s="26" t="s">
        <v>360</v>
      </c>
    </row>
    <row r="37" spans="2:18">
      <c r="B37" s="29" t="s">
        <v>343</v>
      </c>
      <c r="C37" s="39">
        <v>83.23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9" t="s">
        <v>344</v>
      </c>
      <c r="C38" s="39">
        <v>33.42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9" t="s">
        <v>345</v>
      </c>
      <c r="C39" s="39">
        <v>83.23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2:18">
      <c r="B40" s="29" t="s">
        <v>346</v>
      </c>
      <c r="C40" s="39">
        <v>31.21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 ht="14.25">
      <c r="B41" s="29" t="s">
        <v>361</v>
      </c>
      <c r="C41" s="39">
        <f>SUM(C37:C40)</f>
        <v>231.09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2:18" ht="14.25">
      <c r="B42" s="29" t="s">
        <v>362</v>
      </c>
      <c r="C42" s="27"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2:18">
      <c r="B43" s="26" t="s">
        <v>26</v>
      </c>
    </row>
    <row r="44" spans="2:18" ht="14.25">
      <c r="B44" s="29" t="s">
        <v>363</v>
      </c>
      <c r="C44" s="27"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2:18" ht="14.25">
      <c r="B45" s="29" t="s">
        <v>362</v>
      </c>
      <c r="C45" s="27"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2:18">
      <c r="B46" s="26" t="s">
        <v>27</v>
      </c>
    </row>
    <row r="47" spans="2:18">
      <c r="B47" s="29" t="s">
        <v>28</v>
      </c>
      <c r="C47" s="27" t="s">
        <v>29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>
      <c r="B48" s="29" t="s">
        <v>30</v>
      </c>
      <c r="C48" s="57" t="s">
        <v>480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4.25">
      <c r="B49" s="29" t="s">
        <v>363</v>
      </c>
      <c r="C49" s="27">
        <v>783.66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26" t="s">
        <v>31</v>
      </c>
    </row>
    <row r="51" spans="1:18">
      <c r="B51" s="29" t="s">
        <v>30</v>
      </c>
      <c r="C51" s="27" t="s">
        <v>32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4.25">
      <c r="B52" s="29" t="s">
        <v>363</v>
      </c>
      <c r="C52" s="27">
        <v>1686.92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B53" s="26" t="s">
        <v>33</v>
      </c>
    </row>
    <row r="54" spans="1:18">
      <c r="B54" s="29" t="s">
        <v>30</v>
      </c>
      <c r="C54" s="27" t="s">
        <v>351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4.25">
      <c r="B55" s="29" t="s">
        <v>363</v>
      </c>
      <c r="C55" s="27">
        <v>6269.18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4.25">
      <c r="B56" s="29" t="s">
        <v>364</v>
      </c>
      <c r="C56" s="40">
        <v>1.8400000000000001E-7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B57" s="26" t="s">
        <v>34</v>
      </c>
    </row>
    <row r="58" spans="1:18">
      <c r="B58" s="29" t="s">
        <v>35</v>
      </c>
      <c r="C58" s="34"/>
      <c r="D58" s="36" t="s">
        <v>352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>
      <c r="A59" s="26" t="s">
        <v>36</v>
      </c>
    </row>
    <row r="60" spans="1:18">
      <c r="B60" s="41" t="s">
        <v>37</v>
      </c>
      <c r="D60" s="30"/>
    </row>
    <row r="61" spans="1:18">
      <c r="B61" s="29" t="s">
        <v>38</v>
      </c>
      <c r="C61" s="27" t="s">
        <v>353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B62" s="29" t="s">
        <v>39</v>
      </c>
      <c r="C62" s="27" t="s">
        <v>213</v>
      </c>
      <c r="D62" s="30" t="s">
        <v>215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B63" s="29" t="s">
        <v>40</v>
      </c>
      <c r="C63" s="27" t="s">
        <v>214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B64" s="26" t="s">
        <v>48</v>
      </c>
    </row>
    <row r="65" spans="2:18">
      <c r="B65" s="29" t="s">
        <v>49</v>
      </c>
      <c r="C65" s="27" t="s">
        <v>354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>
      <c r="B66" s="29" t="s">
        <v>50</v>
      </c>
      <c r="C66" s="27" t="s">
        <v>355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>
      <c r="B67" s="29" t="s">
        <v>51</v>
      </c>
      <c r="C67" s="27">
        <v>80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>
      <c r="B68" s="29" t="s">
        <v>356</v>
      </c>
      <c r="C68" s="27">
        <v>60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ht="14.25">
      <c r="B69" s="29" t="s">
        <v>365</v>
      </c>
      <c r="C69" s="27">
        <v>1874.65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>
      <c r="B70" s="41"/>
      <c r="C70" s="4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>
      <c r="B71" s="41"/>
      <c r="C71" s="4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2:18">
      <c r="B72" s="41"/>
      <c r="C72" s="42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2:18">
      <c r="B73" s="41"/>
      <c r="C73" s="4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2:18">
      <c r="B74" s="41"/>
      <c r="C74" s="42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2:18">
      <c r="B75" s="41"/>
      <c r="C75" s="42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2:18">
      <c r="B76" s="41"/>
      <c r="C76" s="42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2:18">
      <c r="B77" s="41"/>
      <c r="C77" s="42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2:18">
      <c r="B78" s="41"/>
      <c r="C78" s="4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2:18">
      <c r="B79" s="41"/>
      <c r="C79" s="4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2:18">
      <c r="B80" s="41"/>
      <c r="C80" s="42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>
      <c r="B81" s="41"/>
      <c r="C81" s="42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2:18">
      <c r="B82" s="41"/>
      <c r="C82" s="4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2:18">
      <c r="B83" s="41"/>
      <c r="C83" s="42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2:18">
      <c r="B84" s="41"/>
      <c r="C84" s="42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2:18">
      <c r="B85" s="41"/>
      <c r="C85" s="4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>
      <c r="B86" s="41"/>
      <c r="C86" s="42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2:18">
      <c r="B87" s="41"/>
      <c r="C87" s="42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2:18">
      <c r="B88" s="41"/>
      <c r="C88" s="4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2:18">
      <c r="B89" s="41"/>
      <c r="C89" s="42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2:18">
      <c r="B90" s="41"/>
      <c r="C90" s="42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2:18">
      <c r="B91" s="41"/>
      <c r="C91" s="4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2:18">
      <c r="B92" s="41"/>
      <c r="C92" s="42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2:18">
      <c r="B93" s="41"/>
      <c r="C93" s="4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2:18">
      <c r="B94" s="41"/>
      <c r="C94" s="4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2:18">
      <c r="B95" s="41"/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2:18">
      <c r="B96" s="41"/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8" spans="2:18">
      <c r="B98" s="26"/>
    </row>
    <row r="99" spans="2:18">
      <c r="B99" s="41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2:18">
      <c r="B100" s="41"/>
      <c r="C100" s="4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>
      <c r="B101" s="41"/>
      <c r="C101" s="42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2:18">
      <c r="B102" s="41"/>
      <c r="C102" s="42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2:18">
      <c r="B103" s="41"/>
      <c r="C103" s="42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2:18">
      <c r="B104" s="41"/>
      <c r="C104" s="42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2:18">
      <c r="B105" s="41"/>
      <c r="C105" s="42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2:18">
      <c r="B106" s="41"/>
      <c r="C106" s="42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2:18">
      <c r="B107" s="41"/>
      <c r="C107" s="42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2:18">
      <c r="B108" s="41"/>
      <c r="C108" s="42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2:18">
      <c r="B109" s="41"/>
      <c r="C109" s="42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2:18">
      <c r="B110" s="41"/>
      <c r="C110" s="42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2:18">
      <c r="B111" s="41"/>
      <c r="C111" s="42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2:18">
      <c r="B112" s="41"/>
      <c r="C112" s="42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2:18">
      <c r="B113" s="41"/>
      <c r="C113" s="42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2:18">
      <c r="B114" s="41"/>
      <c r="C114" s="4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2:18">
      <c r="B115" s="41"/>
      <c r="C115" s="4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2:18">
      <c r="B116" s="41"/>
      <c r="C116" s="4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>
      <c r="B117" s="41"/>
      <c r="C117" s="4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>
      <c r="B118" s="41"/>
      <c r="C118" s="4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2:18">
      <c r="B119" s="41"/>
      <c r="C119" s="42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2:18">
      <c r="B120" s="41"/>
      <c r="C120" s="42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>
      <c r="B121" s="41"/>
      <c r="C121" s="42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>
      <c r="B122" s="41"/>
      <c r="C122" s="42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>
      <c r="B123" s="41"/>
      <c r="C123" s="42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>
      <c r="B124" s="41"/>
      <c r="C124" s="42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>
      <c r="B125" s="41"/>
      <c r="C125" s="4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>
      <c r="B126" s="41"/>
      <c r="C126" s="42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>
      <c r="B127" s="41"/>
      <c r="C127" s="42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9" spans="2:18">
      <c r="B129" s="26"/>
    </row>
    <row r="130" spans="2:18">
      <c r="B130" s="41"/>
      <c r="C130" s="42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2:18">
      <c r="B131" s="41"/>
      <c r="C131" s="4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>
      <c r="B132" s="41"/>
      <c r="C132" s="42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2:18">
      <c r="B133" s="41"/>
      <c r="C133" s="42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2:18">
      <c r="B134" s="41"/>
      <c r="C134" s="42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2:18">
      <c r="B135" s="41"/>
      <c r="C135" s="42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2:18">
      <c r="B136" s="41"/>
      <c r="C136" s="42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2:18">
      <c r="B137" s="41"/>
      <c r="C137" s="42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2:18">
      <c r="B138" s="41"/>
      <c r="C138" s="42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2:18">
      <c r="B139" s="41"/>
      <c r="C139" s="42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2:18">
      <c r="B140" s="41"/>
      <c r="C140" s="42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>
      <c r="B141" s="41"/>
      <c r="C141" s="42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2:18">
      <c r="B142" s="41"/>
      <c r="C142" s="42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2:18">
      <c r="B143" s="41"/>
      <c r="C143" s="42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2:18">
      <c r="B144" s="41"/>
      <c r="C144" s="42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2:18">
      <c r="B145" s="41"/>
      <c r="C145" s="42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2:18">
      <c r="B146" s="41"/>
      <c r="C146" s="42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2:18">
      <c r="B147" s="41"/>
      <c r="C147" s="4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>
      <c r="B148" s="41"/>
      <c r="C148" s="42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2:18">
      <c r="B149" s="41"/>
      <c r="C149" s="42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2:18">
      <c r="B150" s="41"/>
      <c r="C150" s="42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2:18">
      <c r="B151" s="41"/>
      <c r="C151" s="42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2:18">
      <c r="B152" s="41"/>
      <c r="C152" s="42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2:18">
      <c r="B153" s="41"/>
      <c r="C153" s="42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2:18">
      <c r="B154" s="41"/>
      <c r="C154" s="42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2:18">
      <c r="B155" s="41"/>
      <c r="C155" s="42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2:18">
      <c r="B156" s="41"/>
      <c r="C156" s="4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>
      <c r="B157" s="41"/>
      <c r="C157" s="42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2:18">
      <c r="B158" s="41"/>
      <c r="C158" s="42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60" spans="2:18">
      <c r="B160" s="26"/>
    </row>
    <row r="161" spans="2:18">
      <c r="B161" s="41"/>
      <c r="C161" s="42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2:18">
      <c r="B162" s="41"/>
      <c r="C162" s="4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>
      <c r="B163" s="41"/>
      <c r="C163" s="42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2:18">
      <c r="B164" s="41"/>
      <c r="C164" s="42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2:18">
      <c r="B165" s="41"/>
      <c r="C165" s="42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2:18">
      <c r="B166" s="41"/>
      <c r="C166" s="42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2:18">
      <c r="B167" s="41"/>
      <c r="C167" s="42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2:18">
      <c r="B168" s="41"/>
      <c r="C168" s="42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2:18">
      <c r="B169" s="41"/>
      <c r="C169" s="42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2:18">
      <c r="B170" s="41"/>
      <c r="C170" s="42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2:18">
      <c r="B171" s="41"/>
      <c r="C171" s="42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2:18">
      <c r="B172" s="41"/>
      <c r="C172" s="42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2:18">
      <c r="B173" s="41"/>
      <c r="C173" s="42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2:18">
      <c r="B174" s="41"/>
      <c r="C174" s="42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2:18">
      <c r="B175" s="41"/>
      <c r="C175" s="42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2:18">
      <c r="B176" s="41"/>
      <c r="C176" s="42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2:18">
      <c r="B177" s="41"/>
      <c r="C177" s="42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2:18">
      <c r="B178" s="41"/>
      <c r="C178" s="4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41"/>
      <c r="C179" s="42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2:18">
      <c r="B180" s="41"/>
      <c r="C180" s="42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2:18">
      <c r="B181" s="41"/>
      <c r="C181" s="42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2:18">
      <c r="B182" s="41"/>
      <c r="C182" s="42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2:18">
      <c r="B183" s="41"/>
      <c r="C183" s="42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2:18">
      <c r="B184" s="41"/>
      <c r="C184" s="42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2:18">
      <c r="B185" s="41"/>
      <c r="C185" s="42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2:18">
      <c r="B186" s="41"/>
      <c r="C186" s="42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2:18">
      <c r="B187" s="41"/>
      <c r="C187" s="4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>
      <c r="B188" s="41"/>
      <c r="C188" s="42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2:18">
      <c r="B189" s="41"/>
      <c r="C189" s="42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1" spans="2:18">
      <c r="B191" s="26"/>
    </row>
    <row r="192" spans="2:18">
      <c r="B192" s="41"/>
      <c r="C192" s="42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2:18">
      <c r="B193" s="41"/>
      <c r="C193" s="4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>
      <c r="B194" s="41"/>
      <c r="C194" s="42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2:18">
      <c r="B195" s="41"/>
      <c r="C195" s="42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2:18">
      <c r="B196" s="41"/>
      <c r="C196" s="42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2:18">
      <c r="B197" s="41"/>
      <c r="C197" s="42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2:18">
      <c r="B198" s="41"/>
      <c r="C198" s="42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2:18">
      <c r="B199" s="41"/>
      <c r="C199" s="42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2:18">
      <c r="B200" s="41"/>
      <c r="C200" s="42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2:18">
      <c r="B201" s="41"/>
      <c r="C201" s="42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2:18">
      <c r="B202" s="41"/>
      <c r="C202" s="42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2:18">
      <c r="B203" s="41"/>
      <c r="C203" s="42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2:18">
      <c r="B204" s="41"/>
      <c r="C204" s="42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2:18">
      <c r="B205" s="41"/>
      <c r="C205" s="42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2:18">
      <c r="B206" s="41"/>
      <c r="C206" s="42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2:18">
      <c r="B207" s="41"/>
      <c r="C207" s="42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2:18">
      <c r="B208" s="41"/>
      <c r="C208" s="42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2:18">
      <c r="B209" s="41"/>
      <c r="C209" s="4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>
      <c r="B210" s="41"/>
      <c r="C210" s="42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2:18">
      <c r="B211" s="41"/>
      <c r="C211" s="42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2:18">
      <c r="B212" s="41"/>
      <c r="C212" s="42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2:18">
      <c r="B213" s="41"/>
      <c r="C213" s="42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2:18">
      <c r="B214" s="41"/>
      <c r="C214" s="42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2:18">
      <c r="B215" s="41"/>
      <c r="C215" s="42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2:18">
      <c r="B216" s="41"/>
      <c r="C216" s="42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2:18">
      <c r="B217" s="41"/>
      <c r="C217" s="42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2:18">
      <c r="B218" s="41"/>
      <c r="C218" s="4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>
      <c r="B219" s="41"/>
      <c r="C219" s="42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2:18">
      <c r="B220" s="41"/>
      <c r="C220" s="42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2" spans="2:18">
      <c r="B222" s="26"/>
    </row>
    <row r="223" spans="2:18">
      <c r="B223" s="41"/>
      <c r="C223" s="42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2:18">
      <c r="B224" s="41"/>
      <c r="C224" s="4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>
      <c r="B225" s="41"/>
      <c r="C225" s="42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2:18">
      <c r="B226" s="41"/>
      <c r="C226" s="42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2:18">
      <c r="B227" s="41"/>
      <c r="C227" s="42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2:18">
      <c r="B228" s="41"/>
      <c r="C228" s="42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2:18">
      <c r="B229" s="41"/>
      <c r="C229" s="42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2:18">
      <c r="B230" s="41"/>
      <c r="C230" s="42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2:18">
      <c r="B231" s="41"/>
      <c r="C231" s="42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2:18">
      <c r="B232" s="41"/>
      <c r="C232" s="42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2:18">
      <c r="B233" s="41"/>
      <c r="C233" s="42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2:18">
      <c r="B234" s="41"/>
      <c r="C234" s="42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2:18">
      <c r="B235" s="41"/>
      <c r="C235" s="42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2:18">
      <c r="B236" s="41"/>
      <c r="C236" s="42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2:18">
      <c r="B237" s="41"/>
      <c r="C237" s="42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2:18">
      <c r="B238" s="41"/>
      <c r="C238" s="42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2:18">
      <c r="B239" s="41"/>
      <c r="C239" s="42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2:18">
      <c r="B240" s="41"/>
      <c r="C240" s="4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>
      <c r="B241" s="41"/>
      <c r="C241" s="42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2:18">
      <c r="B242" s="41"/>
      <c r="C242" s="42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2:18">
      <c r="B243" s="41"/>
      <c r="C243" s="42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2:18">
      <c r="B244" s="41"/>
      <c r="C244" s="42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2:18">
      <c r="B245" s="41"/>
      <c r="C245" s="42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2:18">
      <c r="B246" s="41"/>
      <c r="C246" s="42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2:18">
      <c r="B247" s="41"/>
      <c r="C247" s="42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2:18">
      <c r="B248" s="41"/>
      <c r="C248" s="42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2:18">
      <c r="B249" s="41"/>
      <c r="C249" s="4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>
      <c r="B250" s="41"/>
      <c r="C250" s="42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2:18">
      <c r="B251" s="41"/>
      <c r="C251" s="42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3" spans="2:18">
      <c r="B253" s="26"/>
    </row>
    <row r="254" spans="2:18">
      <c r="B254" s="41"/>
      <c r="C254" s="42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2:18">
      <c r="B255" s="41"/>
      <c r="C255" s="4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>
      <c r="B256" s="41"/>
      <c r="C256" s="42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2:18">
      <c r="B257" s="41"/>
      <c r="C257" s="42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2:18">
      <c r="B258" s="41"/>
      <c r="C258" s="42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2:18">
      <c r="B259" s="41"/>
      <c r="C259" s="42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2:18">
      <c r="B260" s="41"/>
      <c r="C260" s="42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2:18">
      <c r="B261" s="41"/>
      <c r="C261" s="42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2:18">
      <c r="B262" s="41"/>
      <c r="C262" s="42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2:18">
      <c r="B263" s="41"/>
      <c r="C263" s="42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2:18">
      <c r="B264" s="41"/>
      <c r="C264" s="42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2:18">
      <c r="B265" s="41"/>
      <c r="C265" s="42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2:18">
      <c r="B266" s="41"/>
      <c r="C266" s="42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2:18">
      <c r="B267" s="41"/>
      <c r="C267" s="42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2:18">
      <c r="B268" s="41"/>
      <c r="C268" s="42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2:18">
      <c r="B269" s="41"/>
      <c r="C269" s="42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2:18">
      <c r="B270" s="41"/>
      <c r="C270" s="42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2:18">
      <c r="B271" s="41"/>
      <c r="C271" s="4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>
      <c r="B272" s="41"/>
      <c r="C272" s="42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2:18">
      <c r="B273" s="41"/>
      <c r="C273" s="42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2:18">
      <c r="B274" s="41"/>
      <c r="C274" s="42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2:18">
      <c r="B275" s="41"/>
      <c r="C275" s="42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2:18">
      <c r="B276" s="41"/>
      <c r="C276" s="42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2:18">
      <c r="B277" s="41"/>
      <c r="C277" s="42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2:18">
      <c r="B278" s="41"/>
      <c r="C278" s="42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2:18">
      <c r="B279" s="41"/>
      <c r="C279" s="42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2:18">
      <c r="B280" s="41"/>
      <c r="C280" s="4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>
      <c r="B281" s="41"/>
      <c r="C281" s="42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2:18">
      <c r="B282" s="41"/>
      <c r="C282" s="42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4" spans="2:18">
      <c r="B284" s="26"/>
    </row>
    <row r="285" spans="2:18">
      <c r="B285" s="41"/>
      <c r="C285" s="42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2:18">
      <c r="B286" s="41"/>
      <c r="C286" s="42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>
      <c r="B287" s="41"/>
      <c r="C287" s="42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2:18">
      <c r="B288" s="41"/>
      <c r="C288" s="42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2:18">
      <c r="B289" s="41"/>
      <c r="C289" s="42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2:18">
      <c r="B290" s="41"/>
      <c r="C290" s="42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2:18">
      <c r="B291" s="41"/>
      <c r="C291" s="42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2:18">
      <c r="B292" s="41"/>
      <c r="C292" s="42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2:18">
      <c r="B293" s="41"/>
      <c r="C293" s="42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2:18">
      <c r="B294" s="41"/>
      <c r="C294" s="42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2:18">
      <c r="B295" s="41"/>
      <c r="C295" s="42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2:18">
      <c r="B296" s="41"/>
      <c r="C296" s="42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2:18">
      <c r="B297" s="41"/>
      <c r="C297" s="42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2:18">
      <c r="B298" s="41"/>
      <c r="C298" s="42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2:18">
      <c r="B299" s="41"/>
      <c r="C299" s="42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2:18">
      <c r="B300" s="41"/>
      <c r="C300" s="42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2:18">
      <c r="B301" s="41"/>
      <c r="C301" s="42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2:18">
      <c r="B302" s="41"/>
      <c r="C302" s="4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>
      <c r="B303" s="41"/>
      <c r="C303" s="42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2:18">
      <c r="B304" s="41"/>
      <c r="C304" s="42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2:18">
      <c r="B305" s="41"/>
      <c r="C305" s="42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2:18">
      <c r="B306" s="41"/>
      <c r="C306" s="42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2:18">
      <c r="B307" s="41"/>
      <c r="C307" s="42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2:18">
      <c r="B308" s="41"/>
      <c r="C308" s="42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2:18">
      <c r="B309" s="41"/>
      <c r="C309" s="42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2:18">
      <c r="B310" s="41"/>
      <c r="C310" s="42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2:18">
      <c r="B311" s="41"/>
      <c r="C311" s="4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>
      <c r="B312" s="41"/>
      <c r="C312" s="42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2:18">
      <c r="B313" s="41"/>
      <c r="C313" s="42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5" spans="2:18">
      <c r="B315" s="26"/>
    </row>
    <row r="316" spans="2:18">
      <c r="B316" s="41"/>
      <c r="C316" s="42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2:18">
      <c r="B317" s="41"/>
      <c r="C317" s="42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>
      <c r="B318" s="41"/>
      <c r="C318" s="42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2:18">
      <c r="B319" s="41"/>
      <c r="C319" s="42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2:18">
      <c r="B320" s="41"/>
      <c r="C320" s="42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2:18">
      <c r="B321" s="41"/>
      <c r="C321" s="42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2:18">
      <c r="B322" s="41"/>
      <c r="C322" s="42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2:18">
      <c r="B323" s="41"/>
      <c r="C323" s="42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2:18">
      <c r="B324" s="41"/>
      <c r="C324" s="42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2:18">
      <c r="B325" s="41"/>
      <c r="C325" s="42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2:18">
      <c r="B326" s="41"/>
      <c r="C326" s="42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2:18">
      <c r="B327" s="41"/>
      <c r="C327" s="42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2:18">
      <c r="B328" s="41"/>
      <c r="C328" s="42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2:18">
      <c r="B329" s="41"/>
      <c r="C329" s="42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2:18">
      <c r="B330" s="41"/>
      <c r="C330" s="42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2:18">
      <c r="B331" s="41"/>
      <c r="C331" s="42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2:18">
      <c r="B332" s="41"/>
      <c r="C332" s="42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2:18">
      <c r="B333" s="41"/>
      <c r="C333" s="42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>
      <c r="B334" s="41"/>
      <c r="C334" s="42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2:18">
      <c r="B335" s="41"/>
      <c r="C335" s="42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2:18">
      <c r="B336" s="41"/>
      <c r="C336" s="42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2:18">
      <c r="B337" s="41"/>
      <c r="C337" s="42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2:18">
      <c r="B338" s="41"/>
      <c r="C338" s="42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2:18">
      <c r="B339" s="41"/>
      <c r="C339" s="42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2:18">
      <c r="B340" s="41"/>
      <c r="C340" s="42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2:18">
      <c r="B341" s="41"/>
      <c r="C341" s="42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2:18">
      <c r="B342" s="41"/>
      <c r="C342" s="4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>
      <c r="B343" s="41"/>
      <c r="C343" s="42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2:18">
      <c r="B344" s="41"/>
      <c r="C344" s="42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6" spans="2:18">
      <c r="B346" s="26"/>
    </row>
    <row r="347" spans="2:18">
      <c r="B347" s="41"/>
      <c r="C347" s="42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2:18">
      <c r="B348" s="41"/>
      <c r="C348" s="42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>
      <c r="B349" s="41"/>
      <c r="C349" s="42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2:18">
      <c r="B350" s="41"/>
      <c r="C350" s="42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2:18">
      <c r="B351" s="41"/>
      <c r="C351" s="42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2:18">
      <c r="B352" s="41"/>
      <c r="C352" s="42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2:18">
      <c r="B353" s="41"/>
      <c r="C353" s="42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2:18">
      <c r="B354" s="41"/>
      <c r="C354" s="42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2:18">
      <c r="B355" s="41"/>
      <c r="C355" s="42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2:18">
      <c r="B356" s="41"/>
      <c r="C356" s="42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2:18">
      <c r="B357" s="41"/>
      <c r="C357" s="42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2:18">
      <c r="B358" s="41"/>
      <c r="C358" s="42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2:18">
      <c r="B359" s="41"/>
      <c r="C359" s="42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2:18">
      <c r="B360" s="41"/>
      <c r="C360" s="42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2:18">
      <c r="B361" s="41"/>
      <c r="C361" s="42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2:18">
      <c r="B362" s="41"/>
      <c r="C362" s="42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2:18">
      <c r="B363" s="41"/>
      <c r="C363" s="42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2:18">
      <c r="B364" s="41"/>
      <c r="C364" s="42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>
      <c r="B365" s="41"/>
      <c r="C365" s="42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2:18">
      <c r="B366" s="41"/>
      <c r="C366" s="42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2:18">
      <c r="B367" s="41"/>
      <c r="C367" s="42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2:18">
      <c r="B368" s="41"/>
      <c r="C368" s="42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2:18">
      <c r="B369" s="41"/>
      <c r="C369" s="42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2:18">
      <c r="B370" s="41"/>
      <c r="C370" s="42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2:18">
      <c r="B371" s="41"/>
      <c r="C371" s="42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2:18">
      <c r="B372" s="41"/>
      <c r="C372" s="42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2:18">
      <c r="B373" s="41"/>
      <c r="C373" s="4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2:18">
      <c r="B374" s="41"/>
      <c r="C374" s="42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2:18">
      <c r="B375" s="41"/>
      <c r="C375" s="42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7" spans="2:18">
      <c r="B377" s="26"/>
    </row>
    <row r="378" spans="2:18">
      <c r="B378" s="41"/>
      <c r="C378" s="42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2:18">
      <c r="B379" s="41"/>
      <c r="C379" s="42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>
      <c r="B380" s="41"/>
      <c r="C380" s="42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2:18">
      <c r="B381" s="41"/>
      <c r="C381" s="42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2:18">
      <c r="B382" s="41"/>
      <c r="C382" s="42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2:18">
      <c r="B383" s="41"/>
      <c r="C383" s="42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2:18">
      <c r="B384" s="41"/>
      <c r="C384" s="42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2:18">
      <c r="B385" s="41"/>
      <c r="C385" s="42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2:18">
      <c r="B386" s="41"/>
      <c r="C386" s="42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2:18">
      <c r="B387" s="41"/>
      <c r="C387" s="42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2:18">
      <c r="B388" s="41"/>
      <c r="C388" s="42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2:18">
      <c r="B389" s="41"/>
      <c r="C389" s="42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2:18">
      <c r="B390" s="41"/>
      <c r="C390" s="42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2:18">
      <c r="B391" s="41"/>
      <c r="C391" s="42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2:18">
      <c r="B392" s="41"/>
      <c r="C392" s="42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2:18">
      <c r="B393" s="41"/>
      <c r="C393" s="42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2:18">
      <c r="B394" s="41"/>
      <c r="C394" s="42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2:18">
      <c r="B395" s="41"/>
      <c r="C395" s="42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>
      <c r="B396" s="41"/>
      <c r="C396" s="42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2:18">
      <c r="B397" s="41"/>
      <c r="C397" s="42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2:18">
      <c r="B398" s="41"/>
      <c r="C398" s="42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2:18">
      <c r="B399" s="41"/>
      <c r="C399" s="42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2:18">
      <c r="B400" s="41"/>
      <c r="C400" s="42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2:18">
      <c r="B401" s="41"/>
      <c r="C401" s="42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2:18">
      <c r="B402" s="41"/>
      <c r="C402" s="42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2:18">
      <c r="B403" s="41"/>
      <c r="C403" s="42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2:18">
      <c r="B404" s="41"/>
      <c r="C404" s="4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>
      <c r="B405" s="41"/>
      <c r="C405" s="42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2:18">
      <c r="B406" s="41"/>
      <c r="C406" s="42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8" spans="2:18">
      <c r="B408" s="26"/>
    </row>
    <row r="409" spans="2:18">
      <c r="B409" s="41"/>
      <c r="C409" s="42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2:18">
      <c r="B410" s="41"/>
      <c r="C410" s="42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>
      <c r="B411" s="41"/>
      <c r="C411" s="42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2:18">
      <c r="B412" s="41"/>
      <c r="C412" s="42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2:18">
      <c r="B413" s="41"/>
      <c r="C413" s="42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2:18">
      <c r="B414" s="41"/>
      <c r="C414" s="42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2:18">
      <c r="B415" s="41"/>
      <c r="C415" s="42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2:18">
      <c r="B416" s="41"/>
      <c r="C416" s="42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2:18">
      <c r="B417" s="41"/>
      <c r="C417" s="42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2:18">
      <c r="B418" s="41"/>
      <c r="C418" s="42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2:18">
      <c r="B419" s="41"/>
      <c r="C419" s="42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2:18">
      <c r="B420" s="41"/>
      <c r="C420" s="42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2:18">
      <c r="B421" s="41"/>
      <c r="C421" s="42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2:18">
      <c r="B422" s="41"/>
      <c r="C422" s="42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2:18">
      <c r="B423" s="41"/>
      <c r="C423" s="42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2:18">
      <c r="B424" s="41"/>
      <c r="C424" s="42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2:18">
      <c r="B425" s="41"/>
      <c r="C425" s="42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2:18">
      <c r="B426" s="41"/>
      <c r="C426" s="42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>
      <c r="B427" s="41"/>
      <c r="C427" s="42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2:18">
      <c r="B428" s="41"/>
      <c r="C428" s="42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2:18">
      <c r="B429" s="41"/>
      <c r="C429" s="42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2:18">
      <c r="B430" s="41"/>
      <c r="C430" s="42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2:18">
      <c r="B431" s="41"/>
      <c r="C431" s="42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2:18">
      <c r="B432" s="41"/>
      <c r="C432" s="42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2:18">
      <c r="B433" s="41"/>
      <c r="C433" s="42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2:18">
      <c r="B434" s="41"/>
      <c r="C434" s="42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2:18">
      <c r="B435" s="41"/>
      <c r="C435" s="4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2:18">
      <c r="B436" s="41"/>
      <c r="C436" s="42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2:18">
      <c r="B437" s="41"/>
      <c r="C437" s="42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303"/>
  <sheetViews>
    <sheetView workbookViewId="0"/>
  </sheetViews>
  <sheetFormatPr defaultRowHeight="10.5"/>
  <cols>
    <col min="1" max="1" width="48" bestFit="1" customWidth="1"/>
    <col min="2" max="2" width="55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1273.1099999999999</v>
      </c>
      <c r="C2" s="78">
        <v>406.15</v>
      </c>
      <c r="D2" s="78">
        <v>406.15</v>
      </c>
    </row>
    <row r="3" spans="1:7">
      <c r="A3" s="78" t="s">
        <v>482</v>
      </c>
      <c r="B3" s="78">
        <v>1273.1099999999999</v>
      </c>
      <c r="C3" s="78">
        <v>406.15</v>
      </c>
      <c r="D3" s="78">
        <v>406.15</v>
      </c>
    </row>
    <row r="4" spans="1:7">
      <c r="A4" s="78" t="s">
        <v>483</v>
      </c>
      <c r="B4" s="78">
        <v>3076.47</v>
      </c>
      <c r="C4" s="78">
        <v>981.46</v>
      </c>
      <c r="D4" s="78">
        <v>981.46</v>
      </c>
    </row>
    <row r="5" spans="1:7">
      <c r="A5" s="78" t="s">
        <v>484</v>
      </c>
      <c r="B5" s="78">
        <v>3076.47</v>
      </c>
      <c r="C5" s="78">
        <v>981.46</v>
      </c>
      <c r="D5" s="78">
        <v>981.46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104.11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64.12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130.30000000000001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24.49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327.14999999999998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841.85</v>
      </c>
      <c r="C28" s="78">
        <v>431.26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638</v>
      </c>
      <c r="C63" s="78">
        <v>0.3</v>
      </c>
      <c r="D63" s="78">
        <v>0.47699999999999998</v>
      </c>
      <c r="E63" s="78">
        <v>0.51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638</v>
      </c>
      <c r="C64" s="78">
        <v>0.3</v>
      </c>
      <c r="D64" s="78">
        <v>0.47699999999999998</v>
      </c>
      <c r="E64" s="78">
        <v>0.51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638</v>
      </c>
      <c r="C66" s="78">
        <v>0.3</v>
      </c>
      <c r="D66" s="78">
        <v>0.47699999999999998</v>
      </c>
      <c r="E66" s="78">
        <v>0.51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638</v>
      </c>
      <c r="C67" s="78">
        <v>0.3</v>
      </c>
      <c r="D67" s="78">
        <v>0.47699999999999998</v>
      </c>
      <c r="E67" s="78">
        <v>0.51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638</v>
      </c>
      <c r="C69" s="78">
        <v>0.3</v>
      </c>
      <c r="D69" s="78">
        <v>0.47699999999999998</v>
      </c>
      <c r="E69" s="78">
        <v>0.51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638</v>
      </c>
      <c r="C70" s="78">
        <v>0.3</v>
      </c>
      <c r="D70" s="78">
        <v>0.47699999999999998</v>
      </c>
      <c r="E70" s="78">
        <v>0.51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638</v>
      </c>
      <c r="C72" s="78">
        <v>0.3</v>
      </c>
      <c r="D72" s="78">
        <v>0.47699999999999998</v>
      </c>
      <c r="E72" s="78">
        <v>0.51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638</v>
      </c>
      <c r="C73" s="78">
        <v>0.3</v>
      </c>
      <c r="D73" s="78">
        <v>0.47699999999999998</v>
      </c>
      <c r="E73" s="78">
        <v>0.51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638</v>
      </c>
      <c r="C75" s="78">
        <v>0.3</v>
      </c>
      <c r="D75" s="78">
        <v>0.47699999999999998</v>
      </c>
      <c r="E75" s="78">
        <v>0.51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638</v>
      </c>
      <c r="C77" s="78">
        <v>0.3</v>
      </c>
      <c r="D77" s="78">
        <v>0.47699999999999998</v>
      </c>
      <c r="E77" s="78">
        <v>0.51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638</v>
      </c>
      <c r="C79" s="78">
        <v>0.3</v>
      </c>
      <c r="D79" s="78">
        <v>0.47699999999999998</v>
      </c>
      <c r="E79" s="78">
        <v>0.51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638</v>
      </c>
      <c r="C81" s="78">
        <v>0.3</v>
      </c>
      <c r="D81" s="78">
        <v>0.47699999999999998</v>
      </c>
      <c r="E81" s="78">
        <v>0.51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638</v>
      </c>
      <c r="C83" s="78">
        <v>0.3</v>
      </c>
      <c r="D83" s="78">
        <v>0.47699999999999998</v>
      </c>
      <c r="E83" s="78">
        <v>0.51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638</v>
      </c>
      <c r="C84" s="78">
        <v>0.3</v>
      </c>
      <c r="D84" s="78">
        <v>0.47699999999999998</v>
      </c>
      <c r="E84" s="78">
        <v>0.51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638</v>
      </c>
      <c r="C85" s="78">
        <v>0.3</v>
      </c>
      <c r="D85" s="78">
        <v>0.47699999999999998</v>
      </c>
      <c r="E85" s="78">
        <v>0.51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638</v>
      </c>
      <c r="C86" s="78">
        <v>0.3</v>
      </c>
      <c r="D86" s="78">
        <v>0.47699999999999998</v>
      </c>
      <c r="E86" s="78">
        <v>0.51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638</v>
      </c>
      <c r="C87" s="78">
        <v>0.3</v>
      </c>
      <c r="D87" s="78">
        <v>0.47699999999999998</v>
      </c>
      <c r="E87" s="78">
        <v>0.51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638</v>
      </c>
      <c r="C88" s="78">
        <v>0.3</v>
      </c>
      <c r="D88" s="78">
        <v>0.47699999999999998</v>
      </c>
      <c r="E88" s="78">
        <v>0.51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638</v>
      </c>
      <c r="C89" s="78">
        <v>0.3</v>
      </c>
      <c r="D89" s="78">
        <v>0.47699999999999998</v>
      </c>
      <c r="E89" s="78">
        <v>0.51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638</v>
      </c>
      <c r="C90" s="78">
        <v>0.3</v>
      </c>
      <c r="D90" s="78">
        <v>0.47699999999999998</v>
      </c>
      <c r="E90" s="78">
        <v>0.51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638</v>
      </c>
      <c r="C91" s="78">
        <v>0.3</v>
      </c>
      <c r="D91" s="78">
        <v>0.47699999999999998</v>
      </c>
      <c r="E91" s="78">
        <v>0.51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638</v>
      </c>
      <c r="C92" s="78">
        <v>0.3</v>
      </c>
      <c r="D92" s="78">
        <v>0.47699999999999998</v>
      </c>
      <c r="E92" s="78">
        <v>0.51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638</v>
      </c>
      <c r="C93" s="78">
        <v>0.3</v>
      </c>
      <c r="D93" s="78">
        <v>0.47699999999999998</v>
      </c>
      <c r="E93" s="78">
        <v>0.51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638</v>
      </c>
      <c r="C94" s="78">
        <v>0.3</v>
      </c>
      <c r="D94" s="78">
        <v>0.47699999999999998</v>
      </c>
      <c r="E94" s="78">
        <v>0.51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638</v>
      </c>
      <c r="C95" s="78">
        <v>0.3</v>
      </c>
      <c r="D95" s="78">
        <v>0.47699999999999998</v>
      </c>
      <c r="E95" s="78">
        <v>0.51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638</v>
      </c>
      <c r="C96" s="78">
        <v>0.3</v>
      </c>
      <c r="D96" s="78">
        <v>0.47699999999999998</v>
      </c>
      <c r="E96" s="78">
        <v>0.51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638</v>
      </c>
      <c r="C98" s="78">
        <v>0.3</v>
      </c>
      <c r="D98" s="78">
        <v>0.47699999999999998</v>
      </c>
      <c r="E98" s="78">
        <v>0.51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638</v>
      </c>
      <c r="C99" s="78">
        <v>0.3</v>
      </c>
      <c r="D99" s="78">
        <v>0.47699999999999998</v>
      </c>
      <c r="E99" s="78">
        <v>0.51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638</v>
      </c>
      <c r="C101" s="78">
        <v>0.3</v>
      </c>
      <c r="D101" s="78">
        <v>0.47699999999999998</v>
      </c>
      <c r="E101" s="78">
        <v>0.51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638</v>
      </c>
      <c r="C102" s="78">
        <v>0.3</v>
      </c>
      <c r="D102" s="78">
        <v>0.47699999999999998</v>
      </c>
      <c r="E102" s="78">
        <v>0.51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638</v>
      </c>
      <c r="C104" s="78">
        <v>0.3</v>
      </c>
      <c r="D104" s="78">
        <v>0.47699999999999998</v>
      </c>
      <c r="E104" s="78">
        <v>0.51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638</v>
      </c>
      <c r="C105" s="78">
        <v>0.3</v>
      </c>
      <c r="D105" s="78">
        <v>0.47699999999999998</v>
      </c>
      <c r="E105" s="78">
        <v>0.51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638</v>
      </c>
      <c r="C107" s="78">
        <v>0.3</v>
      </c>
      <c r="D107" s="78">
        <v>0.47699999999999998</v>
      </c>
      <c r="E107" s="78">
        <v>0.51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638</v>
      </c>
      <c r="C109" s="78">
        <v>0.3</v>
      </c>
      <c r="D109" s="78">
        <v>0.47699999999999998</v>
      </c>
      <c r="E109" s="78">
        <v>0.51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638</v>
      </c>
      <c r="C111" s="78">
        <v>0.3</v>
      </c>
      <c r="D111" s="78">
        <v>0.47699999999999998</v>
      </c>
      <c r="E111" s="78">
        <v>0.51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638</v>
      </c>
      <c r="C113" s="78">
        <v>0.3</v>
      </c>
      <c r="D113" s="78">
        <v>0.47699999999999998</v>
      </c>
      <c r="E113" s="78">
        <v>0.51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638</v>
      </c>
      <c r="C115" s="78">
        <v>0.3</v>
      </c>
      <c r="D115" s="78">
        <v>0.47699999999999998</v>
      </c>
      <c r="E115" s="78">
        <v>0.51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638</v>
      </c>
      <c r="C116" s="78">
        <v>0.3</v>
      </c>
      <c r="D116" s="78">
        <v>0.47699999999999998</v>
      </c>
      <c r="E116" s="78">
        <v>0.51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638</v>
      </c>
      <c r="C118" s="78">
        <v>0.3</v>
      </c>
      <c r="D118" s="78">
        <v>0.47699999999999998</v>
      </c>
      <c r="E118" s="78">
        <v>0.51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638</v>
      </c>
      <c r="C119" s="78">
        <v>0.3</v>
      </c>
      <c r="D119" s="78">
        <v>0.47699999999999998</v>
      </c>
      <c r="E119" s="78">
        <v>0.51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638</v>
      </c>
      <c r="C121" s="78">
        <v>0.3</v>
      </c>
      <c r="D121" s="78">
        <v>0.47699999999999998</v>
      </c>
      <c r="E121" s="78">
        <v>0.51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638</v>
      </c>
      <c r="C122" s="78">
        <v>0.3</v>
      </c>
      <c r="D122" s="78">
        <v>0.47699999999999998</v>
      </c>
      <c r="E122" s="78">
        <v>0.51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724</v>
      </c>
      <c r="C125" s="78">
        <v>5.2</v>
      </c>
      <c r="D125" s="78">
        <v>5.2</v>
      </c>
      <c r="E125" s="78">
        <v>6.49</v>
      </c>
      <c r="F125" s="78">
        <v>0.61</v>
      </c>
      <c r="G125" s="78">
        <v>0.61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786</v>
      </c>
      <c r="C126" s="78">
        <v>3.34</v>
      </c>
      <c r="D126" s="78">
        <v>3.34</v>
      </c>
      <c r="E126" s="78">
        <v>6.49</v>
      </c>
      <c r="F126" s="78">
        <v>0.61</v>
      </c>
      <c r="G126" s="78">
        <v>0.61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787</v>
      </c>
      <c r="C127" s="78">
        <v>5.2</v>
      </c>
      <c r="D127" s="78">
        <v>5.2</v>
      </c>
      <c r="E127" s="78">
        <v>6.49</v>
      </c>
      <c r="F127" s="78">
        <v>0.61</v>
      </c>
      <c r="G127" s="78">
        <v>0.61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786</v>
      </c>
      <c r="C128" s="78">
        <v>3.34</v>
      </c>
      <c r="D128" s="78">
        <v>3.34</v>
      </c>
      <c r="E128" s="78">
        <v>6.49</v>
      </c>
      <c r="F128" s="78">
        <v>0.61</v>
      </c>
      <c r="G128" s="78">
        <v>0.61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724</v>
      </c>
      <c r="C129" s="78">
        <v>5.2</v>
      </c>
      <c r="D129" s="78">
        <v>5.2</v>
      </c>
      <c r="E129" s="78">
        <v>6.49</v>
      </c>
      <c r="F129" s="78">
        <v>0.61</v>
      </c>
      <c r="G129" s="78">
        <v>0.61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788</v>
      </c>
      <c r="C130" s="78">
        <v>3.34</v>
      </c>
      <c r="D130" s="78">
        <v>3.34</v>
      </c>
      <c r="E130" s="78">
        <v>6.49</v>
      </c>
      <c r="F130" s="78">
        <v>0.61</v>
      </c>
      <c r="G130" s="78">
        <v>0.61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787</v>
      </c>
      <c r="C131" s="78">
        <v>5.2</v>
      </c>
      <c r="D131" s="78">
        <v>5.2</v>
      </c>
      <c r="E131" s="78">
        <v>6.49</v>
      </c>
      <c r="F131" s="78">
        <v>0.61</v>
      </c>
      <c r="G131" s="78">
        <v>0.61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788</v>
      </c>
      <c r="C132" s="78">
        <v>3.34</v>
      </c>
      <c r="D132" s="78">
        <v>3.34</v>
      </c>
      <c r="E132" s="78">
        <v>6.49</v>
      </c>
      <c r="F132" s="78">
        <v>0.61</v>
      </c>
      <c r="G132" s="78">
        <v>0.61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787</v>
      </c>
      <c r="C133" s="78">
        <v>5.2</v>
      </c>
      <c r="D133" s="78">
        <v>5.2</v>
      </c>
      <c r="E133" s="78">
        <v>6.49</v>
      </c>
      <c r="F133" s="78">
        <v>0.61</v>
      </c>
      <c r="G133" s="78">
        <v>0.61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787</v>
      </c>
      <c r="C134" s="78">
        <v>5.2</v>
      </c>
      <c r="D134" s="78">
        <v>5.2</v>
      </c>
      <c r="E134" s="78">
        <v>6.49</v>
      </c>
      <c r="F134" s="78">
        <v>0.61</v>
      </c>
      <c r="G134" s="78">
        <v>0.61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724</v>
      </c>
      <c r="C135" s="78">
        <v>5.2</v>
      </c>
      <c r="D135" s="78">
        <v>5.2</v>
      </c>
      <c r="E135" s="78">
        <v>6.49</v>
      </c>
      <c r="F135" s="78">
        <v>0.61</v>
      </c>
      <c r="G135" s="78">
        <v>0.61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724</v>
      </c>
      <c r="C136" s="78">
        <v>5.2</v>
      </c>
      <c r="D136" s="78">
        <v>5.2</v>
      </c>
      <c r="E136" s="78">
        <v>6.49</v>
      </c>
      <c r="F136" s="78">
        <v>0.61</v>
      </c>
      <c r="G136" s="78">
        <v>0.61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786</v>
      </c>
      <c r="C137" s="78">
        <v>3.34</v>
      </c>
      <c r="D137" s="78">
        <v>6.69</v>
      </c>
      <c r="E137" s="78">
        <v>6.49</v>
      </c>
      <c r="F137" s="78">
        <v>0.61</v>
      </c>
      <c r="G137" s="78">
        <v>0.61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724</v>
      </c>
      <c r="C138" s="78">
        <v>5.2</v>
      </c>
      <c r="D138" s="78">
        <v>10.4</v>
      </c>
      <c r="E138" s="78">
        <v>6.49</v>
      </c>
      <c r="F138" s="78">
        <v>0.61</v>
      </c>
      <c r="G138" s="78">
        <v>0.61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787</v>
      </c>
      <c r="C139" s="78">
        <v>5.2</v>
      </c>
      <c r="D139" s="78">
        <v>10.4</v>
      </c>
      <c r="E139" s="78">
        <v>6.49</v>
      </c>
      <c r="F139" s="78">
        <v>0.61</v>
      </c>
      <c r="G139" s="78">
        <v>0.61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786</v>
      </c>
      <c r="C140" s="78">
        <v>3.34</v>
      </c>
      <c r="D140" s="78">
        <v>6.69</v>
      </c>
      <c r="E140" s="78">
        <v>6.49</v>
      </c>
      <c r="F140" s="78">
        <v>0.61</v>
      </c>
      <c r="G140" s="78">
        <v>0.61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788</v>
      </c>
      <c r="C141" s="78">
        <v>3.34</v>
      </c>
      <c r="D141" s="78">
        <v>6.69</v>
      </c>
      <c r="E141" s="78">
        <v>6.49</v>
      </c>
      <c r="F141" s="78">
        <v>0.61</v>
      </c>
      <c r="G141" s="78">
        <v>0.61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724</v>
      </c>
      <c r="C142" s="78">
        <v>5.2</v>
      </c>
      <c r="D142" s="78">
        <v>10.4</v>
      </c>
      <c r="E142" s="78">
        <v>6.49</v>
      </c>
      <c r="F142" s="78">
        <v>0.61</v>
      </c>
      <c r="G142" s="78">
        <v>0.61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787</v>
      </c>
      <c r="C143" s="78">
        <v>5.2</v>
      </c>
      <c r="D143" s="78">
        <v>10.4</v>
      </c>
      <c r="E143" s="78">
        <v>6.49</v>
      </c>
      <c r="F143" s="78">
        <v>0.61</v>
      </c>
      <c r="G143" s="78">
        <v>0.61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788</v>
      </c>
      <c r="C144" s="78">
        <v>3.34</v>
      </c>
      <c r="D144" s="78">
        <v>6.69</v>
      </c>
      <c r="E144" s="78">
        <v>6.49</v>
      </c>
      <c r="F144" s="78">
        <v>0.61</v>
      </c>
      <c r="G144" s="78">
        <v>0.61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787</v>
      </c>
      <c r="C145" s="78">
        <v>5.2</v>
      </c>
      <c r="D145" s="78">
        <v>10.4</v>
      </c>
      <c r="E145" s="78">
        <v>6.49</v>
      </c>
      <c r="F145" s="78">
        <v>0.61</v>
      </c>
      <c r="G145" s="78">
        <v>0.61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787</v>
      </c>
      <c r="C146" s="78">
        <v>5.2</v>
      </c>
      <c r="D146" s="78">
        <v>10.4</v>
      </c>
      <c r="E146" s="78">
        <v>6.49</v>
      </c>
      <c r="F146" s="78">
        <v>0.61</v>
      </c>
      <c r="G146" s="78">
        <v>0.61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724</v>
      </c>
      <c r="C147" s="78">
        <v>5.2</v>
      </c>
      <c r="D147" s="78">
        <v>10.4</v>
      </c>
      <c r="E147" s="78">
        <v>6.49</v>
      </c>
      <c r="F147" s="78">
        <v>0.61</v>
      </c>
      <c r="G147" s="78">
        <v>0.61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724</v>
      </c>
      <c r="C148" s="78">
        <v>5.2</v>
      </c>
      <c r="D148" s="78">
        <v>10.4</v>
      </c>
      <c r="E148" s="78">
        <v>6.49</v>
      </c>
      <c r="F148" s="78">
        <v>0.61</v>
      </c>
      <c r="G148" s="78">
        <v>0.61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786</v>
      </c>
      <c r="C149" s="78">
        <v>3.34</v>
      </c>
      <c r="D149" s="78">
        <v>3.34</v>
      </c>
      <c r="E149" s="78">
        <v>6.49</v>
      </c>
      <c r="F149" s="78">
        <v>0.61</v>
      </c>
      <c r="G149" s="78">
        <v>0.61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724</v>
      </c>
      <c r="C150" s="78">
        <v>5.2</v>
      </c>
      <c r="D150" s="78">
        <v>5.2</v>
      </c>
      <c r="E150" s="78">
        <v>6.49</v>
      </c>
      <c r="F150" s="78">
        <v>0.61</v>
      </c>
      <c r="G150" s="78">
        <v>0.61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787</v>
      </c>
      <c r="C151" s="78">
        <v>5.2</v>
      </c>
      <c r="D151" s="78">
        <v>5.2</v>
      </c>
      <c r="E151" s="78">
        <v>6.49</v>
      </c>
      <c r="F151" s="78">
        <v>0.61</v>
      </c>
      <c r="G151" s="78">
        <v>0.61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786</v>
      </c>
      <c r="C152" s="78">
        <v>3.34</v>
      </c>
      <c r="D152" s="78">
        <v>3.34</v>
      </c>
      <c r="E152" s="78">
        <v>6.49</v>
      </c>
      <c r="F152" s="78">
        <v>0.61</v>
      </c>
      <c r="G152" s="78">
        <v>0.61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788</v>
      </c>
      <c r="C153" s="78">
        <v>3.34</v>
      </c>
      <c r="D153" s="78">
        <v>3.34</v>
      </c>
      <c r="E153" s="78">
        <v>6.49</v>
      </c>
      <c r="F153" s="78">
        <v>0.61</v>
      </c>
      <c r="G153" s="78">
        <v>0.61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724</v>
      </c>
      <c r="C154" s="78">
        <v>5.2</v>
      </c>
      <c r="D154" s="78">
        <v>5.2</v>
      </c>
      <c r="E154" s="78">
        <v>6.49</v>
      </c>
      <c r="F154" s="78">
        <v>0.61</v>
      </c>
      <c r="G154" s="78">
        <v>0.61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787</v>
      </c>
      <c r="C155" s="78">
        <v>5.2</v>
      </c>
      <c r="D155" s="78">
        <v>5.2</v>
      </c>
      <c r="E155" s="78">
        <v>6.49</v>
      </c>
      <c r="F155" s="78">
        <v>0.61</v>
      </c>
      <c r="G155" s="78">
        <v>0.61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788</v>
      </c>
      <c r="C156" s="78">
        <v>3.34</v>
      </c>
      <c r="D156" s="78">
        <v>3.34</v>
      </c>
      <c r="E156" s="78">
        <v>6.49</v>
      </c>
      <c r="F156" s="78">
        <v>0.61</v>
      </c>
      <c r="G156" s="78">
        <v>0.61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787</v>
      </c>
      <c r="C157" s="78">
        <v>5.2</v>
      </c>
      <c r="D157" s="78">
        <v>5.2</v>
      </c>
      <c r="E157" s="78">
        <v>6.49</v>
      </c>
      <c r="F157" s="78">
        <v>0.61</v>
      </c>
      <c r="G157" s="78">
        <v>0.61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787</v>
      </c>
      <c r="C158" s="78">
        <v>5.2</v>
      </c>
      <c r="D158" s="78">
        <v>5.2</v>
      </c>
      <c r="E158" s="78">
        <v>6.49</v>
      </c>
      <c r="F158" s="78">
        <v>0.61</v>
      </c>
      <c r="G158" s="78">
        <v>0.61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724</v>
      </c>
      <c r="C159" s="78">
        <v>5.2</v>
      </c>
      <c r="D159" s="78">
        <v>5.2</v>
      </c>
      <c r="E159" s="78">
        <v>6.49</v>
      </c>
      <c r="F159" s="78">
        <v>0.61</v>
      </c>
      <c r="G159" s="78">
        <v>0.61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724</v>
      </c>
      <c r="C160" s="78">
        <v>5.2</v>
      </c>
      <c r="D160" s="78">
        <v>5.2</v>
      </c>
      <c r="E160" s="78">
        <v>6.49</v>
      </c>
      <c r="F160" s="78">
        <v>0.61</v>
      </c>
      <c r="G160" s="78">
        <v>0.61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786</v>
      </c>
      <c r="C161" s="78">
        <v>1.1100000000000001</v>
      </c>
      <c r="D161" s="78">
        <v>1.1100000000000001</v>
      </c>
      <c r="E161" s="78">
        <v>6.49</v>
      </c>
      <c r="F161" s="78">
        <v>0.61</v>
      </c>
      <c r="G161" s="78">
        <v>0.61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788</v>
      </c>
      <c r="C162" s="78">
        <v>1.1100000000000001</v>
      </c>
      <c r="D162" s="78">
        <v>1.1100000000000001</v>
      </c>
      <c r="E162" s="78">
        <v>6.49</v>
      </c>
      <c r="F162" s="78">
        <v>0.61</v>
      </c>
      <c r="G162" s="78">
        <v>0.61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786</v>
      </c>
      <c r="C163" s="78">
        <v>1.1100000000000001</v>
      </c>
      <c r="D163" s="78">
        <v>1.1100000000000001</v>
      </c>
      <c r="E163" s="78">
        <v>6.49</v>
      </c>
      <c r="F163" s="78">
        <v>0.61</v>
      </c>
      <c r="G163" s="78">
        <v>0.61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788</v>
      </c>
      <c r="C164" s="78">
        <v>3.32</v>
      </c>
      <c r="D164" s="78">
        <v>3.32</v>
      </c>
      <c r="E164" s="78">
        <v>6.49</v>
      </c>
      <c r="F164" s="78">
        <v>0.61</v>
      </c>
      <c r="G164" s="78">
        <v>0.61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786</v>
      </c>
      <c r="C165" s="78">
        <v>1.1100000000000001</v>
      </c>
      <c r="D165" s="78">
        <v>2.23</v>
      </c>
      <c r="E165" s="78">
        <v>6.49</v>
      </c>
      <c r="F165" s="78">
        <v>0.61</v>
      </c>
      <c r="G165" s="78">
        <v>0.61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788</v>
      </c>
      <c r="C166" s="78">
        <v>1.1100000000000001</v>
      </c>
      <c r="D166" s="78">
        <v>2.23</v>
      </c>
      <c r="E166" s="78">
        <v>6.49</v>
      </c>
      <c r="F166" s="78">
        <v>0.61</v>
      </c>
      <c r="G166" s="78">
        <v>0.61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6.49</v>
      </c>
      <c r="F167" s="78">
        <v>0.61</v>
      </c>
      <c r="G167" s="78">
        <v>0.61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6.49</v>
      </c>
      <c r="F168" s="78">
        <v>0.61</v>
      </c>
      <c r="G168" s="78">
        <v>0.61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6.49</v>
      </c>
      <c r="F169" s="78">
        <v>0.61</v>
      </c>
      <c r="G169" s="78">
        <v>0.61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3192.44</v>
      </c>
      <c r="D175" s="78">
        <v>2549.66</v>
      </c>
      <c r="E175" s="78">
        <v>642.78</v>
      </c>
      <c r="F175" s="78">
        <v>0.8</v>
      </c>
      <c r="G175" s="78">
        <v>4.04</v>
      </c>
    </row>
    <row r="176" spans="1:11">
      <c r="A176" s="78" t="s">
        <v>558</v>
      </c>
      <c r="B176" s="78" t="s">
        <v>557</v>
      </c>
      <c r="C176" s="78">
        <v>2244.91</v>
      </c>
      <c r="D176" s="78">
        <v>1792.91</v>
      </c>
      <c r="E176" s="78">
        <v>452</v>
      </c>
      <c r="F176" s="78">
        <v>0.8</v>
      </c>
      <c r="G176" s="78">
        <v>4.0999999999999996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1831.24</v>
      </c>
      <c r="D178" s="78">
        <v>1462.53</v>
      </c>
      <c r="E178" s="78">
        <v>368.71</v>
      </c>
      <c r="F178" s="78">
        <v>0.8</v>
      </c>
      <c r="G178" s="78">
        <v>4.05</v>
      </c>
    </row>
    <row r="179" spans="1:7">
      <c r="A179" s="78" t="s">
        <v>561</v>
      </c>
      <c r="B179" s="78" t="s">
        <v>557</v>
      </c>
      <c r="C179" s="78">
        <v>1831.24</v>
      </c>
      <c r="D179" s="78">
        <v>1462.53</v>
      </c>
      <c r="E179" s="78">
        <v>368.71</v>
      </c>
      <c r="F179" s="78">
        <v>0.8</v>
      </c>
      <c r="G179" s="78">
        <v>4.05</v>
      </c>
    </row>
    <row r="180" spans="1:7">
      <c r="A180" s="78" t="s">
        <v>562</v>
      </c>
      <c r="B180" s="78" t="s">
        <v>557</v>
      </c>
      <c r="C180" s="78">
        <v>1831.24</v>
      </c>
      <c r="D180" s="78">
        <v>1462.53</v>
      </c>
      <c r="E180" s="78">
        <v>368.71</v>
      </c>
      <c r="F180" s="78">
        <v>0.8</v>
      </c>
      <c r="G180" s="78">
        <v>4.05</v>
      </c>
    </row>
    <row r="181" spans="1:7">
      <c r="A181" s="78" t="s">
        <v>563</v>
      </c>
      <c r="B181" s="78" t="s">
        <v>557</v>
      </c>
      <c r="C181" s="78">
        <v>2121.35</v>
      </c>
      <c r="D181" s="78">
        <v>1694.23</v>
      </c>
      <c r="E181" s="78">
        <v>427.12</v>
      </c>
      <c r="F181" s="78">
        <v>0.8</v>
      </c>
      <c r="G181" s="78">
        <v>4.08</v>
      </c>
    </row>
    <row r="182" spans="1:7">
      <c r="A182" s="78" t="s">
        <v>564</v>
      </c>
      <c r="B182" s="78" t="s">
        <v>557</v>
      </c>
      <c r="C182" s="78">
        <v>2278.29</v>
      </c>
      <c r="D182" s="78">
        <v>1819.57</v>
      </c>
      <c r="E182" s="78">
        <v>458.72</v>
      </c>
      <c r="F182" s="78">
        <v>0.8</v>
      </c>
      <c r="G182" s="78">
        <v>4.08</v>
      </c>
    </row>
    <row r="183" spans="1:7">
      <c r="A183" s="78" t="s">
        <v>565</v>
      </c>
      <c r="B183" s="78" t="s">
        <v>557</v>
      </c>
      <c r="C183" s="78">
        <v>9853.4699999999993</v>
      </c>
      <c r="D183" s="78">
        <v>7869.52</v>
      </c>
      <c r="E183" s="78">
        <v>1983.94</v>
      </c>
      <c r="F183" s="78">
        <v>0.8</v>
      </c>
      <c r="G183" s="78">
        <v>4.07</v>
      </c>
    </row>
    <row r="184" spans="1:7">
      <c r="A184" s="78" t="s">
        <v>566</v>
      </c>
      <c r="B184" s="78" t="s">
        <v>557</v>
      </c>
      <c r="C184" s="78">
        <v>7109.63</v>
      </c>
      <c r="D184" s="78">
        <v>5678.14</v>
      </c>
      <c r="E184" s="78">
        <v>1431.49</v>
      </c>
      <c r="F184" s="78">
        <v>0.8</v>
      </c>
      <c r="G184" s="78">
        <v>4.0599999999999996</v>
      </c>
    </row>
    <row r="185" spans="1:7">
      <c r="A185" s="78" t="s">
        <v>567</v>
      </c>
      <c r="B185" s="78" t="s">
        <v>557</v>
      </c>
      <c r="C185" s="78">
        <v>8177.79</v>
      </c>
      <c r="D185" s="78">
        <v>6531.23</v>
      </c>
      <c r="E185" s="78">
        <v>1646.55</v>
      </c>
      <c r="F185" s="78">
        <v>0.8</v>
      </c>
      <c r="G185" s="78">
        <v>4.04</v>
      </c>
    </row>
    <row r="186" spans="1:7">
      <c r="A186" s="78" t="s">
        <v>568</v>
      </c>
      <c r="B186" s="78" t="s">
        <v>557</v>
      </c>
      <c r="C186" s="78">
        <v>4225.71</v>
      </c>
      <c r="D186" s="78">
        <v>3374.89</v>
      </c>
      <c r="E186" s="78">
        <v>850.82</v>
      </c>
      <c r="F186" s="78">
        <v>0.8</v>
      </c>
      <c r="G186" s="78">
        <v>3.96</v>
      </c>
    </row>
    <row r="187" spans="1:7">
      <c r="A187" s="78" t="s">
        <v>569</v>
      </c>
      <c r="B187" s="78" t="s">
        <v>557</v>
      </c>
      <c r="C187" s="78">
        <v>3730.48</v>
      </c>
      <c r="D187" s="78">
        <v>2979.37</v>
      </c>
      <c r="E187" s="78">
        <v>751.11</v>
      </c>
      <c r="F187" s="78">
        <v>0.8</v>
      </c>
      <c r="G187" s="78">
        <v>3.96</v>
      </c>
    </row>
    <row r="188" spans="1:7">
      <c r="A188" s="78" t="s">
        <v>570</v>
      </c>
      <c r="B188" s="78" t="s">
        <v>557</v>
      </c>
      <c r="C188" s="78">
        <v>3662.47</v>
      </c>
      <c r="D188" s="78">
        <v>2925.05</v>
      </c>
      <c r="E188" s="78">
        <v>737.42</v>
      </c>
      <c r="F188" s="78">
        <v>0.8</v>
      </c>
      <c r="G188" s="78">
        <v>3.93</v>
      </c>
    </row>
    <row r="189" spans="1:7">
      <c r="A189" s="78" t="s">
        <v>571</v>
      </c>
      <c r="B189" s="78" t="s">
        <v>557</v>
      </c>
      <c r="C189" s="78">
        <v>7086.45</v>
      </c>
      <c r="D189" s="78">
        <v>5659.63</v>
      </c>
      <c r="E189" s="78">
        <v>1426.82</v>
      </c>
      <c r="F189" s="78">
        <v>0.8</v>
      </c>
      <c r="G189" s="78">
        <v>3.94</v>
      </c>
    </row>
    <row r="190" spans="1:7">
      <c r="A190" s="78" t="s">
        <v>572</v>
      </c>
      <c r="B190" s="78" t="s">
        <v>557</v>
      </c>
      <c r="C190" s="78">
        <v>7086.08</v>
      </c>
      <c r="D190" s="78">
        <v>5659.33</v>
      </c>
      <c r="E190" s="78">
        <v>1426.74</v>
      </c>
      <c r="F190" s="78">
        <v>0.8</v>
      </c>
      <c r="G190" s="78">
        <v>3.94</v>
      </c>
    </row>
    <row r="191" spans="1:7">
      <c r="A191" s="78" t="s">
        <v>573</v>
      </c>
      <c r="B191" s="78" t="s">
        <v>557</v>
      </c>
      <c r="C191" s="78">
        <v>6143.92</v>
      </c>
      <c r="D191" s="78">
        <v>4906.88</v>
      </c>
      <c r="E191" s="78">
        <v>1237.05</v>
      </c>
      <c r="F191" s="78">
        <v>0.8</v>
      </c>
      <c r="G191" s="78">
        <v>3.93</v>
      </c>
    </row>
    <row r="192" spans="1:7">
      <c r="A192" s="78" t="s">
        <v>574</v>
      </c>
      <c r="B192" s="78" t="s">
        <v>557</v>
      </c>
      <c r="C192" s="78">
        <v>4813.93</v>
      </c>
      <c r="D192" s="78">
        <v>3844.67</v>
      </c>
      <c r="E192" s="78">
        <v>969.26</v>
      </c>
      <c r="F192" s="78">
        <v>0.8</v>
      </c>
      <c r="G192" s="78">
        <v>3.93</v>
      </c>
    </row>
    <row r="193" spans="1:7">
      <c r="A193" s="78" t="s">
        <v>575</v>
      </c>
      <c r="B193" s="78" t="s">
        <v>557</v>
      </c>
      <c r="C193" s="78">
        <v>4888.54</v>
      </c>
      <c r="D193" s="78">
        <v>3904.26</v>
      </c>
      <c r="E193" s="78">
        <v>984.28</v>
      </c>
      <c r="F193" s="78">
        <v>0.8</v>
      </c>
      <c r="G193" s="78">
        <v>3.95</v>
      </c>
    </row>
    <row r="194" spans="1:7">
      <c r="A194" s="78" t="s">
        <v>576</v>
      </c>
      <c r="B194" s="78" t="s">
        <v>557</v>
      </c>
      <c r="C194" s="78">
        <v>2898.95</v>
      </c>
      <c r="D194" s="78">
        <v>2315.2600000000002</v>
      </c>
      <c r="E194" s="78">
        <v>583.69000000000005</v>
      </c>
      <c r="F194" s="78">
        <v>0.8</v>
      </c>
      <c r="G194" s="78">
        <v>3.97</v>
      </c>
    </row>
    <row r="195" spans="1:7">
      <c r="A195" s="78" t="s">
        <v>577</v>
      </c>
      <c r="B195" s="78" t="s">
        <v>557</v>
      </c>
      <c r="C195" s="78">
        <v>2770.89</v>
      </c>
      <c r="D195" s="78">
        <v>2212.9899999999998</v>
      </c>
      <c r="E195" s="78">
        <v>557.9</v>
      </c>
      <c r="F195" s="78">
        <v>0.8</v>
      </c>
      <c r="G195" s="78">
        <v>3.95</v>
      </c>
    </row>
    <row r="196" spans="1:7">
      <c r="A196" s="78" t="s">
        <v>578</v>
      </c>
      <c r="B196" s="78" t="s">
        <v>557</v>
      </c>
      <c r="C196" s="78">
        <v>2683.35</v>
      </c>
      <c r="D196" s="78">
        <v>2143.0700000000002</v>
      </c>
      <c r="E196" s="78">
        <v>540.28</v>
      </c>
      <c r="F196" s="78">
        <v>0.8</v>
      </c>
      <c r="G196" s="78">
        <v>4.04</v>
      </c>
    </row>
    <row r="197" spans="1:7">
      <c r="A197" s="78" t="s">
        <v>579</v>
      </c>
      <c r="B197" s="78" t="s">
        <v>557</v>
      </c>
      <c r="C197" s="78">
        <v>4366.6099999999997</v>
      </c>
      <c r="D197" s="78">
        <v>3487.42</v>
      </c>
      <c r="E197" s="78">
        <v>879.19</v>
      </c>
      <c r="F197" s="78">
        <v>0.8</v>
      </c>
      <c r="G197" s="78">
        <v>3.96</v>
      </c>
    </row>
    <row r="198" spans="1:7">
      <c r="A198" s="78" t="s">
        <v>580</v>
      </c>
      <c r="B198" s="78" t="s">
        <v>557</v>
      </c>
      <c r="C198" s="78">
        <v>4356.3500000000004</v>
      </c>
      <c r="D198" s="78">
        <v>3479.22</v>
      </c>
      <c r="E198" s="78">
        <v>877.13</v>
      </c>
      <c r="F198" s="78">
        <v>0.8</v>
      </c>
      <c r="G198" s="78">
        <v>3.97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1969.46</v>
      </c>
      <c r="D204" s="78">
        <v>0.8</v>
      </c>
    </row>
    <row r="205" spans="1:7">
      <c r="A205" s="78" t="s">
        <v>615</v>
      </c>
      <c r="B205" s="78" t="s">
        <v>661</v>
      </c>
      <c r="C205" s="78">
        <v>4923.6400000000003</v>
      </c>
      <c r="D205" s="78">
        <v>0.8</v>
      </c>
    </row>
    <row r="206" spans="1:7">
      <c r="A206" s="78" t="s">
        <v>616</v>
      </c>
      <c r="B206" s="78" t="s">
        <v>661</v>
      </c>
      <c r="C206" s="78">
        <v>875.02</v>
      </c>
      <c r="D206" s="78">
        <v>0.8</v>
      </c>
    </row>
    <row r="207" spans="1:7">
      <c r="A207" s="78" t="s">
        <v>617</v>
      </c>
      <c r="B207" s="78" t="s">
        <v>661</v>
      </c>
      <c r="C207" s="78">
        <v>4923.6400000000003</v>
      </c>
      <c r="D207" s="78">
        <v>0.8</v>
      </c>
    </row>
    <row r="208" spans="1:7">
      <c r="A208" s="78" t="s">
        <v>618</v>
      </c>
      <c r="B208" s="78" t="s">
        <v>661</v>
      </c>
      <c r="C208" s="78">
        <v>4923.6400000000003</v>
      </c>
      <c r="D208" s="78">
        <v>0.8</v>
      </c>
    </row>
    <row r="209" spans="1:4">
      <c r="A209" s="78" t="s">
        <v>619</v>
      </c>
      <c r="B209" s="78" t="s">
        <v>661</v>
      </c>
      <c r="C209" s="78">
        <v>4923.6400000000003</v>
      </c>
      <c r="D209" s="78">
        <v>0.8</v>
      </c>
    </row>
    <row r="210" spans="1:4">
      <c r="A210" s="78" t="s">
        <v>620</v>
      </c>
      <c r="B210" s="78" t="s">
        <v>661</v>
      </c>
      <c r="C210" s="78">
        <v>4923.6400000000003</v>
      </c>
      <c r="D210" s="78">
        <v>0.8</v>
      </c>
    </row>
    <row r="211" spans="1:4">
      <c r="A211" s="78" t="s">
        <v>621</v>
      </c>
      <c r="B211" s="78" t="s">
        <v>661</v>
      </c>
      <c r="C211" s="78">
        <v>4923.6400000000003</v>
      </c>
      <c r="D211" s="78">
        <v>0.8</v>
      </c>
    </row>
    <row r="212" spans="1:4">
      <c r="A212" s="78" t="s">
        <v>622</v>
      </c>
      <c r="B212" s="78" t="s">
        <v>661</v>
      </c>
      <c r="C212" s="78">
        <v>9847.2800000000007</v>
      </c>
      <c r="D212" s="78">
        <v>0.8</v>
      </c>
    </row>
    <row r="213" spans="1:4">
      <c r="A213" s="78" t="s">
        <v>623</v>
      </c>
      <c r="B213" s="78" t="s">
        <v>661</v>
      </c>
      <c r="C213" s="78">
        <v>9847.2800000000007</v>
      </c>
      <c r="D213" s="78">
        <v>0.8</v>
      </c>
    </row>
    <row r="214" spans="1:4">
      <c r="A214" s="78" t="s">
        <v>624</v>
      </c>
      <c r="B214" s="78" t="s">
        <v>661</v>
      </c>
      <c r="C214" s="78">
        <v>9847.2800000000007</v>
      </c>
      <c r="D214" s="78">
        <v>0.8</v>
      </c>
    </row>
    <row r="215" spans="1:4">
      <c r="A215" s="78" t="s">
        <v>625</v>
      </c>
      <c r="B215" s="78" t="s">
        <v>661</v>
      </c>
      <c r="C215" s="78">
        <v>9847.2800000000007</v>
      </c>
      <c r="D215" s="78">
        <v>0.8</v>
      </c>
    </row>
    <row r="216" spans="1:4">
      <c r="A216" s="78" t="s">
        <v>626</v>
      </c>
      <c r="B216" s="78" t="s">
        <v>661</v>
      </c>
      <c r="C216" s="78">
        <v>9847.2800000000007</v>
      </c>
      <c r="D216" s="78">
        <v>0.8</v>
      </c>
    </row>
    <row r="217" spans="1:4">
      <c r="A217" s="78" t="s">
        <v>627</v>
      </c>
      <c r="B217" s="78" t="s">
        <v>661</v>
      </c>
      <c r="C217" s="78">
        <v>9847.2800000000007</v>
      </c>
      <c r="D217" s="78">
        <v>0.8</v>
      </c>
    </row>
    <row r="218" spans="1:4">
      <c r="A218" s="78" t="s">
        <v>628</v>
      </c>
      <c r="B218" s="78" t="s">
        <v>661</v>
      </c>
      <c r="C218" s="78">
        <v>9847.2800000000007</v>
      </c>
      <c r="D218" s="78">
        <v>0.8</v>
      </c>
    </row>
    <row r="219" spans="1:4">
      <c r="A219" s="78" t="s">
        <v>629</v>
      </c>
      <c r="B219" s="78" t="s">
        <v>661</v>
      </c>
      <c r="C219" s="78">
        <v>9847.2800000000007</v>
      </c>
      <c r="D219" s="78">
        <v>0.8</v>
      </c>
    </row>
    <row r="220" spans="1:4">
      <c r="A220" s="78" t="s">
        <v>630</v>
      </c>
      <c r="B220" s="78" t="s">
        <v>661</v>
      </c>
      <c r="C220" s="78">
        <v>4923.6400000000003</v>
      </c>
      <c r="D220" s="78">
        <v>0.8</v>
      </c>
    </row>
    <row r="221" spans="1:4">
      <c r="A221" s="78" t="s">
        <v>631</v>
      </c>
      <c r="B221" s="78" t="s">
        <v>661</v>
      </c>
      <c r="C221" s="78">
        <v>6050.12</v>
      </c>
      <c r="D221" s="78">
        <v>0.8</v>
      </c>
    </row>
    <row r="222" spans="1:4">
      <c r="A222" s="78" t="s">
        <v>632</v>
      </c>
      <c r="B222" s="78" t="s">
        <v>661</v>
      </c>
      <c r="C222" s="78">
        <v>4923.6400000000003</v>
      </c>
      <c r="D222" s="78">
        <v>0.8</v>
      </c>
    </row>
    <row r="223" spans="1:4">
      <c r="A223" s="78" t="s">
        <v>633</v>
      </c>
      <c r="B223" s="78" t="s">
        <v>661</v>
      </c>
      <c r="C223" s="78">
        <v>4923.6400000000003</v>
      </c>
      <c r="D223" s="78">
        <v>0.8</v>
      </c>
    </row>
    <row r="224" spans="1:4">
      <c r="A224" s="78" t="s">
        <v>634</v>
      </c>
      <c r="B224" s="78" t="s">
        <v>661</v>
      </c>
      <c r="C224" s="78">
        <v>4923.6400000000003</v>
      </c>
      <c r="D224" s="78">
        <v>0.8</v>
      </c>
    </row>
    <row r="225" spans="1:8">
      <c r="A225" s="78" t="s">
        <v>635</v>
      </c>
      <c r="B225" s="78" t="s">
        <v>661</v>
      </c>
      <c r="C225" s="78">
        <v>4923.6400000000003</v>
      </c>
      <c r="D225" s="78">
        <v>0.8</v>
      </c>
    </row>
    <row r="226" spans="1:8">
      <c r="A226" s="78" t="s">
        <v>636</v>
      </c>
      <c r="B226" s="78" t="s">
        <v>661</v>
      </c>
      <c r="C226" s="78">
        <v>4923.6400000000003</v>
      </c>
      <c r="D226" s="78">
        <v>0.8</v>
      </c>
    </row>
    <row r="227" spans="1:8">
      <c r="A227" s="78" t="s">
        <v>637</v>
      </c>
      <c r="B227" s="78" t="s">
        <v>661</v>
      </c>
      <c r="C227" s="78">
        <v>4923.6400000000003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0.19</v>
      </c>
      <c r="F233" s="78">
        <v>223.69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0.14000000000000001</v>
      </c>
      <c r="F234" s="78">
        <v>157.30000000000001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0.11</v>
      </c>
      <c r="F236" s="78">
        <v>128.31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0.11</v>
      </c>
      <c r="F237" s="78">
        <v>128.31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0.11</v>
      </c>
      <c r="F238" s="78">
        <v>128.31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148.63999999999999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159.63999999999999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0.6</v>
      </c>
      <c r="F241" s="78">
        <v>690.43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0.43</v>
      </c>
      <c r="F242" s="78">
        <v>498.17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0.49</v>
      </c>
      <c r="F243" s="78">
        <v>573.02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0.26</v>
      </c>
      <c r="F244" s="78">
        <v>268.44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0.23</v>
      </c>
      <c r="F245" s="78">
        <v>236.98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0.22</v>
      </c>
      <c r="F246" s="78">
        <v>232.66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0.43</v>
      </c>
      <c r="F247" s="78">
        <v>450.17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0.43</v>
      </c>
      <c r="F248" s="78">
        <v>450.14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0.37</v>
      </c>
      <c r="F249" s="78">
        <v>390.29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0.28999999999999998</v>
      </c>
      <c r="F250" s="78">
        <v>305.81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0.3</v>
      </c>
      <c r="F251" s="78">
        <v>310.54000000000002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0.18</v>
      </c>
      <c r="F252" s="78">
        <v>184.16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0.17</v>
      </c>
      <c r="F253" s="78">
        <v>176.02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0.16</v>
      </c>
      <c r="F254" s="78">
        <v>188.02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0.26</v>
      </c>
      <c r="F255" s="78">
        <v>288.48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0.26</v>
      </c>
      <c r="F256" s="78">
        <v>287.81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9387.3968999999997</v>
      </c>
      <c r="C265" s="78">
        <v>8.2118000000000002</v>
      </c>
      <c r="D265" s="78">
        <v>55.647399999999998</v>
      </c>
      <c r="E265" s="78">
        <v>0</v>
      </c>
      <c r="F265" s="78">
        <v>0</v>
      </c>
      <c r="G265" s="78">
        <v>335661.72019999998</v>
      </c>
      <c r="H265" s="78">
        <v>3418.7719999999999</v>
      </c>
    </row>
    <row r="266" spans="1:8">
      <c r="A266" s="78" t="s">
        <v>805</v>
      </c>
      <c r="B266" s="78">
        <v>7348.0847999999996</v>
      </c>
      <c r="C266" s="78">
        <v>6.3876999999999997</v>
      </c>
      <c r="D266" s="78">
        <v>50.741300000000003</v>
      </c>
      <c r="E266" s="78">
        <v>0</v>
      </c>
      <c r="F266" s="78">
        <v>0</v>
      </c>
      <c r="G266" s="78">
        <v>306105.84889999998</v>
      </c>
      <c r="H266" s="78">
        <v>2697.9942999999998</v>
      </c>
    </row>
    <row r="267" spans="1:8">
      <c r="A267" s="78" t="s">
        <v>806</v>
      </c>
      <c r="B267" s="78">
        <v>8065.9231</v>
      </c>
      <c r="C267" s="78">
        <v>7.0159000000000002</v>
      </c>
      <c r="D267" s="78">
        <v>54.9499</v>
      </c>
      <c r="E267" s="78">
        <v>0</v>
      </c>
      <c r="F267" s="78">
        <v>0</v>
      </c>
      <c r="G267" s="78">
        <v>331491.5613</v>
      </c>
      <c r="H267" s="78">
        <v>2959.2795000000001</v>
      </c>
    </row>
    <row r="268" spans="1:8">
      <c r="A268" s="78" t="s">
        <v>807</v>
      </c>
      <c r="B268" s="78">
        <v>7414.4269000000004</v>
      </c>
      <c r="C268" s="78">
        <v>6.4324000000000003</v>
      </c>
      <c r="D268" s="78">
        <v>53.522300000000001</v>
      </c>
      <c r="E268" s="78">
        <v>0</v>
      </c>
      <c r="F268" s="78">
        <v>0</v>
      </c>
      <c r="G268" s="78">
        <v>322893.34139999998</v>
      </c>
      <c r="H268" s="78">
        <v>2729.4402</v>
      </c>
    </row>
    <row r="269" spans="1:8">
      <c r="A269" s="78" t="s">
        <v>0</v>
      </c>
      <c r="B269" s="78">
        <v>7499.7294000000002</v>
      </c>
      <c r="C269" s="78">
        <v>6.4955999999999996</v>
      </c>
      <c r="D269" s="78">
        <v>56.073999999999998</v>
      </c>
      <c r="E269" s="78">
        <v>0</v>
      </c>
      <c r="F269" s="78">
        <v>0</v>
      </c>
      <c r="G269" s="78">
        <v>338295.72139999998</v>
      </c>
      <c r="H269" s="78">
        <v>2766.7485999999999</v>
      </c>
    </row>
    <row r="270" spans="1:8">
      <c r="A270" s="78" t="s">
        <v>808</v>
      </c>
      <c r="B270" s="78">
        <v>7335.8564999999999</v>
      </c>
      <c r="C270" s="78">
        <v>6.3491</v>
      </c>
      <c r="D270" s="78">
        <v>55.669600000000003</v>
      </c>
      <c r="E270" s="78">
        <v>0</v>
      </c>
      <c r="F270" s="78">
        <v>0</v>
      </c>
      <c r="G270" s="78">
        <v>335858.8714</v>
      </c>
      <c r="H270" s="78">
        <v>2708.7979</v>
      </c>
    </row>
    <row r="271" spans="1:8">
      <c r="A271" s="78" t="s">
        <v>809</v>
      </c>
      <c r="B271" s="78">
        <v>7870.2497000000003</v>
      </c>
      <c r="C271" s="78">
        <v>6.8066000000000004</v>
      </c>
      <c r="D271" s="78">
        <v>60.624400000000001</v>
      </c>
      <c r="E271" s="78">
        <v>0</v>
      </c>
      <c r="F271" s="78">
        <v>0</v>
      </c>
      <c r="G271" s="78">
        <v>365755.54470000003</v>
      </c>
      <c r="H271" s="78">
        <v>2908.8692999999998</v>
      </c>
    </row>
    <row r="272" spans="1:8">
      <c r="A272" s="78" t="s">
        <v>810</v>
      </c>
      <c r="B272" s="78">
        <v>7888.5195999999996</v>
      </c>
      <c r="C272" s="78">
        <v>6.8219000000000003</v>
      </c>
      <c r="D272" s="78">
        <v>60.855200000000004</v>
      </c>
      <c r="E272" s="78">
        <v>0</v>
      </c>
      <c r="F272" s="78">
        <v>0</v>
      </c>
      <c r="G272" s="78">
        <v>367148.29330000002</v>
      </c>
      <c r="H272" s="78">
        <v>2915.8966999999998</v>
      </c>
    </row>
    <row r="273" spans="1:19">
      <c r="A273" s="78" t="s">
        <v>811</v>
      </c>
      <c r="B273" s="78">
        <v>7949.3757999999998</v>
      </c>
      <c r="C273" s="78">
        <v>6.8726000000000003</v>
      </c>
      <c r="D273" s="78">
        <v>61.6541</v>
      </c>
      <c r="E273" s="78">
        <v>0</v>
      </c>
      <c r="F273" s="78">
        <v>0</v>
      </c>
      <c r="G273" s="78">
        <v>371969.50140000001</v>
      </c>
      <c r="H273" s="78">
        <v>2939.3964999999998</v>
      </c>
    </row>
    <row r="274" spans="1:19">
      <c r="A274" s="78" t="s">
        <v>812</v>
      </c>
      <c r="B274" s="78">
        <v>7932.9422999999997</v>
      </c>
      <c r="C274" s="78">
        <v>6.8644999999999996</v>
      </c>
      <c r="D274" s="78">
        <v>60.432699999999997</v>
      </c>
      <c r="E274" s="78">
        <v>0</v>
      </c>
      <c r="F274" s="78">
        <v>0</v>
      </c>
      <c r="G274" s="78">
        <v>364596.22139999998</v>
      </c>
      <c r="H274" s="78">
        <v>2929.9823999999999</v>
      </c>
    </row>
    <row r="275" spans="1:19">
      <c r="A275" s="78" t="s">
        <v>813</v>
      </c>
      <c r="B275" s="78">
        <v>7677.7052999999996</v>
      </c>
      <c r="C275" s="78">
        <v>6.6637000000000004</v>
      </c>
      <c r="D275" s="78">
        <v>54.911700000000003</v>
      </c>
      <c r="E275" s="78">
        <v>0</v>
      </c>
      <c r="F275" s="78">
        <v>0</v>
      </c>
      <c r="G275" s="78">
        <v>331273.01140000002</v>
      </c>
      <c r="H275" s="78">
        <v>2824.8002000000001</v>
      </c>
    </row>
    <row r="276" spans="1:19">
      <c r="A276" s="78" t="s">
        <v>814</v>
      </c>
      <c r="B276" s="78">
        <v>9061.7744000000002</v>
      </c>
      <c r="C276" s="78">
        <v>7.9169999999999998</v>
      </c>
      <c r="D276" s="78">
        <v>55.501800000000003</v>
      </c>
      <c r="E276" s="78">
        <v>0</v>
      </c>
      <c r="F276" s="78">
        <v>0</v>
      </c>
      <c r="G276" s="78">
        <v>334792.56579999998</v>
      </c>
      <c r="H276" s="78">
        <v>3305.6291999999999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95431.984599999996</v>
      </c>
      <c r="C278" s="78">
        <v>82.838800000000006</v>
      </c>
      <c r="D278" s="78">
        <v>680.58450000000005</v>
      </c>
      <c r="E278" s="78">
        <v>0</v>
      </c>
      <c r="F278" s="78">
        <v>4.0000000000000002E-4</v>
      </c>
      <c r="G278" s="79">
        <v>4105840</v>
      </c>
      <c r="H278" s="78">
        <v>35105.606699999997</v>
      </c>
    </row>
    <row r="279" spans="1:19">
      <c r="A279" s="78" t="s">
        <v>816</v>
      </c>
      <c r="B279" s="78">
        <v>7335.8564999999999</v>
      </c>
      <c r="C279" s="78">
        <v>6.3491</v>
      </c>
      <c r="D279" s="78">
        <v>50.741300000000003</v>
      </c>
      <c r="E279" s="78">
        <v>0</v>
      </c>
      <c r="F279" s="78">
        <v>0</v>
      </c>
      <c r="G279" s="78">
        <v>306105.84889999998</v>
      </c>
      <c r="H279" s="78">
        <v>2697.9942999999998</v>
      </c>
    </row>
    <row r="280" spans="1:19">
      <c r="A280" s="78" t="s">
        <v>817</v>
      </c>
      <c r="B280" s="78">
        <v>9387.3968999999997</v>
      </c>
      <c r="C280" s="78">
        <v>8.2118000000000002</v>
      </c>
      <c r="D280" s="78">
        <v>61.6541</v>
      </c>
      <c r="E280" s="78">
        <v>0</v>
      </c>
      <c r="F280" s="78">
        <v>0</v>
      </c>
      <c r="G280" s="78">
        <v>371969.50140000001</v>
      </c>
      <c r="H280" s="78">
        <v>3418.7719999999999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68823300000</v>
      </c>
      <c r="C283" s="78">
        <v>45159.017999999996</v>
      </c>
      <c r="D283" s="78" t="s">
        <v>912</v>
      </c>
      <c r="E283" s="78">
        <v>10630.253000000001</v>
      </c>
      <c r="F283" s="78">
        <v>23210.455999999998</v>
      </c>
      <c r="G283" s="78">
        <v>782.83399999999995</v>
      </c>
      <c r="H283" s="78">
        <v>0</v>
      </c>
      <c r="I283" s="78">
        <v>2236.009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62763200000</v>
      </c>
      <c r="C284" s="78">
        <v>49508.389000000003</v>
      </c>
      <c r="D284" s="78" t="s">
        <v>913</v>
      </c>
      <c r="E284" s="78">
        <v>10630.253000000001</v>
      </c>
      <c r="F284" s="78">
        <v>23210.455999999998</v>
      </c>
      <c r="G284" s="78">
        <v>1819.777</v>
      </c>
      <c r="H284" s="78">
        <v>0</v>
      </c>
      <c r="I284" s="78">
        <v>5548.4380000000001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67968200000</v>
      </c>
      <c r="C285" s="78">
        <v>45941.614000000001</v>
      </c>
      <c r="D285" s="78" t="s">
        <v>914</v>
      </c>
      <c r="E285" s="78">
        <v>10630.253000000001</v>
      </c>
      <c r="F285" s="78">
        <v>23210.455999999998</v>
      </c>
      <c r="G285" s="78">
        <v>974.12</v>
      </c>
      <c r="H285" s="78">
        <v>0</v>
      </c>
      <c r="I285" s="78">
        <v>2827.319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66205300000</v>
      </c>
      <c r="C286" s="78">
        <v>49230.913999999997</v>
      </c>
      <c r="D286" s="78" t="s">
        <v>915</v>
      </c>
      <c r="E286" s="78">
        <v>12294.589</v>
      </c>
      <c r="F286" s="78">
        <v>20556.855</v>
      </c>
      <c r="G286" s="78">
        <v>2031.175</v>
      </c>
      <c r="H286" s="78">
        <v>0</v>
      </c>
      <c r="I286" s="78">
        <v>6048.8280000000004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69363300000</v>
      </c>
      <c r="C287" s="78">
        <v>50261.428999999996</v>
      </c>
      <c r="D287" s="78" t="s">
        <v>916</v>
      </c>
      <c r="E287" s="78">
        <v>12443.002</v>
      </c>
      <c r="F287" s="78">
        <v>19968.13</v>
      </c>
      <c r="G287" s="78">
        <v>2346.4929999999999</v>
      </c>
      <c r="H287" s="78">
        <v>0</v>
      </c>
      <c r="I287" s="78">
        <v>7204.3379999999997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68863700000</v>
      </c>
      <c r="C288" s="78">
        <v>51033.21</v>
      </c>
      <c r="D288" s="78" t="s">
        <v>917</v>
      </c>
      <c r="E288" s="78">
        <v>12443.002</v>
      </c>
      <c r="F288" s="78">
        <v>19968.13</v>
      </c>
      <c r="G288" s="78">
        <v>2599.52</v>
      </c>
      <c r="H288" s="78">
        <v>0</v>
      </c>
      <c r="I288" s="78">
        <v>7723.0919999999996</v>
      </c>
      <c r="J288" s="78">
        <v>8299.4660000000003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74993600000</v>
      </c>
      <c r="C289" s="78">
        <v>63291.923999999999</v>
      </c>
      <c r="D289" s="78" t="s">
        <v>918</v>
      </c>
      <c r="E289" s="78">
        <v>12443.002</v>
      </c>
      <c r="F289" s="78">
        <v>19968.13</v>
      </c>
      <c r="G289" s="78">
        <v>5115.7820000000002</v>
      </c>
      <c r="H289" s="78">
        <v>0</v>
      </c>
      <c r="I289" s="78">
        <v>17465.544000000002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75279200000</v>
      </c>
      <c r="C290" s="78">
        <v>52505.892999999996</v>
      </c>
      <c r="D290" s="78" t="s">
        <v>919</v>
      </c>
      <c r="E290" s="78">
        <v>12294.589</v>
      </c>
      <c r="F290" s="78">
        <v>20556.855</v>
      </c>
      <c r="G290" s="78">
        <v>2788.9870000000001</v>
      </c>
      <c r="H290" s="78">
        <v>0</v>
      </c>
      <c r="I290" s="78">
        <v>8565.9959999999992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76267700000</v>
      </c>
      <c r="C291" s="78">
        <v>63568.673000000003</v>
      </c>
      <c r="D291" s="78" t="s">
        <v>920</v>
      </c>
      <c r="E291" s="78">
        <v>10630.253000000001</v>
      </c>
      <c r="F291" s="78">
        <v>23210.455999999998</v>
      </c>
      <c r="G291" s="78">
        <v>5044.9620000000004</v>
      </c>
      <c r="H291" s="78">
        <v>0</v>
      </c>
      <c r="I291" s="78">
        <v>16383.536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74755900000</v>
      </c>
      <c r="C292" s="78">
        <v>54288.065999999999</v>
      </c>
      <c r="D292" s="78" t="s">
        <v>921</v>
      </c>
      <c r="E292" s="78">
        <v>10630.253000000001</v>
      </c>
      <c r="F292" s="78">
        <v>23210.455999999998</v>
      </c>
      <c r="G292" s="78">
        <v>2987.4540000000002</v>
      </c>
      <c r="H292" s="78">
        <v>0</v>
      </c>
      <c r="I292" s="78">
        <v>9160.4380000000001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67923400000</v>
      </c>
      <c r="C293" s="78">
        <v>46791.368999999999</v>
      </c>
      <c r="D293" s="78" t="s">
        <v>922</v>
      </c>
      <c r="E293" s="78">
        <v>10630.253000000001</v>
      </c>
      <c r="F293" s="78">
        <v>23210.455999999998</v>
      </c>
      <c r="G293" s="78">
        <v>1166.1179999999999</v>
      </c>
      <c r="H293" s="78">
        <v>0</v>
      </c>
      <c r="I293" s="78">
        <v>3485.0749999999998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68645100000</v>
      </c>
      <c r="C294" s="78">
        <v>44493.288999999997</v>
      </c>
      <c r="D294" s="78" t="s">
        <v>847</v>
      </c>
      <c r="E294" s="78">
        <v>10630.253000000001</v>
      </c>
      <c r="F294" s="78">
        <v>23210.455999999998</v>
      </c>
      <c r="G294" s="78">
        <v>612.95799999999997</v>
      </c>
      <c r="H294" s="78">
        <v>0</v>
      </c>
      <c r="I294" s="78">
        <v>1740.1559999999999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841852000000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62763200000</v>
      </c>
      <c r="C297" s="78">
        <v>44493.288999999997</v>
      </c>
      <c r="D297" s="78"/>
      <c r="E297" s="78">
        <v>10630.253000000001</v>
      </c>
      <c r="F297" s="78">
        <v>19968.13</v>
      </c>
      <c r="G297" s="78">
        <v>612.95799999999997</v>
      </c>
      <c r="H297" s="78">
        <v>0</v>
      </c>
      <c r="I297" s="78">
        <v>1740.1559999999999</v>
      </c>
      <c r="J297" s="78">
        <v>8299.4660000000003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76267700000</v>
      </c>
      <c r="C298" s="78">
        <v>63568.673000000003</v>
      </c>
      <c r="D298" s="78"/>
      <c r="E298" s="78">
        <v>12443.002</v>
      </c>
      <c r="F298" s="78">
        <v>23210.455999999998</v>
      </c>
      <c r="G298" s="78">
        <v>5115.7820000000002</v>
      </c>
      <c r="H298" s="78">
        <v>0</v>
      </c>
      <c r="I298" s="78">
        <v>17465.544000000002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34805.230000000003</v>
      </c>
      <c r="C301" s="78">
        <v>3669.05</v>
      </c>
      <c r="D301" s="78">
        <v>0</v>
      </c>
      <c r="E301" s="78">
        <v>38474.28</v>
      </c>
    </row>
    <row r="302" spans="1:19">
      <c r="A302" s="78" t="s">
        <v>851</v>
      </c>
      <c r="B302" s="78">
        <v>11.1</v>
      </c>
      <c r="C302" s="78">
        <v>1.17</v>
      </c>
      <c r="D302" s="78">
        <v>0</v>
      </c>
      <c r="E302" s="78">
        <v>12.27</v>
      </c>
    </row>
    <row r="303" spans="1:19">
      <c r="A303" s="78" t="s">
        <v>852</v>
      </c>
      <c r="B303" s="78">
        <v>11.1</v>
      </c>
      <c r="C303" s="78">
        <v>1.17</v>
      </c>
      <c r="D303" s="78">
        <v>0</v>
      </c>
      <c r="E303" s="78">
        <v>12.27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1658.66</v>
      </c>
      <c r="C2" s="78">
        <v>529.15</v>
      </c>
      <c r="D2" s="78">
        <v>529.15</v>
      </c>
    </row>
    <row r="3" spans="1:7">
      <c r="A3" s="78" t="s">
        <v>482</v>
      </c>
      <c r="B3" s="78">
        <v>1658.66</v>
      </c>
      <c r="C3" s="78">
        <v>529.15</v>
      </c>
      <c r="D3" s="78">
        <v>529.15</v>
      </c>
    </row>
    <row r="4" spans="1:7">
      <c r="A4" s="78" t="s">
        <v>483</v>
      </c>
      <c r="B4" s="78">
        <v>4268.13</v>
      </c>
      <c r="C4" s="78">
        <v>1361.62</v>
      </c>
      <c r="D4" s="78">
        <v>1361.62</v>
      </c>
    </row>
    <row r="5" spans="1:7">
      <c r="A5" s="78" t="s">
        <v>484</v>
      </c>
      <c r="B5" s="78">
        <v>4268.13</v>
      </c>
      <c r="C5" s="78">
        <v>1361.62</v>
      </c>
      <c r="D5" s="78">
        <v>1361.62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337.39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190.35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130.43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45.35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332.2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989.08</v>
      </c>
      <c r="C28" s="78">
        <v>669.58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4286.2700000000004</v>
      </c>
      <c r="D175" s="78">
        <v>3061.13</v>
      </c>
      <c r="E175" s="78">
        <v>1225.1400000000001</v>
      </c>
      <c r="F175" s="78">
        <v>0.71</v>
      </c>
      <c r="G175" s="78">
        <v>3.78</v>
      </c>
    </row>
    <row r="176" spans="1:11">
      <c r="A176" s="78" t="s">
        <v>558</v>
      </c>
      <c r="B176" s="78" t="s">
        <v>557</v>
      </c>
      <c r="C176" s="78">
        <v>5584.51</v>
      </c>
      <c r="D176" s="78">
        <v>3775.6</v>
      </c>
      <c r="E176" s="78">
        <v>1808.92</v>
      </c>
      <c r="F176" s="78">
        <v>0.68</v>
      </c>
      <c r="G176" s="78">
        <v>3.65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4009.94</v>
      </c>
      <c r="D178" s="78">
        <v>2711.06</v>
      </c>
      <c r="E178" s="78">
        <v>1298.8900000000001</v>
      </c>
      <c r="F178" s="78">
        <v>0.68</v>
      </c>
      <c r="G178" s="78">
        <v>3.66</v>
      </c>
    </row>
    <row r="179" spans="1:7">
      <c r="A179" s="78" t="s">
        <v>561</v>
      </c>
      <c r="B179" s="78" t="s">
        <v>557</v>
      </c>
      <c r="C179" s="78">
        <v>3849.51</v>
      </c>
      <c r="D179" s="78">
        <v>2602.59</v>
      </c>
      <c r="E179" s="78">
        <v>1246.92</v>
      </c>
      <c r="F179" s="78">
        <v>0.68</v>
      </c>
      <c r="G179" s="78">
        <v>3.69</v>
      </c>
    </row>
    <row r="180" spans="1:7">
      <c r="A180" s="78" t="s">
        <v>562</v>
      </c>
      <c r="B180" s="78" t="s">
        <v>557</v>
      </c>
      <c r="C180" s="78">
        <v>3823</v>
      </c>
      <c r="D180" s="78">
        <v>2584.66</v>
      </c>
      <c r="E180" s="78">
        <v>1238.33</v>
      </c>
      <c r="F180" s="78">
        <v>0.68</v>
      </c>
      <c r="G180" s="78">
        <v>3.65</v>
      </c>
    </row>
    <row r="181" spans="1:7">
      <c r="A181" s="78" t="s">
        <v>563</v>
      </c>
      <c r="B181" s="78" t="s">
        <v>557</v>
      </c>
      <c r="C181" s="78">
        <v>3361.22</v>
      </c>
      <c r="D181" s="78">
        <v>2272.46</v>
      </c>
      <c r="E181" s="78">
        <v>1088.76</v>
      </c>
      <c r="F181" s="78">
        <v>0.68</v>
      </c>
      <c r="G181" s="78">
        <v>3.69</v>
      </c>
    </row>
    <row r="182" spans="1:7">
      <c r="A182" s="78" t="s">
        <v>564</v>
      </c>
      <c r="B182" s="78" t="s">
        <v>557</v>
      </c>
      <c r="C182" s="78">
        <v>3630.49</v>
      </c>
      <c r="D182" s="78">
        <v>2454.52</v>
      </c>
      <c r="E182" s="78">
        <v>1175.98</v>
      </c>
      <c r="F182" s="78">
        <v>0.68</v>
      </c>
      <c r="G182" s="78">
        <v>3.68</v>
      </c>
    </row>
    <row r="183" spans="1:7">
      <c r="A183" s="78" t="s">
        <v>565</v>
      </c>
      <c r="B183" s="78" t="s">
        <v>557</v>
      </c>
      <c r="C183" s="78">
        <v>11690.34</v>
      </c>
      <c r="D183" s="78">
        <v>7903.64</v>
      </c>
      <c r="E183" s="78">
        <v>3786.7</v>
      </c>
      <c r="F183" s="78">
        <v>0.68</v>
      </c>
      <c r="G183" s="78">
        <v>3.66</v>
      </c>
    </row>
    <row r="184" spans="1:7">
      <c r="A184" s="78" t="s">
        <v>566</v>
      </c>
      <c r="B184" s="78" t="s">
        <v>557</v>
      </c>
      <c r="C184" s="78">
        <v>13140.77</v>
      </c>
      <c r="D184" s="78">
        <v>8884.25</v>
      </c>
      <c r="E184" s="78">
        <v>4256.5200000000004</v>
      </c>
      <c r="F184" s="78">
        <v>0.68</v>
      </c>
      <c r="G184" s="78">
        <v>3.67</v>
      </c>
    </row>
    <row r="185" spans="1:7">
      <c r="A185" s="78" t="s">
        <v>567</v>
      </c>
      <c r="B185" s="78" t="s">
        <v>557</v>
      </c>
      <c r="C185" s="78">
        <v>9211.84</v>
      </c>
      <c r="D185" s="78">
        <v>6227.97</v>
      </c>
      <c r="E185" s="78">
        <v>2983.87</v>
      </c>
      <c r="F185" s="78">
        <v>0.68</v>
      </c>
      <c r="G185" s="78">
        <v>3.66</v>
      </c>
    </row>
    <row r="186" spans="1:7">
      <c r="A186" s="78" t="s">
        <v>568</v>
      </c>
      <c r="B186" s="78" t="s">
        <v>557</v>
      </c>
      <c r="C186" s="78">
        <v>8825.4699999999993</v>
      </c>
      <c r="D186" s="78">
        <v>5966.75</v>
      </c>
      <c r="E186" s="78">
        <v>2858.72</v>
      </c>
      <c r="F186" s="78">
        <v>0.68</v>
      </c>
      <c r="G186" s="78">
        <v>3.61</v>
      </c>
    </row>
    <row r="187" spans="1:7">
      <c r="A187" s="78" t="s">
        <v>569</v>
      </c>
      <c r="B187" s="78" t="s">
        <v>557</v>
      </c>
      <c r="C187" s="78">
        <v>8522.31</v>
      </c>
      <c r="D187" s="78">
        <v>5761.79</v>
      </c>
      <c r="E187" s="78">
        <v>2760.52</v>
      </c>
      <c r="F187" s="78">
        <v>0.68</v>
      </c>
      <c r="G187" s="78">
        <v>3.6</v>
      </c>
    </row>
    <row r="188" spans="1:7">
      <c r="A188" s="78" t="s">
        <v>570</v>
      </c>
      <c r="B188" s="78" t="s">
        <v>557</v>
      </c>
      <c r="C188" s="78">
        <v>8467.0300000000007</v>
      </c>
      <c r="D188" s="78">
        <v>5724.41</v>
      </c>
      <c r="E188" s="78">
        <v>2742.61</v>
      </c>
      <c r="F188" s="78">
        <v>0.68</v>
      </c>
      <c r="G188" s="78">
        <v>3.6</v>
      </c>
    </row>
    <row r="189" spans="1:7">
      <c r="A189" s="78" t="s">
        <v>571</v>
      </c>
      <c r="B189" s="78" t="s">
        <v>557</v>
      </c>
      <c r="C189" s="78">
        <v>7478.8</v>
      </c>
      <c r="D189" s="78">
        <v>5056.29</v>
      </c>
      <c r="E189" s="78">
        <v>2422.5100000000002</v>
      </c>
      <c r="F189" s="78">
        <v>0.68</v>
      </c>
      <c r="G189" s="78">
        <v>3.6</v>
      </c>
    </row>
    <row r="190" spans="1:7">
      <c r="A190" s="78" t="s">
        <v>572</v>
      </c>
      <c r="B190" s="78" t="s">
        <v>557</v>
      </c>
      <c r="C190" s="78">
        <v>7422.26</v>
      </c>
      <c r="D190" s="78">
        <v>5018.07</v>
      </c>
      <c r="E190" s="78">
        <v>2404.1999999999998</v>
      </c>
      <c r="F190" s="78">
        <v>0.68</v>
      </c>
      <c r="G190" s="78">
        <v>3.6</v>
      </c>
    </row>
    <row r="191" spans="1:7">
      <c r="A191" s="78" t="s">
        <v>573</v>
      </c>
      <c r="B191" s="78" t="s">
        <v>557</v>
      </c>
      <c r="C191" s="78">
        <v>7981.55</v>
      </c>
      <c r="D191" s="78">
        <v>5555.19</v>
      </c>
      <c r="E191" s="78">
        <v>2426.36</v>
      </c>
      <c r="F191" s="78">
        <v>0.7</v>
      </c>
      <c r="G191" s="78">
        <v>3.66</v>
      </c>
    </row>
    <row r="192" spans="1:7">
      <c r="A192" s="78" t="s">
        <v>574</v>
      </c>
      <c r="B192" s="78" t="s">
        <v>557</v>
      </c>
      <c r="C192" s="78">
        <v>9033.7900000000009</v>
      </c>
      <c r="D192" s="78">
        <v>6276.87</v>
      </c>
      <c r="E192" s="78">
        <v>2756.91</v>
      </c>
      <c r="F192" s="78">
        <v>0.69</v>
      </c>
      <c r="G192" s="78">
        <v>3.65</v>
      </c>
    </row>
    <row r="193" spans="1:7">
      <c r="A193" s="78" t="s">
        <v>575</v>
      </c>
      <c r="B193" s="78" t="s">
        <v>557</v>
      </c>
      <c r="C193" s="78">
        <v>6717.82</v>
      </c>
      <c r="D193" s="78">
        <v>4549.76</v>
      </c>
      <c r="E193" s="78">
        <v>2168.06</v>
      </c>
      <c r="F193" s="78">
        <v>0.68</v>
      </c>
      <c r="G193" s="78">
        <v>3.6</v>
      </c>
    </row>
    <row r="194" spans="1:7">
      <c r="A194" s="78" t="s">
        <v>576</v>
      </c>
      <c r="B194" s="78" t="s">
        <v>557</v>
      </c>
      <c r="C194" s="78">
        <v>6676.45</v>
      </c>
      <c r="D194" s="78">
        <v>4570.97</v>
      </c>
      <c r="E194" s="78">
        <v>2105.48</v>
      </c>
      <c r="F194" s="78">
        <v>0.68</v>
      </c>
      <c r="G194" s="78">
        <v>3.63</v>
      </c>
    </row>
    <row r="195" spans="1:7">
      <c r="A195" s="78" t="s">
        <v>577</v>
      </c>
      <c r="B195" s="78" t="s">
        <v>557</v>
      </c>
      <c r="C195" s="78">
        <v>6762.09</v>
      </c>
      <c r="D195" s="78">
        <v>4571.8</v>
      </c>
      <c r="E195" s="78">
        <v>2190.2800000000002</v>
      </c>
      <c r="F195" s="78">
        <v>0.68</v>
      </c>
      <c r="G195" s="78">
        <v>3.6</v>
      </c>
    </row>
    <row r="196" spans="1:7">
      <c r="A196" s="78" t="s">
        <v>578</v>
      </c>
      <c r="B196" s="78" t="s">
        <v>557</v>
      </c>
      <c r="C196" s="78">
        <v>6725.44</v>
      </c>
      <c r="D196" s="78">
        <v>4546.96</v>
      </c>
      <c r="E196" s="78">
        <v>2178.48</v>
      </c>
      <c r="F196" s="78">
        <v>0.68</v>
      </c>
      <c r="G196" s="78">
        <v>3.66</v>
      </c>
    </row>
    <row r="197" spans="1:7">
      <c r="A197" s="78" t="s">
        <v>579</v>
      </c>
      <c r="B197" s="78" t="s">
        <v>557</v>
      </c>
      <c r="C197" s="78">
        <v>6107.28</v>
      </c>
      <c r="D197" s="78">
        <v>4129.03</v>
      </c>
      <c r="E197" s="78">
        <v>1978.25</v>
      </c>
      <c r="F197" s="78">
        <v>0.68</v>
      </c>
      <c r="G197" s="78">
        <v>3.64</v>
      </c>
    </row>
    <row r="198" spans="1:7">
      <c r="A198" s="78" t="s">
        <v>580</v>
      </c>
      <c r="B198" s="78" t="s">
        <v>557</v>
      </c>
      <c r="C198" s="78">
        <v>6072.1</v>
      </c>
      <c r="D198" s="78">
        <v>4105.25</v>
      </c>
      <c r="E198" s="78">
        <v>1966.86</v>
      </c>
      <c r="F198" s="78">
        <v>0.68</v>
      </c>
      <c r="G198" s="78">
        <v>3.61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3049.72</v>
      </c>
      <c r="D204" s="78">
        <v>0.8</v>
      </c>
    </row>
    <row r="205" spans="1:7">
      <c r="A205" s="78" t="s">
        <v>615</v>
      </c>
      <c r="B205" s="78" t="s">
        <v>661</v>
      </c>
      <c r="C205" s="78">
        <v>6941.36</v>
      </c>
      <c r="D205" s="78">
        <v>0.8</v>
      </c>
    </row>
    <row r="206" spans="1:7">
      <c r="A206" s="78" t="s">
        <v>616</v>
      </c>
      <c r="B206" s="78" t="s">
        <v>661</v>
      </c>
      <c r="C206" s="78">
        <v>1206.6300000000001</v>
      </c>
      <c r="D206" s="78">
        <v>0.8</v>
      </c>
    </row>
    <row r="207" spans="1:7">
      <c r="A207" s="78" t="s">
        <v>617</v>
      </c>
      <c r="B207" s="78" t="s">
        <v>661</v>
      </c>
      <c r="C207" s="78">
        <v>6789.61</v>
      </c>
      <c r="D207" s="78">
        <v>0.8</v>
      </c>
    </row>
    <row r="208" spans="1:7">
      <c r="A208" s="78" t="s">
        <v>618</v>
      </c>
      <c r="B208" s="78" t="s">
        <v>661</v>
      </c>
      <c r="C208" s="78">
        <v>6789.61</v>
      </c>
      <c r="D208" s="78">
        <v>0.8</v>
      </c>
    </row>
    <row r="209" spans="1:4">
      <c r="A209" s="78" t="s">
        <v>619</v>
      </c>
      <c r="B209" s="78" t="s">
        <v>661</v>
      </c>
      <c r="C209" s="78">
        <v>6789.61</v>
      </c>
      <c r="D209" s="78">
        <v>0.8</v>
      </c>
    </row>
    <row r="210" spans="1:4">
      <c r="A210" s="78" t="s">
        <v>620</v>
      </c>
      <c r="B210" s="78" t="s">
        <v>661</v>
      </c>
      <c r="C210" s="78">
        <v>6789.61</v>
      </c>
      <c r="D210" s="78">
        <v>0.8</v>
      </c>
    </row>
    <row r="211" spans="1:4">
      <c r="A211" s="78" t="s">
        <v>621</v>
      </c>
      <c r="B211" s="78" t="s">
        <v>661</v>
      </c>
      <c r="C211" s="78">
        <v>6789.61</v>
      </c>
      <c r="D211" s="78">
        <v>0.8</v>
      </c>
    </row>
    <row r="212" spans="1:4">
      <c r="A212" s="78" t="s">
        <v>622</v>
      </c>
      <c r="B212" s="78" t="s">
        <v>661</v>
      </c>
      <c r="C212" s="78">
        <v>13579.22</v>
      </c>
      <c r="D212" s="78">
        <v>0.8</v>
      </c>
    </row>
    <row r="213" spans="1:4">
      <c r="A213" s="78" t="s">
        <v>623</v>
      </c>
      <c r="B213" s="78" t="s">
        <v>661</v>
      </c>
      <c r="C213" s="78">
        <v>16031.65</v>
      </c>
      <c r="D213" s="78">
        <v>0.8</v>
      </c>
    </row>
    <row r="214" spans="1:4">
      <c r="A214" s="78" t="s">
        <v>624</v>
      </c>
      <c r="B214" s="78" t="s">
        <v>661</v>
      </c>
      <c r="C214" s="78">
        <v>13579.22</v>
      </c>
      <c r="D214" s="78">
        <v>0.8</v>
      </c>
    </row>
    <row r="215" spans="1:4">
      <c r="A215" s="78" t="s">
        <v>625</v>
      </c>
      <c r="B215" s="78" t="s">
        <v>661</v>
      </c>
      <c r="C215" s="78">
        <v>13579.22</v>
      </c>
      <c r="D215" s="78">
        <v>0.8</v>
      </c>
    </row>
    <row r="216" spans="1:4">
      <c r="A216" s="78" t="s">
        <v>626</v>
      </c>
      <c r="B216" s="78" t="s">
        <v>661</v>
      </c>
      <c r="C216" s="78">
        <v>13579.22</v>
      </c>
      <c r="D216" s="78">
        <v>0.8</v>
      </c>
    </row>
    <row r="217" spans="1:4">
      <c r="A217" s="78" t="s">
        <v>627</v>
      </c>
      <c r="B217" s="78" t="s">
        <v>661</v>
      </c>
      <c r="C217" s="78">
        <v>13579.22</v>
      </c>
      <c r="D217" s="78">
        <v>0.8</v>
      </c>
    </row>
    <row r="218" spans="1:4">
      <c r="A218" s="78" t="s">
        <v>628</v>
      </c>
      <c r="B218" s="78" t="s">
        <v>661</v>
      </c>
      <c r="C218" s="78">
        <v>13579.22</v>
      </c>
      <c r="D218" s="78">
        <v>0.8</v>
      </c>
    </row>
    <row r="219" spans="1:4">
      <c r="A219" s="78" t="s">
        <v>629</v>
      </c>
      <c r="B219" s="78" t="s">
        <v>661</v>
      </c>
      <c r="C219" s="78">
        <v>13579.22</v>
      </c>
      <c r="D219" s="78">
        <v>0.8</v>
      </c>
    </row>
    <row r="220" spans="1:4">
      <c r="A220" s="78" t="s">
        <v>630</v>
      </c>
      <c r="B220" s="78" t="s">
        <v>661</v>
      </c>
      <c r="C220" s="78">
        <v>7873.13</v>
      </c>
      <c r="D220" s="78">
        <v>0.8</v>
      </c>
    </row>
    <row r="221" spans="1:4">
      <c r="A221" s="78" t="s">
        <v>631</v>
      </c>
      <c r="B221" s="78" t="s">
        <v>661</v>
      </c>
      <c r="C221" s="78">
        <v>10407.94</v>
      </c>
      <c r="D221" s="78">
        <v>0.8</v>
      </c>
    </row>
    <row r="222" spans="1:4">
      <c r="A222" s="78" t="s">
        <v>632</v>
      </c>
      <c r="B222" s="78" t="s">
        <v>661</v>
      </c>
      <c r="C222" s="78">
        <v>7148.3</v>
      </c>
      <c r="D222" s="78">
        <v>0.8</v>
      </c>
    </row>
    <row r="223" spans="1:4">
      <c r="A223" s="78" t="s">
        <v>633</v>
      </c>
      <c r="B223" s="78" t="s">
        <v>661</v>
      </c>
      <c r="C223" s="78">
        <v>7041.41</v>
      </c>
      <c r="D223" s="78">
        <v>0.8</v>
      </c>
    </row>
    <row r="224" spans="1:4">
      <c r="A224" s="78" t="s">
        <v>634</v>
      </c>
      <c r="B224" s="78" t="s">
        <v>661</v>
      </c>
      <c r="C224" s="78">
        <v>7775.19</v>
      </c>
      <c r="D224" s="78">
        <v>0.8</v>
      </c>
    </row>
    <row r="225" spans="1:8">
      <c r="A225" s="78" t="s">
        <v>635</v>
      </c>
      <c r="B225" s="78" t="s">
        <v>661</v>
      </c>
      <c r="C225" s="78">
        <v>7774.78</v>
      </c>
      <c r="D225" s="78">
        <v>0.8</v>
      </c>
    </row>
    <row r="226" spans="1:8">
      <c r="A226" s="78" t="s">
        <v>636</v>
      </c>
      <c r="B226" s="78" t="s">
        <v>661</v>
      </c>
      <c r="C226" s="78">
        <v>6789.61</v>
      </c>
      <c r="D226" s="78">
        <v>0.8</v>
      </c>
    </row>
    <row r="227" spans="1:8">
      <c r="A227" s="78" t="s">
        <v>637</v>
      </c>
      <c r="B227" s="78" t="s">
        <v>661</v>
      </c>
      <c r="C227" s="78">
        <v>6789.61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</v>
      </c>
      <c r="F233" s="78">
        <v>231.32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0.22</v>
      </c>
      <c r="F234" s="78">
        <v>260.85000000000002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0.16</v>
      </c>
      <c r="F236" s="78">
        <v>187.3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0.16</v>
      </c>
      <c r="F237" s="78">
        <v>179.81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0.15</v>
      </c>
      <c r="F238" s="78">
        <v>178.57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0.14000000000000001</v>
      </c>
      <c r="F239" s="78">
        <v>157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0.15</v>
      </c>
      <c r="F240" s="78">
        <v>169.58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0.47</v>
      </c>
      <c r="F241" s="78">
        <v>546.04999999999995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0.53</v>
      </c>
      <c r="F242" s="78">
        <v>613.79999999999995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0.37</v>
      </c>
      <c r="F243" s="78">
        <v>430.28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0.36</v>
      </c>
      <c r="F244" s="78">
        <v>373.73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0.34</v>
      </c>
      <c r="F245" s="78">
        <v>360.89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0.34</v>
      </c>
      <c r="F246" s="78">
        <v>358.55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</v>
      </c>
      <c r="F247" s="78">
        <v>316.7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</v>
      </c>
      <c r="F248" s="78">
        <v>314.31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0.35</v>
      </c>
      <c r="F249" s="78">
        <v>365.46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0.39</v>
      </c>
      <c r="F250" s="78">
        <v>411.8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0.27</v>
      </c>
      <c r="F251" s="78">
        <v>285.85000000000002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0.28000000000000003</v>
      </c>
      <c r="F252" s="78">
        <v>292.60000000000002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0.27</v>
      </c>
      <c r="F253" s="78">
        <v>286.36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0.27</v>
      </c>
      <c r="F254" s="78">
        <v>314.14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0.25</v>
      </c>
      <c r="F255" s="78">
        <v>268.97000000000003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0.24</v>
      </c>
      <c r="F256" s="78">
        <v>267.42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19506.536899999999</v>
      </c>
      <c r="C265" s="78">
        <v>30.5077</v>
      </c>
      <c r="D265" s="78">
        <v>70.767200000000003</v>
      </c>
      <c r="E265" s="78">
        <v>0</v>
      </c>
      <c r="F265" s="78">
        <v>2.9999999999999997E-4</v>
      </c>
      <c r="G265" s="78">
        <v>4398.8946999999998</v>
      </c>
      <c r="H265" s="78">
        <v>7921.7939999999999</v>
      </c>
    </row>
    <row r="266" spans="1:8">
      <c r="A266" s="78" t="s">
        <v>805</v>
      </c>
      <c r="B266" s="78">
        <v>15720.5831</v>
      </c>
      <c r="C266" s="78">
        <v>25.541</v>
      </c>
      <c r="D266" s="78">
        <v>62.301900000000003</v>
      </c>
      <c r="E266" s="78">
        <v>0</v>
      </c>
      <c r="F266" s="78">
        <v>2.9999999999999997E-4</v>
      </c>
      <c r="G266" s="78">
        <v>3873.1556999999998</v>
      </c>
      <c r="H266" s="78">
        <v>6471.5468000000001</v>
      </c>
    </row>
    <row r="267" spans="1:8">
      <c r="A267" s="78" t="s">
        <v>806</v>
      </c>
      <c r="B267" s="78">
        <v>14408.1209</v>
      </c>
      <c r="C267" s="78">
        <v>25.420200000000001</v>
      </c>
      <c r="D267" s="78">
        <v>68.207300000000004</v>
      </c>
      <c r="E267" s="78">
        <v>0</v>
      </c>
      <c r="F267" s="78">
        <v>2.9999999999999997E-4</v>
      </c>
      <c r="G267" s="78">
        <v>4241.1810999999998</v>
      </c>
      <c r="H267" s="78">
        <v>6115.1868999999997</v>
      </c>
    </row>
    <row r="268" spans="1:8">
      <c r="A268" s="78" t="s">
        <v>807</v>
      </c>
      <c r="B268" s="78">
        <v>12906.2395</v>
      </c>
      <c r="C268" s="78">
        <v>23.805700000000002</v>
      </c>
      <c r="D268" s="78">
        <v>66.813999999999993</v>
      </c>
      <c r="E268" s="78">
        <v>0</v>
      </c>
      <c r="F268" s="78">
        <v>2.9999999999999997E-4</v>
      </c>
      <c r="G268" s="78">
        <v>4154.9264999999996</v>
      </c>
      <c r="H268" s="78">
        <v>5572.4133000000002</v>
      </c>
    </row>
    <row r="269" spans="1:8">
      <c r="A269" s="78" t="s">
        <v>0</v>
      </c>
      <c r="B269" s="78">
        <v>14974.9671</v>
      </c>
      <c r="C269" s="78">
        <v>28.3447</v>
      </c>
      <c r="D269" s="78">
        <v>81.516400000000004</v>
      </c>
      <c r="E269" s="78">
        <v>0</v>
      </c>
      <c r="F269" s="78">
        <v>2.9999999999999997E-4</v>
      </c>
      <c r="G269" s="78">
        <v>5069.4682000000003</v>
      </c>
      <c r="H269" s="78">
        <v>6531.7323999999999</v>
      </c>
    </row>
    <row r="270" spans="1:8">
      <c r="A270" s="78" t="s">
        <v>808</v>
      </c>
      <c r="B270" s="78">
        <v>18485.9391</v>
      </c>
      <c r="C270" s="78">
        <v>35.5745</v>
      </c>
      <c r="D270" s="78">
        <v>103.8545</v>
      </c>
      <c r="E270" s="78">
        <v>0</v>
      </c>
      <c r="F270" s="78">
        <v>4.0000000000000002E-4</v>
      </c>
      <c r="G270" s="78">
        <v>6458.8495000000003</v>
      </c>
      <c r="H270" s="78">
        <v>8116.5592999999999</v>
      </c>
    </row>
    <row r="271" spans="1:8">
      <c r="A271" s="78" t="s">
        <v>809</v>
      </c>
      <c r="B271" s="78">
        <v>21192.045399999999</v>
      </c>
      <c r="C271" s="78">
        <v>41.037799999999997</v>
      </c>
      <c r="D271" s="78">
        <v>120.4691</v>
      </c>
      <c r="E271" s="78">
        <v>0</v>
      </c>
      <c r="F271" s="78">
        <v>5.0000000000000001E-4</v>
      </c>
      <c r="G271" s="78">
        <v>7492.2173000000003</v>
      </c>
      <c r="H271" s="78">
        <v>9328.0977000000003</v>
      </c>
    </row>
    <row r="272" spans="1:8">
      <c r="A272" s="78" t="s">
        <v>810</v>
      </c>
      <c r="B272" s="78">
        <v>21221.201700000001</v>
      </c>
      <c r="C272" s="78">
        <v>41.122</v>
      </c>
      <c r="D272" s="78">
        <v>120.7878</v>
      </c>
      <c r="E272" s="78">
        <v>0</v>
      </c>
      <c r="F272" s="78">
        <v>5.0000000000000001E-4</v>
      </c>
      <c r="G272" s="78">
        <v>7512.0474000000004</v>
      </c>
      <c r="H272" s="78">
        <v>9343.4645999999993</v>
      </c>
    </row>
    <row r="273" spans="1:19">
      <c r="A273" s="78" t="s">
        <v>811</v>
      </c>
      <c r="B273" s="78">
        <v>16184.976000000001</v>
      </c>
      <c r="C273" s="78">
        <v>31.0379</v>
      </c>
      <c r="D273" s="78">
        <v>90.328000000000003</v>
      </c>
      <c r="E273" s="78">
        <v>0</v>
      </c>
      <c r="F273" s="78">
        <v>4.0000000000000002E-4</v>
      </c>
      <c r="G273" s="78">
        <v>5617.5883999999996</v>
      </c>
      <c r="H273" s="78">
        <v>7096.3544000000002</v>
      </c>
    </row>
    <row r="274" spans="1:19">
      <c r="A274" s="78" t="s">
        <v>812</v>
      </c>
      <c r="B274" s="78">
        <v>14733.079</v>
      </c>
      <c r="C274" s="78">
        <v>27.626000000000001</v>
      </c>
      <c r="D274" s="78">
        <v>78.759799999999998</v>
      </c>
      <c r="E274" s="78">
        <v>0</v>
      </c>
      <c r="F274" s="78">
        <v>2.9999999999999997E-4</v>
      </c>
      <c r="G274" s="78">
        <v>4897.9524000000001</v>
      </c>
      <c r="H274" s="78">
        <v>6402.3820999999998</v>
      </c>
    </row>
    <row r="275" spans="1:19">
      <c r="A275" s="78" t="s">
        <v>813</v>
      </c>
      <c r="B275" s="78">
        <v>14266.839400000001</v>
      </c>
      <c r="C275" s="78">
        <v>25.489100000000001</v>
      </c>
      <c r="D275" s="78">
        <v>69.295599999999993</v>
      </c>
      <c r="E275" s="78">
        <v>0</v>
      </c>
      <c r="F275" s="78">
        <v>2.9999999999999997E-4</v>
      </c>
      <c r="G275" s="78">
        <v>4308.9679999999998</v>
      </c>
      <c r="H275" s="78">
        <v>6084.3203999999996</v>
      </c>
    </row>
    <row r="276" spans="1:19">
      <c r="A276" s="78" t="s">
        <v>814</v>
      </c>
      <c r="B276" s="78">
        <v>17548.941900000002</v>
      </c>
      <c r="C276" s="78">
        <v>28.594000000000001</v>
      </c>
      <c r="D276" s="78">
        <v>70.003600000000006</v>
      </c>
      <c r="E276" s="78">
        <v>0</v>
      </c>
      <c r="F276" s="78">
        <v>2.9999999999999997E-4</v>
      </c>
      <c r="G276" s="78">
        <v>4351.9916999999996</v>
      </c>
      <c r="H276" s="78">
        <v>7231.7587000000003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201149.47</v>
      </c>
      <c r="C278" s="78">
        <v>364.10070000000002</v>
      </c>
      <c r="D278" s="78">
        <v>1003.1053000000001</v>
      </c>
      <c r="E278" s="78">
        <v>0</v>
      </c>
      <c r="F278" s="78">
        <v>4.1000000000000003E-3</v>
      </c>
      <c r="G278" s="78">
        <v>62377.240899999997</v>
      </c>
      <c r="H278" s="78">
        <v>86215.610799999995</v>
      </c>
    </row>
    <row r="279" spans="1:19">
      <c r="A279" s="78" t="s">
        <v>816</v>
      </c>
      <c r="B279" s="78">
        <v>12906.2395</v>
      </c>
      <c r="C279" s="78">
        <v>23.805700000000002</v>
      </c>
      <c r="D279" s="78">
        <v>62.301900000000003</v>
      </c>
      <c r="E279" s="78">
        <v>0</v>
      </c>
      <c r="F279" s="78">
        <v>2.9999999999999997E-4</v>
      </c>
      <c r="G279" s="78">
        <v>3873.1556999999998</v>
      </c>
      <c r="H279" s="78">
        <v>5572.4133000000002</v>
      </c>
    </row>
    <row r="280" spans="1:19">
      <c r="A280" s="78" t="s">
        <v>817</v>
      </c>
      <c r="B280" s="78">
        <v>21221.201700000001</v>
      </c>
      <c r="C280" s="78">
        <v>41.122</v>
      </c>
      <c r="D280" s="78">
        <v>120.7878</v>
      </c>
      <c r="E280" s="78">
        <v>0</v>
      </c>
      <c r="F280" s="78">
        <v>5.0000000000000001E-4</v>
      </c>
      <c r="G280" s="78">
        <v>7512.0474000000004</v>
      </c>
      <c r="H280" s="78">
        <v>9343.4645999999993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69750700000</v>
      </c>
      <c r="C283" s="78">
        <v>45029.449000000001</v>
      </c>
      <c r="D283" s="78" t="s">
        <v>923</v>
      </c>
      <c r="E283" s="78">
        <v>10630.253000000001</v>
      </c>
      <c r="F283" s="78">
        <v>23210.455999999998</v>
      </c>
      <c r="G283" s="78">
        <v>2889.2739999999999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61414300000</v>
      </c>
      <c r="C284" s="78">
        <v>43373.533000000003</v>
      </c>
      <c r="D284" s="78" t="s">
        <v>924</v>
      </c>
      <c r="E284" s="78">
        <v>10630.253000000001</v>
      </c>
      <c r="F284" s="78">
        <v>23210.455999999998</v>
      </c>
      <c r="G284" s="78">
        <v>325.14699999999999</v>
      </c>
      <c r="H284" s="78">
        <v>0</v>
      </c>
      <c r="I284" s="78">
        <v>908.21100000000001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67249900000</v>
      </c>
      <c r="C285" s="78">
        <v>48325.21</v>
      </c>
      <c r="D285" s="78" t="s">
        <v>925</v>
      </c>
      <c r="E285" s="78">
        <v>10630.253000000001</v>
      </c>
      <c r="F285" s="78">
        <v>23210.455999999998</v>
      </c>
      <c r="G285" s="78">
        <v>996.846</v>
      </c>
      <c r="H285" s="78">
        <v>0</v>
      </c>
      <c r="I285" s="78">
        <v>5188.1890000000003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65882200000</v>
      </c>
      <c r="C286" s="78">
        <v>55955.76</v>
      </c>
      <c r="D286" s="78" t="s">
        <v>926</v>
      </c>
      <c r="E286" s="78">
        <v>12294.589</v>
      </c>
      <c r="F286" s="78">
        <v>20556.855</v>
      </c>
      <c r="G286" s="78">
        <v>2455.5540000000001</v>
      </c>
      <c r="H286" s="78">
        <v>0</v>
      </c>
      <c r="I286" s="78">
        <v>12349.296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80383500000</v>
      </c>
      <c r="C287" s="78">
        <v>63295.446000000004</v>
      </c>
      <c r="D287" s="78" t="s">
        <v>927</v>
      </c>
      <c r="E287" s="78">
        <v>10630.253000000001</v>
      </c>
      <c r="F287" s="78">
        <v>23210.455999999998</v>
      </c>
      <c r="G287" s="78">
        <v>4494.07</v>
      </c>
      <c r="H287" s="78">
        <v>0</v>
      </c>
      <c r="I287" s="78">
        <v>24960.668000000001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102414000000</v>
      </c>
      <c r="C288" s="78">
        <v>84041.831000000006</v>
      </c>
      <c r="D288" s="78" t="s">
        <v>928</v>
      </c>
      <c r="E288" s="78">
        <v>10630.253000000001</v>
      </c>
      <c r="F288" s="78">
        <v>23210.455999999998</v>
      </c>
      <c r="G288" s="78">
        <v>7098.3509999999997</v>
      </c>
      <c r="H288" s="78">
        <v>0</v>
      </c>
      <c r="I288" s="78">
        <v>43102.771999999997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118800000000</v>
      </c>
      <c r="C289" s="78">
        <v>86414.778999999995</v>
      </c>
      <c r="D289" s="78" t="s">
        <v>929</v>
      </c>
      <c r="E289" s="78">
        <v>12443.002</v>
      </c>
      <c r="F289" s="78">
        <v>19968.13</v>
      </c>
      <c r="G289" s="78">
        <v>6771.77</v>
      </c>
      <c r="H289" s="78">
        <v>0</v>
      </c>
      <c r="I289" s="78">
        <v>38932.411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119114000000</v>
      </c>
      <c r="C290" s="78">
        <v>88093.448999999993</v>
      </c>
      <c r="D290" s="78" t="s">
        <v>930</v>
      </c>
      <c r="E290" s="78">
        <v>12294.589</v>
      </c>
      <c r="F290" s="78">
        <v>20556.855</v>
      </c>
      <c r="G290" s="78">
        <v>6941.7979999999998</v>
      </c>
      <c r="H290" s="78">
        <v>0</v>
      </c>
      <c r="I290" s="78">
        <v>40000.74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89074800000</v>
      </c>
      <c r="C291" s="78">
        <v>68580.743000000002</v>
      </c>
      <c r="D291" s="78" t="s">
        <v>931</v>
      </c>
      <c r="E291" s="78">
        <v>12294.589</v>
      </c>
      <c r="F291" s="78">
        <v>20556.855</v>
      </c>
      <c r="G291" s="78">
        <v>4242.9319999999998</v>
      </c>
      <c r="H291" s="78">
        <v>0</v>
      </c>
      <c r="I291" s="78">
        <v>23186.9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77663900000</v>
      </c>
      <c r="C292" s="78">
        <v>62622.082999999999</v>
      </c>
      <c r="D292" s="78" t="s">
        <v>932</v>
      </c>
      <c r="E292" s="78">
        <v>10630.253000000001</v>
      </c>
      <c r="F292" s="78">
        <v>23210.455999999998</v>
      </c>
      <c r="G292" s="78">
        <v>3130.2220000000002</v>
      </c>
      <c r="H292" s="78">
        <v>0</v>
      </c>
      <c r="I292" s="78">
        <v>17351.686000000002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68324700000</v>
      </c>
      <c r="C293" s="78">
        <v>55344.053</v>
      </c>
      <c r="D293" s="78" t="s">
        <v>933</v>
      </c>
      <c r="E293" s="78">
        <v>10630.253000000001</v>
      </c>
      <c r="F293" s="78">
        <v>23210.455999999998</v>
      </c>
      <c r="G293" s="78">
        <v>2126.8180000000002</v>
      </c>
      <c r="H293" s="78">
        <v>0</v>
      </c>
      <c r="I293" s="78">
        <v>11077.06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69006900000</v>
      </c>
      <c r="C294" s="78">
        <v>43427.824000000001</v>
      </c>
      <c r="D294" s="78" t="s">
        <v>934</v>
      </c>
      <c r="E294" s="78">
        <v>10630.253000000001</v>
      </c>
      <c r="F294" s="78">
        <v>23210.455999999998</v>
      </c>
      <c r="G294" s="78">
        <v>1287.6500000000001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989079000000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61414300000</v>
      </c>
      <c r="C297" s="78">
        <v>43373.533000000003</v>
      </c>
      <c r="D297" s="78"/>
      <c r="E297" s="78">
        <v>10630.253000000001</v>
      </c>
      <c r="F297" s="78">
        <v>19968.13</v>
      </c>
      <c r="G297" s="78">
        <v>325.14699999999999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119114000000</v>
      </c>
      <c r="C298" s="78">
        <v>88093.448999999993</v>
      </c>
      <c r="D298" s="78"/>
      <c r="E298" s="78">
        <v>12443.002</v>
      </c>
      <c r="F298" s="78">
        <v>23210.455999999998</v>
      </c>
      <c r="G298" s="78">
        <v>7098.3509999999997</v>
      </c>
      <c r="H298" s="78">
        <v>0</v>
      </c>
      <c r="I298" s="78">
        <v>43102.771999999997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19847.63</v>
      </c>
      <c r="C301" s="78">
        <v>6610.82</v>
      </c>
      <c r="D301" s="78">
        <v>0</v>
      </c>
      <c r="E301" s="78">
        <v>26458.45</v>
      </c>
    </row>
    <row r="302" spans="1:19">
      <c r="A302" s="78" t="s">
        <v>851</v>
      </c>
      <c r="B302" s="78">
        <v>6.33</v>
      </c>
      <c r="C302" s="78">
        <v>2.11</v>
      </c>
      <c r="D302" s="78">
        <v>0</v>
      </c>
      <c r="E302" s="78">
        <v>8.44</v>
      </c>
    </row>
    <row r="303" spans="1:19">
      <c r="A303" s="78" t="s">
        <v>852</v>
      </c>
      <c r="B303" s="78">
        <v>6.33</v>
      </c>
      <c r="C303" s="78">
        <v>2.11</v>
      </c>
      <c r="D303" s="78">
        <v>0</v>
      </c>
      <c r="E303" s="78">
        <v>8.44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1469.43</v>
      </c>
      <c r="C2" s="78">
        <v>468.78</v>
      </c>
      <c r="D2" s="78">
        <v>468.78</v>
      </c>
    </row>
    <row r="3" spans="1:7">
      <c r="A3" s="78" t="s">
        <v>482</v>
      </c>
      <c r="B3" s="78">
        <v>1469.43</v>
      </c>
      <c r="C3" s="78">
        <v>468.78</v>
      </c>
      <c r="D3" s="78">
        <v>468.78</v>
      </c>
    </row>
    <row r="4" spans="1:7">
      <c r="A4" s="78" t="s">
        <v>483</v>
      </c>
      <c r="B4" s="78">
        <v>3742.14</v>
      </c>
      <c r="C4" s="78">
        <v>1193.82</v>
      </c>
      <c r="D4" s="78">
        <v>1193.82</v>
      </c>
    </row>
    <row r="5" spans="1:7">
      <c r="A5" s="78" t="s">
        <v>484</v>
      </c>
      <c r="B5" s="78">
        <v>3742.14</v>
      </c>
      <c r="C5" s="78">
        <v>1193.82</v>
      </c>
      <c r="D5" s="78">
        <v>1193.82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183.05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151.43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130.41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55.47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326.13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960.25</v>
      </c>
      <c r="C28" s="78">
        <v>509.18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3472.29</v>
      </c>
      <c r="D175" s="78">
        <v>2773.17</v>
      </c>
      <c r="E175" s="78">
        <v>699.13</v>
      </c>
      <c r="F175" s="78">
        <v>0.8</v>
      </c>
      <c r="G175" s="78">
        <v>4.0599999999999996</v>
      </c>
    </row>
    <row r="176" spans="1:11">
      <c r="A176" s="78" t="s">
        <v>558</v>
      </c>
      <c r="B176" s="78" t="s">
        <v>557</v>
      </c>
      <c r="C176" s="78">
        <v>4016.93</v>
      </c>
      <c r="D176" s="78">
        <v>3208.14</v>
      </c>
      <c r="E176" s="78">
        <v>808.79</v>
      </c>
      <c r="F176" s="78">
        <v>0.8</v>
      </c>
      <c r="G176" s="78">
        <v>4.04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2855.45</v>
      </c>
      <c r="D178" s="78">
        <v>2280.52</v>
      </c>
      <c r="E178" s="78">
        <v>574.92999999999995</v>
      </c>
      <c r="F178" s="78">
        <v>0.8</v>
      </c>
      <c r="G178" s="78">
        <v>4.04</v>
      </c>
    </row>
    <row r="179" spans="1:7">
      <c r="A179" s="78" t="s">
        <v>561</v>
      </c>
      <c r="B179" s="78" t="s">
        <v>557</v>
      </c>
      <c r="C179" s="78">
        <v>2694.15</v>
      </c>
      <c r="D179" s="78">
        <v>2151.6999999999998</v>
      </c>
      <c r="E179" s="78">
        <v>542.45000000000005</v>
      </c>
      <c r="F179" s="78">
        <v>0.8</v>
      </c>
      <c r="G179" s="78">
        <v>4.03</v>
      </c>
    </row>
    <row r="180" spans="1:7">
      <c r="A180" s="78" t="s">
        <v>562</v>
      </c>
      <c r="B180" s="78" t="s">
        <v>557</v>
      </c>
      <c r="C180" s="78">
        <v>2672.6</v>
      </c>
      <c r="D180" s="78">
        <v>2134.48</v>
      </c>
      <c r="E180" s="78">
        <v>538.11</v>
      </c>
      <c r="F180" s="78">
        <v>0.8</v>
      </c>
      <c r="G180" s="78">
        <v>4.04</v>
      </c>
    </row>
    <row r="181" spans="1:7">
      <c r="A181" s="78" t="s">
        <v>563</v>
      </c>
      <c r="B181" s="78" t="s">
        <v>557</v>
      </c>
      <c r="C181" s="78">
        <v>2272.3000000000002</v>
      </c>
      <c r="D181" s="78">
        <v>1814.78</v>
      </c>
      <c r="E181" s="78">
        <v>457.52</v>
      </c>
      <c r="F181" s="78">
        <v>0.8</v>
      </c>
      <c r="G181" s="78">
        <v>4.08</v>
      </c>
    </row>
    <row r="182" spans="1:7">
      <c r="A182" s="78" t="s">
        <v>564</v>
      </c>
      <c r="B182" s="78" t="s">
        <v>557</v>
      </c>
      <c r="C182" s="78">
        <v>2425.0100000000002</v>
      </c>
      <c r="D182" s="78">
        <v>1936.74</v>
      </c>
      <c r="E182" s="78">
        <v>488.26</v>
      </c>
      <c r="F182" s="78">
        <v>0.8</v>
      </c>
      <c r="G182" s="78">
        <v>4.09</v>
      </c>
    </row>
    <row r="183" spans="1:7">
      <c r="A183" s="78" t="s">
        <v>565</v>
      </c>
      <c r="B183" s="78" t="s">
        <v>557</v>
      </c>
      <c r="C183" s="78">
        <v>9007.32</v>
      </c>
      <c r="D183" s="78">
        <v>7193.74</v>
      </c>
      <c r="E183" s="78">
        <v>1813.58</v>
      </c>
      <c r="F183" s="78">
        <v>0.8</v>
      </c>
      <c r="G183" s="78">
        <v>4.05</v>
      </c>
    </row>
    <row r="184" spans="1:7">
      <c r="A184" s="78" t="s">
        <v>566</v>
      </c>
      <c r="B184" s="78" t="s">
        <v>557</v>
      </c>
      <c r="C184" s="78">
        <v>10351.48</v>
      </c>
      <c r="D184" s="78">
        <v>8267.26</v>
      </c>
      <c r="E184" s="78">
        <v>2084.2199999999998</v>
      </c>
      <c r="F184" s="78">
        <v>0.8</v>
      </c>
      <c r="G184" s="78">
        <v>4.07</v>
      </c>
    </row>
    <row r="185" spans="1:7">
      <c r="A185" s="78" t="s">
        <v>567</v>
      </c>
      <c r="B185" s="78" t="s">
        <v>557</v>
      </c>
      <c r="C185" s="78">
        <v>6771.13</v>
      </c>
      <c r="D185" s="78">
        <v>5407.8</v>
      </c>
      <c r="E185" s="78">
        <v>1363.33</v>
      </c>
      <c r="F185" s="78">
        <v>0.8</v>
      </c>
      <c r="G185" s="78">
        <v>4.0599999999999996</v>
      </c>
    </row>
    <row r="186" spans="1:7">
      <c r="A186" s="78" t="s">
        <v>568</v>
      </c>
      <c r="B186" s="78" t="s">
        <v>557</v>
      </c>
      <c r="C186" s="78">
        <v>7048.23</v>
      </c>
      <c r="D186" s="78">
        <v>5629.11</v>
      </c>
      <c r="E186" s="78">
        <v>1419.12</v>
      </c>
      <c r="F186" s="78">
        <v>0.8</v>
      </c>
      <c r="G186" s="78">
        <v>3.95</v>
      </c>
    </row>
    <row r="187" spans="1:7">
      <c r="A187" s="78" t="s">
        <v>569</v>
      </c>
      <c r="B187" s="78" t="s">
        <v>557</v>
      </c>
      <c r="C187" s="78">
        <v>6715.63</v>
      </c>
      <c r="D187" s="78">
        <v>5363.47</v>
      </c>
      <c r="E187" s="78">
        <v>1352.16</v>
      </c>
      <c r="F187" s="78">
        <v>0.8</v>
      </c>
      <c r="G187" s="78">
        <v>3.95</v>
      </c>
    </row>
    <row r="188" spans="1:7">
      <c r="A188" s="78" t="s">
        <v>570</v>
      </c>
      <c r="B188" s="78" t="s">
        <v>557</v>
      </c>
      <c r="C188" s="78">
        <v>6667.07</v>
      </c>
      <c r="D188" s="78">
        <v>5324.69</v>
      </c>
      <c r="E188" s="78">
        <v>1342.38</v>
      </c>
      <c r="F188" s="78">
        <v>0.8</v>
      </c>
      <c r="G188" s="78">
        <v>3.93</v>
      </c>
    </row>
    <row r="189" spans="1:7">
      <c r="A189" s="78" t="s">
        <v>571</v>
      </c>
      <c r="B189" s="78" t="s">
        <v>557</v>
      </c>
      <c r="C189" s="78">
        <v>5679.5</v>
      </c>
      <c r="D189" s="78">
        <v>4535.96</v>
      </c>
      <c r="E189" s="78">
        <v>1143.54</v>
      </c>
      <c r="F189" s="78">
        <v>0.8</v>
      </c>
      <c r="G189" s="78">
        <v>3.93</v>
      </c>
    </row>
    <row r="190" spans="1:7">
      <c r="A190" s="78" t="s">
        <v>572</v>
      </c>
      <c r="B190" s="78" t="s">
        <v>557</v>
      </c>
      <c r="C190" s="78">
        <v>5630.69</v>
      </c>
      <c r="D190" s="78">
        <v>4496.9799999999996</v>
      </c>
      <c r="E190" s="78">
        <v>1133.71</v>
      </c>
      <c r="F190" s="78">
        <v>0.8</v>
      </c>
      <c r="G190" s="78">
        <v>3.94</v>
      </c>
    </row>
    <row r="191" spans="1:7">
      <c r="A191" s="78" t="s">
        <v>573</v>
      </c>
      <c r="B191" s="78" t="s">
        <v>557</v>
      </c>
      <c r="C191" s="78">
        <v>6739.2</v>
      </c>
      <c r="D191" s="78">
        <v>5382.3</v>
      </c>
      <c r="E191" s="78">
        <v>1356.9</v>
      </c>
      <c r="F191" s="78">
        <v>0.8</v>
      </c>
      <c r="G191" s="78">
        <v>3.94</v>
      </c>
    </row>
    <row r="192" spans="1:7">
      <c r="A192" s="78" t="s">
        <v>574</v>
      </c>
      <c r="B192" s="78" t="s">
        <v>557</v>
      </c>
      <c r="C192" s="78">
        <v>7698.52</v>
      </c>
      <c r="D192" s="78">
        <v>6148.47</v>
      </c>
      <c r="E192" s="78">
        <v>1550.06</v>
      </c>
      <c r="F192" s="78">
        <v>0.8</v>
      </c>
      <c r="G192" s="78">
        <v>3.95</v>
      </c>
    </row>
    <row r="193" spans="1:7">
      <c r="A193" s="78" t="s">
        <v>575</v>
      </c>
      <c r="B193" s="78" t="s">
        <v>557</v>
      </c>
      <c r="C193" s="78">
        <v>5245.59</v>
      </c>
      <c r="D193" s="78">
        <v>4189.42</v>
      </c>
      <c r="E193" s="78">
        <v>1056.17</v>
      </c>
      <c r="F193" s="78">
        <v>0.8</v>
      </c>
      <c r="G193" s="78">
        <v>3.95</v>
      </c>
    </row>
    <row r="194" spans="1:7">
      <c r="A194" s="78" t="s">
        <v>576</v>
      </c>
      <c r="B194" s="78" t="s">
        <v>557</v>
      </c>
      <c r="C194" s="78">
        <v>5535.19</v>
      </c>
      <c r="D194" s="78">
        <v>4420.71</v>
      </c>
      <c r="E194" s="78">
        <v>1114.48</v>
      </c>
      <c r="F194" s="78">
        <v>0.8</v>
      </c>
      <c r="G194" s="78">
        <v>3.92</v>
      </c>
    </row>
    <row r="195" spans="1:7">
      <c r="A195" s="78" t="s">
        <v>577</v>
      </c>
      <c r="B195" s="78" t="s">
        <v>557</v>
      </c>
      <c r="C195" s="78">
        <v>5370.9</v>
      </c>
      <c r="D195" s="78">
        <v>4289.5</v>
      </c>
      <c r="E195" s="78">
        <v>1081.4000000000001</v>
      </c>
      <c r="F195" s="78">
        <v>0.8</v>
      </c>
      <c r="G195" s="78">
        <v>3.92</v>
      </c>
    </row>
    <row r="196" spans="1:7">
      <c r="A196" s="78" t="s">
        <v>578</v>
      </c>
      <c r="B196" s="78" t="s">
        <v>557</v>
      </c>
      <c r="C196" s="78">
        <v>5338.91</v>
      </c>
      <c r="D196" s="78">
        <v>4263.95</v>
      </c>
      <c r="E196" s="78">
        <v>1074.96</v>
      </c>
      <c r="F196" s="78">
        <v>0.8</v>
      </c>
      <c r="G196" s="78">
        <v>4.05</v>
      </c>
    </row>
    <row r="197" spans="1:7">
      <c r="A197" s="78" t="s">
        <v>579</v>
      </c>
      <c r="B197" s="78" t="s">
        <v>557</v>
      </c>
      <c r="C197" s="78">
        <v>4737.91</v>
      </c>
      <c r="D197" s="78">
        <v>3783.96</v>
      </c>
      <c r="E197" s="78">
        <v>953.95</v>
      </c>
      <c r="F197" s="78">
        <v>0.8</v>
      </c>
      <c r="G197" s="78">
        <v>4</v>
      </c>
    </row>
    <row r="198" spans="1:7">
      <c r="A198" s="78" t="s">
        <v>580</v>
      </c>
      <c r="B198" s="78" t="s">
        <v>557</v>
      </c>
      <c r="C198" s="78">
        <v>4708.24</v>
      </c>
      <c r="D198" s="78">
        <v>3760.26</v>
      </c>
      <c r="E198" s="78">
        <v>947.98</v>
      </c>
      <c r="F198" s="78">
        <v>0.8</v>
      </c>
      <c r="G198" s="78">
        <v>3.96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2527.1799999999998</v>
      </c>
      <c r="D204" s="78">
        <v>0.8</v>
      </c>
    </row>
    <row r="205" spans="1:7">
      <c r="A205" s="78" t="s">
        <v>615</v>
      </c>
      <c r="B205" s="78" t="s">
        <v>661</v>
      </c>
      <c r="C205" s="78">
        <v>5535.02</v>
      </c>
      <c r="D205" s="78">
        <v>0.8</v>
      </c>
    </row>
    <row r="206" spans="1:7">
      <c r="A206" s="78" t="s">
        <v>616</v>
      </c>
      <c r="B206" s="78" t="s">
        <v>661</v>
      </c>
      <c r="C206" s="78">
        <v>958.74</v>
      </c>
      <c r="D206" s="78">
        <v>0.8</v>
      </c>
    </row>
    <row r="207" spans="1:7">
      <c r="A207" s="78" t="s">
        <v>617</v>
      </c>
      <c r="B207" s="78" t="s">
        <v>661</v>
      </c>
      <c r="C207" s="78">
        <v>5394.72</v>
      </c>
      <c r="D207" s="78">
        <v>0.8</v>
      </c>
    </row>
    <row r="208" spans="1:7">
      <c r="A208" s="78" t="s">
        <v>618</v>
      </c>
      <c r="B208" s="78" t="s">
        <v>661</v>
      </c>
      <c r="C208" s="78">
        <v>5394.72</v>
      </c>
      <c r="D208" s="78">
        <v>0.8</v>
      </c>
    </row>
    <row r="209" spans="1:4">
      <c r="A209" s="78" t="s">
        <v>619</v>
      </c>
      <c r="B209" s="78" t="s">
        <v>661</v>
      </c>
      <c r="C209" s="78">
        <v>5394.72</v>
      </c>
      <c r="D209" s="78">
        <v>0.8</v>
      </c>
    </row>
    <row r="210" spans="1:4">
      <c r="A210" s="78" t="s">
        <v>620</v>
      </c>
      <c r="B210" s="78" t="s">
        <v>661</v>
      </c>
      <c r="C210" s="78">
        <v>5394.72</v>
      </c>
      <c r="D210" s="78">
        <v>0.8</v>
      </c>
    </row>
    <row r="211" spans="1:4">
      <c r="A211" s="78" t="s">
        <v>621</v>
      </c>
      <c r="B211" s="78" t="s">
        <v>661</v>
      </c>
      <c r="C211" s="78">
        <v>5394.72</v>
      </c>
      <c r="D211" s="78">
        <v>0.8</v>
      </c>
    </row>
    <row r="212" spans="1:4">
      <c r="A212" s="78" t="s">
        <v>622</v>
      </c>
      <c r="B212" s="78" t="s">
        <v>661</v>
      </c>
      <c r="C212" s="78">
        <v>10789.44</v>
      </c>
      <c r="D212" s="78">
        <v>0.8</v>
      </c>
    </row>
    <row r="213" spans="1:4">
      <c r="A213" s="78" t="s">
        <v>623</v>
      </c>
      <c r="B213" s="78" t="s">
        <v>661</v>
      </c>
      <c r="C213" s="78">
        <v>12588.07</v>
      </c>
      <c r="D213" s="78">
        <v>0.8</v>
      </c>
    </row>
    <row r="214" spans="1:4">
      <c r="A214" s="78" t="s">
        <v>624</v>
      </c>
      <c r="B214" s="78" t="s">
        <v>661</v>
      </c>
      <c r="C214" s="78">
        <v>10789.44</v>
      </c>
      <c r="D214" s="78">
        <v>0.8</v>
      </c>
    </row>
    <row r="215" spans="1:4">
      <c r="A215" s="78" t="s">
        <v>625</v>
      </c>
      <c r="B215" s="78" t="s">
        <v>661</v>
      </c>
      <c r="C215" s="78">
        <v>10789.44</v>
      </c>
      <c r="D215" s="78">
        <v>0.8</v>
      </c>
    </row>
    <row r="216" spans="1:4">
      <c r="A216" s="78" t="s">
        <v>626</v>
      </c>
      <c r="B216" s="78" t="s">
        <v>661</v>
      </c>
      <c r="C216" s="78">
        <v>10789.44</v>
      </c>
      <c r="D216" s="78">
        <v>0.8</v>
      </c>
    </row>
    <row r="217" spans="1:4">
      <c r="A217" s="78" t="s">
        <v>627</v>
      </c>
      <c r="B217" s="78" t="s">
        <v>661</v>
      </c>
      <c r="C217" s="78">
        <v>10789.44</v>
      </c>
      <c r="D217" s="78">
        <v>0.8</v>
      </c>
    </row>
    <row r="218" spans="1:4">
      <c r="A218" s="78" t="s">
        <v>628</v>
      </c>
      <c r="B218" s="78" t="s">
        <v>661</v>
      </c>
      <c r="C218" s="78">
        <v>10789.44</v>
      </c>
      <c r="D218" s="78">
        <v>0.8</v>
      </c>
    </row>
    <row r="219" spans="1:4">
      <c r="A219" s="78" t="s">
        <v>629</v>
      </c>
      <c r="B219" s="78" t="s">
        <v>661</v>
      </c>
      <c r="C219" s="78">
        <v>10789.44</v>
      </c>
      <c r="D219" s="78">
        <v>0.8</v>
      </c>
    </row>
    <row r="220" spans="1:4">
      <c r="A220" s="78" t="s">
        <v>630</v>
      </c>
      <c r="B220" s="78" t="s">
        <v>661</v>
      </c>
      <c r="C220" s="78">
        <v>6460.02</v>
      </c>
      <c r="D220" s="78">
        <v>0.8</v>
      </c>
    </row>
    <row r="221" spans="1:4">
      <c r="A221" s="78" t="s">
        <v>631</v>
      </c>
      <c r="B221" s="78" t="s">
        <v>661</v>
      </c>
      <c r="C221" s="78">
        <v>8411.76</v>
      </c>
      <c r="D221" s="78">
        <v>0.8</v>
      </c>
    </row>
    <row r="222" spans="1:4">
      <c r="A222" s="78" t="s">
        <v>632</v>
      </c>
      <c r="B222" s="78" t="s">
        <v>661</v>
      </c>
      <c r="C222" s="78">
        <v>5901.68</v>
      </c>
      <c r="D222" s="78">
        <v>0.8</v>
      </c>
    </row>
    <row r="223" spans="1:4">
      <c r="A223" s="78" t="s">
        <v>633</v>
      </c>
      <c r="B223" s="78" t="s">
        <v>661</v>
      </c>
      <c r="C223" s="78">
        <v>5819.96</v>
      </c>
      <c r="D223" s="78">
        <v>0.8</v>
      </c>
    </row>
    <row r="224" spans="1:4">
      <c r="A224" s="78" t="s">
        <v>634</v>
      </c>
      <c r="B224" s="78" t="s">
        <v>661</v>
      </c>
      <c r="C224" s="78">
        <v>6305.08</v>
      </c>
      <c r="D224" s="78">
        <v>0.8</v>
      </c>
    </row>
    <row r="225" spans="1:8">
      <c r="A225" s="78" t="s">
        <v>635</v>
      </c>
      <c r="B225" s="78" t="s">
        <v>661</v>
      </c>
      <c r="C225" s="78">
        <v>6304.72</v>
      </c>
      <c r="D225" s="78">
        <v>0.8</v>
      </c>
    </row>
    <row r="226" spans="1:8">
      <c r="A226" s="78" t="s">
        <v>636</v>
      </c>
      <c r="B226" s="78" t="s">
        <v>661</v>
      </c>
      <c r="C226" s="78">
        <v>5441.24</v>
      </c>
      <c r="D226" s="78">
        <v>0.8</v>
      </c>
    </row>
    <row r="227" spans="1:8">
      <c r="A227" s="78" t="s">
        <v>637</v>
      </c>
      <c r="B227" s="78" t="s">
        <v>661</v>
      </c>
      <c r="C227" s="78">
        <v>5441.15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0.21</v>
      </c>
      <c r="F233" s="78">
        <v>243.3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0.24</v>
      </c>
      <c r="F234" s="78">
        <v>281.47000000000003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0.17</v>
      </c>
      <c r="F236" s="78">
        <v>200.08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0.16</v>
      </c>
      <c r="F237" s="78">
        <v>188.78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0.16</v>
      </c>
      <c r="F238" s="78">
        <v>187.27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0.14000000000000001</v>
      </c>
      <c r="F239" s="78">
        <v>159.22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0.15</v>
      </c>
      <c r="F240" s="78">
        <v>169.92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0.54</v>
      </c>
      <c r="F241" s="78">
        <v>631.14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0.63</v>
      </c>
      <c r="F242" s="78">
        <v>725.33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0.41</v>
      </c>
      <c r="F243" s="78">
        <v>474.45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0.43</v>
      </c>
      <c r="F244" s="78">
        <v>447.74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0.41</v>
      </c>
      <c r="F245" s="78">
        <v>426.61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0.4</v>
      </c>
      <c r="F246" s="78">
        <v>423.53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0.34</v>
      </c>
      <c r="F247" s="78">
        <v>360.79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0.34</v>
      </c>
      <c r="F248" s="78">
        <v>357.69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0.41</v>
      </c>
      <c r="F249" s="78">
        <v>428.11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0.47</v>
      </c>
      <c r="F250" s="78">
        <v>489.05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0.32</v>
      </c>
      <c r="F251" s="78">
        <v>333.23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0.33</v>
      </c>
      <c r="F252" s="78">
        <v>351.62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0.32</v>
      </c>
      <c r="F253" s="78">
        <v>341.19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0.32</v>
      </c>
      <c r="F254" s="78">
        <v>374.1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0.28999999999999998</v>
      </c>
      <c r="F255" s="78">
        <v>313.01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0.28000000000000003</v>
      </c>
      <c r="F256" s="78">
        <v>311.05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22856.404900000001</v>
      </c>
      <c r="C265" s="78">
        <v>36.317300000000003</v>
      </c>
      <c r="D265" s="78">
        <v>84.372</v>
      </c>
      <c r="E265" s="78">
        <v>0</v>
      </c>
      <c r="F265" s="78">
        <v>2.9999999999999997E-4</v>
      </c>
      <c r="G265" s="78">
        <v>87709.993100000007</v>
      </c>
      <c r="H265" s="78">
        <v>9437.9202999999998</v>
      </c>
    </row>
    <row r="266" spans="1:8">
      <c r="A266" s="78" t="s">
        <v>805</v>
      </c>
      <c r="B266" s="78">
        <v>19534.371500000001</v>
      </c>
      <c r="C266" s="78">
        <v>31.6816</v>
      </c>
      <c r="D266" s="78">
        <v>75.588499999999996</v>
      </c>
      <c r="E266" s="78">
        <v>0</v>
      </c>
      <c r="F266" s="78">
        <v>2.9999999999999997E-4</v>
      </c>
      <c r="G266" s="78">
        <v>78583.993700000006</v>
      </c>
      <c r="H266" s="78">
        <v>8129.2344999999996</v>
      </c>
    </row>
    <row r="267" spans="1:8">
      <c r="A267" s="78" t="s">
        <v>806</v>
      </c>
      <c r="B267" s="78">
        <v>20705.760399999999</v>
      </c>
      <c r="C267" s="78">
        <v>34.199100000000001</v>
      </c>
      <c r="D267" s="78">
        <v>83.464100000000002</v>
      </c>
      <c r="E267" s="78">
        <v>0</v>
      </c>
      <c r="F267" s="78">
        <v>2.9999999999999997E-4</v>
      </c>
      <c r="G267" s="78">
        <v>86776.348599999998</v>
      </c>
      <c r="H267" s="78">
        <v>8677.2913000000008</v>
      </c>
    </row>
    <row r="268" spans="1:8">
      <c r="A268" s="78" t="s">
        <v>807</v>
      </c>
      <c r="B268" s="78">
        <v>20272.444800000001</v>
      </c>
      <c r="C268" s="78">
        <v>34.211100000000002</v>
      </c>
      <c r="D268" s="78">
        <v>85.656099999999995</v>
      </c>
      <c r="E268" s="78">
        <v>0</v>
      </c>
      <c r="F268" s="78">
        <v>2.9999999999999997E-4</v>
      </c>
      <c r="G268" s="78">
        <v>89060.567899999995</v>
      </c>
      <c r="H268" s="78">
        <v>8567.0786000000007</v>
      </c>
    </row>
    <row r="269" spans="1:8">
      <c r="A269" s="78" t="s">
        <v>0</v>
      </c>
      <c r="B269" s="78">
        <v>23710.8976</v>
      </c>
      <c r="C269" s="78">
        <v>40.400799999999997</v>
      </c>
      <c r="D269" s="78">
        <v>102.2799</v>
      </c>
      <c r="E269" s="78">
        <v>0</v>
      </c>
      <c r="F269" s="78">
        <v>4.0000000000000002E-4</v>
      </c>
      <c r="G269" s="78">
        <v>106347.7202</v>
      </c>
      <c r="H269" s="78">
        <v>10058.134599999999</v>
      </c>
    </row>
    <row r="270" spans="1:8">
      <c r="A270" s="78" t="s">
        <v>808</v>
      </c>
      <c r="B270" s="78">
        <v>25873.8246</v>
      </c>
      <c r="C270" s="78">
        <v>44.343200000000003</v>
      </c>
      <c r="D270" s="78">
        <v>113.00060000000001</v>
      </c>
      <c r="E270" s="78">
        <v>0</v>
      </c>
      <c r="F270" s="78">
        <v>4.0000000000000002E-4</v>
      </c>
      <c r="G270" s="78">
        <v>117496.5699</v>
      </c>
      <c r="H270" s="78">
        <v>11000.8487</v>
      </c>
    </row>
    <row r="271" spans="1:8">
      <c r="A271" s="78" t="s">
        <v>809</v>
      </c>
      <c r="B271" s="78">
        <v>29404.679</v>
      </c>
      <c r="C271" s="78">
        <v>50.576300000000003</v>
      </c>
      <c r="D271" s="78">
        <v>129.4058</v>
      </c>
      <c r="E271" s="78">
        <v>0</v>
      </c>
      <c r="F271" s="78">
        <v>5.0000000000000001E-4</v>
      </c>
      <c r="G271" s="78">
        <v>134555.66630000001</v>
      </c>
      <c r="H271" s="78">
        <v>12519.916300000001</v>
      </c>
    </row>
    <row r="272" spans="1:8">
      <c r="A272" s="78" t="s">
        <v>810</v>
      </c>
      <c r="B272" s="78">
        <v>28292.853800000001</v>
      </c>
      <c r="C272" s="78">
        <v>48.642600000000002</v>
      </c>
      <c r="D272" s="78">
        <v>124.3972</v>
      </c>
      <c r="E272" s="78">
        <v>0</v>
      </c>
      <c r="F272" s="78">
        <v>5.0000000000000001E-4</v>
      </c>
      <c r="G272" s="78">
        <v>129347.5996</v>
      </c>
      <c r="H272" s="78">
        <v>12044.428400000001</v>
      </c>
    </row>
    <row r="273" spans="1:19">
      <c r="A273" s="78" t="s">
        <v>811</v>
      </c>
      <c r="B273" s="78">
        <v>24556.687900000001</v>
      </c>
      <c r="C273" s="78">
        <v>42.076799999999999</v>
      </c>
      <c r="D273" s="78">
        <v>107.1994</v>
      </c>
      <c r="E273" s="78">
        <v>0</v>
      </c>
      <c r="F273" s="78">
        <v>4.0000000000000002E-4</v>
      </c>
      <c r="G273" s="78">
        <v>111464.44500000001</v>
      </c>
      <c r="H273" s="78">
        <v>10439.953100000001</v>
      </c>
    </row>
    <row r="274" spans="1:19">
      <c r="A274" s="78" t="s">
        <v>812</v>
      </c>
      <c r="B274" s="78">
        <v>21631.364099999999</v>
      </c>
      <c r="C274" s="78">
        <v>36.694899999999997</v>
      </c>
      <c r="D274" s="78">
        <v>92.429400000000001</v>
      </c>
      <c r="E274" s="78">
        <v>0</v>
      </c>
      <c r="F274" s="78">
        <v>4.0000000000000002E-4</v>
      </c>
      <c r="G274" s="78">
        <v>96104.358099999998</v>
      </c>
      <c r="H274" s="78">
        <v>9160.0478000000003</v>
      </c>
    </row>
    <row r="275" spans="1:19">
      <c r="A275" s="78" t="s">
        <v>813</v>
      </c>
      <c r="B275" s="78">
        <v>20551.046699999999</v>
      </c>
      <c r="C275" s="78">
        <v>33.850299999999997</v>
      </c>
      <c r="D275" s="78">
        <v>82.336200000000005</v>
      </c>
      <c r="E275" s="78">
        <v>0</v>
      </c>
      <c r="F275" s="78">
        <v>2.9999999999999997E-4</v>
      </c>
      <c r="G275" s="78">
        <v>85603.004100000006</v>
      </c>
      <c r="H275" s="78">
        <v>8603.3156999999992</v>
      </c>
    </row>
    <row r="276" spans="1:19">
      <c r="A276" s="78" t="s">
        <v>814</v>
      </c>
      <c r="B276" s="78">
        <v>23028.599399999999</v>
      </c>
      <c r="C276" s="78">
        <v>36.551099999999998</v>
      </c>
      <c r="D276" s="78">
        <v>84.792500000000004</v>
      </c>
      <c r="E276" s="78">
        <v>0</v>
      </c>
      <c r="F276" s="78">
        <v>2.9999999999999997E-4</v>
      </c>
      <c r="G276" s="78">
        <v>88146.810599999997</v>
      </c>
      <c r="H276" s="78">
        <v>9505.1242000000002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280418.93440000003</v>
      </c>
      <c r="C278" s="78">
        <v>469.54509999999999</v>
      </c>
      <c r="D278" s="78">
        <v>1164.9217000000001</v>
      </c>
      <c r="E278" s="78">
        <v>0</v>
      </c>
      <c r="F278" s="78">
        <v>4.5999999999999999E-3</v>
      </c>
      <c r="G278" s="79">
        <v>1211200</v>
      </c>
      <c r="H278" s="78">
        <v>118143.2935</v>
      </c>
    </row>
    <row r="279" spans="1:19">
      <c r="A279" s="78" t="s">
        <v>816</v>
      </c>
      <c r="B279" s="78">
        <v>19534.371500000001</v>
      </c>
      <c r="C279" s="78">
        <v>31.6816</v>
      </c>
      <c r="D279" s="78">
        <v>75.588499999999996</v>
      </c>
      <c r="E279" s="78">
        <v>0</v>
      </c>
      <c r="F279" s="78">
        <v>2.9999999999999997E-4</v>
      </c>
      <c r="G279" s="78">
        <v>78583.993700000006</v>
      </c>
      <c r="H279" s="78">
        <v>8129.2344999999996</v>
      </c>
    </row>
    <row r="280" spans="1:19">
      <c r="A280" s="78" t="s">
        <v>817</v>
      </c>
      <c r="B280" s="78">
        <v>29404.679</v>
      </c>
      <c r="C280" s="78">
        <v>50.576300000000003</v>
      </c>
      <c r="D280" s="78">
        <v>129.4058</v>
      </c>
      <c r="E280" s="78">
        <v>0</v>
      </c>
      <c r="F280" s="78">
        <v>5.0000000000000001E-4</v>
      </c>
      <c r="G280" s="78">
        <v>134555.66630000001</v>
      </c>
      <c r="H280" s="78">
        <v>12519.916300000001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69537500000</v>
      </c>
      <c r="C283" s="78">
        <v>45133.034</v>
      </c>
      <c r="D283" s="78" t="s">
        <v>935</v>
      </c>
      <c r="E283" s="78">
        <v>10630.253000000001</v>
      </c>
      <c r="F283" s="78">
        <v>23210.455999999998</v>
      </c>
      <c r="G283" s="78">
        <v>777.68799999999999</v>
      </c>
      <c r="H283" s="78">
        <v>0</v>
      </c>
      <c r="I283" s="78">
        <v>2215.172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62302300000</v>
      </c>
      <c r="C284" s="78">
        <v>47419.870999999999</v>
      </c>
      <c r="D284" s="78" t="s">
        <v>936</v>
      </c>
      <c r="E284" s="78">
        <v>10630.253000000001</v>
      </c>
      <c r="F284" s="78">
        <v>23210.455999999998</v>
      </c>
      <c r="G284" s="78">
        <v>1365.4839999999999</v>
      </c>
      <c r="H284" s="78">
        <v>0</v>
      </c>
      <c r="I284" s="78">
        <v>3914.212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68797300000</v>
      </c>
      <c r="C285" s="78">
        <v>48021.561999999998</v>
      </c>
      <c r="D285" s="78" t="s">
        <v>937</v>
      </c>
      <c r="E285" s="78">
        <v>10630.253000000001</v>
      </c>
      <c r="F285" s="78">
        <v>23210.455999999998</v>
      </c>
      <c r="G285" s="78">
        <v>1520.377</v>
      </c>
      <c r="H285" s="78">
        <v>0</v>
      </c>
      <c r="I285" s="78">
        <v>4361.01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70608300000</v>
      </c>
      <c r="C286" s="78">
        <v>55691.949000000001</v>
      </c>
      <c r="D286" s="78" t="s">
        <v>938</v>
      </c>
      <c r="E286" s="78">
        <v>12294.589</v>
      </c>
      <c r="F286" s="78">
        <v>20556.855</v>
      </c>
      <c r="G286" s="78">
        <v>3667.252</v>
      </c>
      <c r="H286" s="78">
        <v>0</v>
      </c>
      <c r="I286" s="78">
        <v>10873.787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84313800000</v>
      </c>
      <c r="C287" s="78">
        <v>62012.059000000001</v>
      </c>
      <c r="D287" s="78" t="s">
        <v>904</v>
      </c>
      <c r="E287" s="78">
        <v>10630.253000000001</v>
      </c>
      <c r="F287" s="78">
        <v>23210.455999999998</v>
      </c>
      <c r="G287" s="78">
        <v>6357.2939999999999</v>
      </c>
      <c r="H287" s="78">
        <v>0</v>
      </c>
      <c r="I287" s="78">
        <v>21814.056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93152700000</v>
      </c>
      <c r="C288" s="78">
        <v>68578.073000000004</v>
      </c>
      <c r="D288" s="78" t="s">
        <v>939</v>
      </c>
      <c r="E288" s="78">
        <v>10630.253000000001</v>
      </c>
      <c r="F288" s="78">
        <v>23210.455999999998</v>
      </c>
      <c r="G288" s="78">
        <v>7630.1620000000003</v>
      </c>
      <c r="H288" s="78">
        <v>0</v>
      </c>
      <c r="I288" s="78">
        <v>27107.203000000001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106677000000</v>
      </c>
      <c r="C289" s="78">
        <v>71755.521999999997</v>
      </c>
      <c r="D289" s="78" t="s">
        <v>940</v>
      </c>
      <c r="E289" s="78">
        <v>12443.002</v>
      </c>
      <c r="F289" s="78">
        <v>19968.13</v>
      </c>
      <c r="G289" s="78">
        <v>6828.4719999999998</v>
      </c>
      <c r="H289" s="78">
        <v>0</v>
      </c>
      <c r="I289" s="78">
        <v>24216.452000000001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102548000000</v>
      </c>
      <c r="C290" s="78">
        <v>70325.25</v>
      </c>
      <c r="D290" s="78" t="s">
        <v>941</v>
      </c>
      <c r="E290" s="78">
        <v>12443.002</v>
      </c>
      <c r="F290" s="78">
        <v>19968.13</v>
      </c>
      <c r="G290" s="78">
        <v>6650.6940000000004</v>
      </c>
      <c r="H290" s="78">
        <v>0</v>
      </c>
      <c r="I290" s="78">
        <v>22963.956999999999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88370400000</v>
      </c>
      <c r="C291" s="78">
        <v>63499.546000000002</v>
      </c>
      <c r="D291" s="78" t="s">
        <v>942</v>
      </c>
      <c r="E291" s="78">
        <v>12294.589</v>
      </c>
      <c r="F291" s="78">
        <v>20556.855</v>
      </c>
      <c r="G291" s="78">
        <v>5195.8990000000003</v>
      </c>
      <c r="H291" s="78">
        <v>0</v>
      </c>
      <c r="I291" s="78">
        <v>17152.737000000001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76192700000</v>
      </c>
      <c r="C292" s="78">
        <v>59484.125999999997</v>
      </c>
      <c r="D292" s="78" t="s">
        <v>943</v>
      </c>
      <c r="E292" s="78">
        <v>10630.253000000001</v>
      </c>
      <c r="F292" s="78">
        <v>23210.455999999998</v>
      </c>
      <c r="G292" s="78">
        <v>4295.4120000000003</v>
      </c>
      <c r="H292" s="78">
        <v>0</v>
      </c>
      <c r="I292" s="78">
        <v>13048.54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67867100000</v>
      </c>
      <c r="C293" s="78">
        <v>47344.913</v>
      </c>
      <c r="D293" s="78" t="s">
        <v>910</v>
      </c>
      <c r="E293" s="78">
        <v>10630.253000000001</v>
      </c>
      <c r="F293" s="78">
        <v>23210.455999999998</v>
      </c>
      <c r="G293" s="78">
        <v>1339.3219999999999</v>
      </c>
      <c r="H293" s="78">
        <v>0</v>
      </c>
      <c r="I293" s="78">
        <v>3865.4160000000002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69883900000</v>
      </c>
      <c r="C294" s="78">
        <v>44207.995000000003</v>
      </c>
      <c r="D294" s="78" t="s">
        <v>944</v>
      </c>
      <c r="E294" s="78">
        <v>10630.253000000001</v>
      </c>
      <c r="F294" s="78">
        <v>23210.455999999998</v>
      </c>
      <c r="G294" s="78">
        <v>559.98</v>
      </c>
      <c r="H294" s="78">
        <v>0</v>
      </c>
      <c r="I294" s="78">
        <v>1507.84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960252000000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62302300000</v>
      </c>
      <c r="C297" s="78">
        <v>44207.995000000003</v>
      </c>
      <c r="D297" s="78"/>
      <c r="E297" s="78">
        <v>10630.253000000001</v>
      </c>
      <c r="F297" s="78">
        <v>19968.13</v>
      </c>
      <c r="G297" s="78">
        <v>559.98</v>
      </c>
      <c r="H297" s="78">
        <v>0</v>
      </c>
      <c r="I297" s="78">
        <v>1507.84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106677000000</v>
      </c>
      <c r="C298" s="78">
        <v>71755.521999999997</v>
      </c>
      <c r="D298" s="78"/>
      <c r="E298" s="78">
        <v>12443.002</v>
      </c>
      <c r="F298" s="78">
        <v>23210.455999999998</v>
      </c>
      <c r="G298" s="78">
        <v>7630.1620000000003</v>
      </c>
      <c r="H298" s="78">
        <v>0</v>
      </c>
      <c r="I298" s="78">
        <v>27107.203000000001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10042.58</v>
      </c>
      <c r="C301" s="78">
        <v>3599.92</v>
      </c>
      <c r="D301" s="78">
        <v>0</v>
      </c>
      <c r="E301" s="78">
        <v>13642.5</v>
      </c>
    </row>
    <row r="302" spans="1:19">
      <c r="A302" s="78" t="s">
        <v>851</v>
      </c>
      <c r="B302" s="78">
        <v>3.2</v>
      </c>
      <c r="C302" s="78">
        <v>1.1499999999999999</v>
      </c>
      <c r="D302" s="78">
        <v>0</v>
      </c>
      <c r="E302" s="78">
        <v>4.3499999999999996</v>
      </c>
    </row>
    <row r="303" spans="1:19">
      <c r="A303" s="78" t="s">
        <v>852</v>
      </c>
      <c r="B303" s="78">
        <v>3.2</v>
      </c>
      <c r="C303" s="78">
        <v>1.1499999999999999</v>
      </c>
      <c r="D303" s="78">
        <v>0</v>
      </c>
      <c r="E303" s="78">
        <v>4.3499999999999996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1450.39</v>
      </c>
      <c r="C2" s="78">
        <v>462.71</v>
      </c>
      <c r="D2" s="78">
        <v>462.71</v>
      </c>
    </row>
    <row r="3" spans="1:7">
      <c r="A3" s="78" t="s">
        <v>482</v>
      </c>
      <c r="B3" s="78">
        <v>1450.39</v>
      </c>
      <c r="C3" s="78">
        <v>462.71</v>
      </c>
      <c r="D3" s="78">
        <v>462.71</v>
      </c>
    </row>
    <row r="4" spans="1:7">
      <c r="A4" s="78" t="s">
        <v>483</v>
      </c>
      <c r="B4" s="78">
        <v>2127.7800000000002</v>
      </c>
      <c r="C4" s="78">
        <v>678.81</v>
      </c>
      <c r="D4" s="78">
        <v>678.81</v>
      </c>
    </row>
    <row r="5" spans="1:7">
      <c r="A5" s="78" t="s">
        <v>484</v>
      </c>
      <c r="B5" s="78">
        <v>2127.7800000000002</v>
      </c>
      <c r="C5" s="78">
        <v>678.81</v>
      </c>
      <c r="D5" s="78">
        <v>678.81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264.68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58.04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130.22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25.65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348.86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836.85</v>
      </c>
      <c r="C28" s="78">
        <v>613.54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2637.79</v>
      </c>
      <c r="D175" s="78">
        <v>2106.6799999999998</v>
      </c>
      <c r="E175" s="78">
        <v>531.11</v>
      </c>
      <c r="F175" s="78">
        <v>0.8</v>
      </c>
      <c r="G175" s="78">
        <v>4.0599999999999996</v>
      </c>
    </row>
    <row r="176" spans="1:11">
      <c r="A176" s="78" t="s">
        <v>558</v>
      </c>
      <c r="B176" s="78" t="s">
        <v>557</v>
      </c>
      <c r="C176" s="78">
        <v>2376.16</v>
      </c>
      <c r="D176" s="78">
        <v>1888.26</v>
      </c>
      <c r="E176" s="78">
        <v>487.9</v>
      </c>
      <c r="F176" s="78">
        <v>0.79</v>
      </c>
      <c r="G176" s="78">
        <v>4.0199999999999996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1831.24</v>
      </c>
      <c r="D178" s="78">
        <v>1462.53</v>
      </c>
      <c r="E178" s="78">
        <v>368.71</v>
      </c>
      <c r="F178" s="78">
        <v>0.8</v>
      </c>
      <c r="G178" s="78">
        <v>4.05</v>
      </c>
    </row>
    <row r="179" spans="1:7">
      <c r="A179" s="78" t="s">
        <v>561</v>
      </c>
      <c r="B179" s="78" t="s">
        <v>557</v>
      </c>
      <c r="C179" s="78">
        <v>1831.24</v>
      </c>
      <c r="D179" s="78">
        <v>1462.53</v>
      </c>
      <c r="E179" s="78">
        <v>368.71</v>
      </c>
      <c r="F179" s="78">
        <v>0.8</v>
      </c>
      <c r="G179" s="78">
        <v>4.05</v>
      </c>
    </row>
    <row r="180" spans="1:7">
      <c r="A180" s="78" t="s">
        <v>562</v>
      </c>
      <c r="B180" s="78" t="s">
        <v>557</v>
      </c>
      <c r="C180" s="78">
        <v>1832.45</v>
      </c>
      <c r="D180" s="78">
        <v>1463.05</v>
      </c>
      <c r="E180" s="78">
        <v>369.4</v>
      </c>
      <c r="F180" s="78">
        <v>0.8</v>
      </c>
      <c r="G180" s="78">
        <v>4.05</v>
      </c>
    </row>
    <row r="181" spans="1:7">
      <c r="A181" s="78" t="s">
        <v>563</v>
      </c>
      <c r="B181" s="78" t="s">
        <v>557</v>
      </c>
      <c r="C181" s="78">
        <v>1843.48</v>
      </c>
      <c r="D181" s="78">
        <v>1471.69</v>
      </c>
      <c r="E181" s="78">
        <v>371.79</v>
      </c>
      <c r="F181" s="78">
        <v>0.8</v>
      </c>
      <c r="G181" s="78">
        <v>4.04</v>
      </c>
    </row>
    <row r="182" spans="1:7">
      <c r="A182" s="78" t="s">
        <v>564</v>
      </c>
      <c r="B182" s="78" t="s">
        <v>557</v>
      </c>
      <c r="C182" s="78">
        <v>1954.52</v>
      </c>
      <c r="D182" s="78">
        <v>1559.13</v>
      </c>
      <c r="E182" s="78">
        <v>395.38</v>
      </c>
      <c r="F182" s="78">
        <v>0.8</v>
      </c>
      <c r="G182" s="78">
        <v>4.08</v>
      </c>
    </row>
    <row r="183" spans="1:7">
      <c r="A183" s="78" t="s">
        <v>565</v>
      </c>
      <c r="B183" s="78" t="s">
        <v>557</v>
      </c>
      <c r="C183" s="78">
        <v>7875.95</v>
      </c>
      <c r="D183" s="78">
        <v>6216.62</v>
      </c>
      <c r="E183" s="78">
        <v>1659.33</v>
      </c>
      <c r="F183" s="78">
        <v>0.79</v>
      </c>
      <c r="G183" s="78">
        <v>4.01</v>
      </c>
    </row>
    <row r="184" spans="1:7">
      <c r="A184" s="78" t="s">
        <v>566</v>
      </c>
      <c r="B184" s="78" t="s">
        <v>557</v>
      </c>
      <c r="C184" s="78">
        <v>6539.01</v>
      </c>
      <c r="D184" s="78">
        <v>5222.42</v>
      </c>
      <c r="E184" s="78">
        <v>1316.6</v>
      </c>
      <c r="F184" s="78">
        <v>0.8</v>
      </c>
      <c r="G184" s="78">
        <v>4.07</v>
      </c>
    </row>
    <row r="185" spans="1:7">
      <c r="A185" s="78" t="s">
        <v>567</v>
      </c>
      <c r="B185" s="78" t="s">
        <v>557</v>
      </c>
      <c r="C185" s="78">
        <v>7025.71</v>
      </c>
      <c r="D185" s="78">
        <v>5420</v>
      </c>
      <c r="E185" s="78">
        <v>1605.71</v>
      </c>
      <c r="F185" s="78">
        <v>0.77</v>
      </c>
      <c r="G185" s="78">
        <v>3.95</v>
      </c>
    </row>
    <row r="186" spans="1:7">
      <c r="A186" s="78" t="s">
        <v>568</v>
      </c>
      <c r="B186" s="78" t="s">
        <v>557</v>
      </c>
      <c r="C186" s="78">
        <v>4546.18</v>
      </c>
      <c r="D186" s="78">
        <v>3630.83</v>
      </c>
      <c r="E186" s="78">
        <v>915.35</v>
      </c>
      <c r="F186" s="78">
        <v>0.8</v>
      </c>
      <c r="G186" s="78">
        <v>3.92</v>
      </c>
    </row>
    <row r="187" spans="1:7">
      <c r="A187" s="78" t="s">
        <v>569</v>
      </c>
      <c r="B187" s="78" t="s">
        <v>557</v>
      </c>
      <c r="C187" s="78">
        <v>4192.08</v>
      </c>
      <c r="D187" s="78">
        <v>3348.03</v>
      </c>
      <c r="E187" s="78">
        <v>844.05</v>
      </c>
      <c r="F187" s="78">
        <v>0.8</v>
      </c>
      <c r="G187" s="78">
        <v>3.92</v>
      </c>
    </row>
    <row r="188" spans="1:7">
      <c r="A188" s="78" t="s">
        <v>570</v>
      </c>
      <c r="B188" s="78" t="s">
        <v>557</v>
      </c>
      <c r="C188" s="78">
        <v>4123.17</v>
      </c>
      <c r="D188" s="78">
        <v>3292.99</v>
      </c>
      <c r="E188" s="78">
        <v>830.18</v>
      </c>
      <c r="F188" s="78">
        <v>0.8</v>
      </c>
      <c r="G188" s="78">
        <v>3.94</v>
      </c>
    </row>
    <row r="189" spans="1:7">
      <c r="A189" s="78" t="s">
        <v>571</v>
      </c>
      <c r="B189" s="78" t="s">
        <v>557</v>
      </c>
      <c r="C189" s="78">
        <v>6174.3</v>
      </c>
      <c r="D189" s="78">
        <v>4697.3599999999997</v>
      </c>
      <c r="E189" s="78">
        <v>1476.94</v>
      </c>
      <c r="F189" s="78">
        <v>0.76</v>
      </c>
      <c r="G189" s="78">
        <v>3.81</v>
      </c>
    </row>
    <row r="190" spans="1:7">
      <c r="A190" s="78" t="s">
        <v>572</v>
      </c>
      <c r="B190" s="78" t="s">
        <v>557</v>
      </c>
      <c r="C190" s="78">
        <v>6171.18</v>
      </c>
      <c r="D190" s="78">
        <v>4694.78</v>
      </c>
      <c r="E190" s="78">
        <v>1476.4</v>
      </c>
      <c r="F190" s="78">
        <v>0.76</v>
      </c>
      <c r="G190" s="78">
        <v>3.81</v>
      </c>
    </row>
    <row r="191" spans="1:7">
      <c r="A191" s="78" t="s">
        <v>573</v>
      </c>
      <c r="B191" s="78" t="s">
        <v>557</v>
      </c>
      <c r="C191" s="78">
        <v>5194.29</v>
      </c>
      <c r="D191" s="78">
        <v>4148.4399999999996</v>
      </c>
      <c r="E191" s="78">
        <v>1045.8399999999999</v>
      </c>
      <c r="F191" s="78">
        <v>0.8</v>
      </c>
      <c r="G191" s="78">
        <v>3.92</v>
      </c>
    </row>
    <row r="192" spans="1:7">
      <c r="A192" s="78" t="s">
        <v>574</v>
      </c>
      <c r="B192" s="78" t="s">
        <v>557</v>
      </c>
      <c r="C192" s="78">
        <v>4726.8599999999997</v>
      </c>
      <c r="D192" s="78">
        <v>3775.13</v>
      </c>
      <c r="E192" s="78">
        <v>951.73</v>
      </c>
      <c r="F192" s="78">
        <v>0.8</v>
      </c>
      <c r="G192" s="78">
        <v>3.95</v>
      </c>
    </row>
    <row r="193" spans="1:7">
      <c r="A193" s="78" t="s">
        <v>575</v>
      </c>
      <c r="B193" s="78" t="s">
        <v>557</v>
      </c>
      <c r="C193" s="78">
        <v>4370.1000000000004</v>
      </c>
      <c r="D193" s="78">
        <v>3453.07</v>
      </c>
      <c r="E193" s="78">
        <v>917.03</v>
      </c>
      <c r="F193" s="78">
        <v>0.79</v>
      </c>
      <c r="G193" s="78">
        <v>3.92</v>
      </c>
    </row>
    <row r="194" spans="1:7">
      <c r="A194" s="78" t="s">
        <v>576</v>
      </c>
      <c r="B194" s="78" t="s">
        <v>557</v>
      </c>
      <c r="C194" s="78">
        <v>3427.67</v>
      </c>
      <c r="D194" s="78">
        <v>2737.52</v>
      </c>
      <c r="E194" s="78">
        <v>690.14</v>
      </c>
      <c r="F194" s="78">
        <v>0.8</v>
      </c>
      <c r="G194" s="78">
        <v>3.95</v>
      </c>
    </row>
    <row r="195" spans="1:7">
      <c r="A195" s="78" t="s">
        <v>577</v>
      </c>
      <c r="B195" s="78" t="s">
        <v>557</v>
      </c>
      <c r="C195" s="78">
        <v>3273.26</v>
      </c>
      <c r="D195" s="78">
        <v>2614.1999999999998</v>
      </c>
      <c r="E195" s="78">
        <v>659.05</v>
      </c>
      <c r="F195" s="78">
        <v>0.8</v>
      </c>
      <c r="G195" s="78">
        <v>3.95</v>
      </c>
    </row>
    <row r="196" spans="1:7">
      <c r="A196" s="78" t="s">
        <v>578</v>
      </c>
      <c r="B196" s="78" t="s">
        <v>557</v>
      </c>
      <c r="C196" s="78">
        <v>3230.51</v>
      </c>
      <c r="D196" s="78">
        <v>2580.0700000000002</v>
      </c>
      <c r="E196" s="78">
        <v>650.45000000000005</v>
      </c>
      <c r="F196" s="78">
        <v>0.8</v>
      </c>
      <c r="G196" s="78">
        <v>4.09</v>
      </c>
    </row>
    <row r="197" spans="1:7">
      <c r="A197" s="78" t="s">
        <v>579</v>
      </c>
      <c r="B197" s="78" t="s">
        <v>557</v>
      </c>
      <c r="C197" s="78">
        <v>3950.8</v>
      </c>
      <c r="D197" s="78">
        <v>3112.26</v>
      </c>
      <c r="E197" s="78">
        <v>838.55</v>
      </c>
      <c r="F197" s="78">
        <v>0.79</v>
      </c>
      <c r="G197" s="78">
        <v>3.94</v>
      </c>
    </row>
    <row r="198" spans="1:7">
      <c r="A198" s="78" t="s">
        <v>580</v>
      </c>
      <c r="B198" s="78" t="s">
        <v>557</v>
      </c>
      <c r="C198" s="78">
        <v>3941.33</v>
      </c>
      <c r="D198" s="78">
        <v>3104.16</v>
      </c>
      <c r="E198" s="78">
        <v>837.17</v>
      </c>
      <c r="F198" s="78">
        <v>0.79</v>
      </c>
      <c r="G198" s="78">
        <v>3.94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2348.69</v>
      </c>
      <c r="D204" s="78">
        <v>0.8</v>
      </c>
    </row>
    <row r="205" spans="1:7">
      <c r="A205" s="78" t="s">
        <v>615</v>
      </c>
      <c r="B205" s="78" t="s">
        <v>661</v>
      </c>
      <c r="C205" s="78">
        <v>5871.72</v>
      </c>
      <c r="D205" s="78">
        <v>0.8</v>
      </c>
    </row>
    <row r="206" spans="1:7">
      <c r="A206" s="78" t="s">
        <v>616</v>
      </c>
      <c r="B206" s="78" t="s">
        <v>661</v>
      </c>
      <c r="C206" s="78">
        <v>1043.51</v>
      </c>
      <c r="D206" s="78">
        <v>0.8</v>
      </c>
    </row>
    <row r="207" spans="1:7">
      <c r="A207" s="78" t="s">
        <v>617</v>
      </c>
      <c r="B207" s="78" t="s">
        <v>661</v>
      </c>
      <c r="C207" s="78">
        <v>5871.72</v>
      </c>
      <c r="D207" s="78">
        <v>0.8</v>
      </c>
    </row>
    <row r="208" spans="1:7">
      <c r="A208" s="78" t="s">
        <v>618</v>
      </c>
      <c r="B208" s="78" t="s">
        <v>661</v>
      </c>
      <c r="C208" s="78">
        <v>5871.72</v>
      </c>
      <c r="D208" s="78">
        <v>0.8</v>
      </c>
    </row>
    <row r="209" spans="1:4">
      <c r="A209" s="78" t="s">
        <v>619</v>
      </c>
      <c r="B209" s="78" t="s">
        <v>661</v>
      </c>
      <c r="C209" s="78">
        <v>5871.72</v>
      </c>
      <c r="D209" s="78">
        <v>0.8</v>
      </c>
    </row>
    <row r="210" spans="1:4">
      <c r="A210" s="78" t="s">
        <v>620</v>
      </c>
      <c r="B210" s="78" t="s">
        <v>661</v>
      </c>
      <c r="C210" s="78">
        <v>5871.72</v>
      </c>
      <c r="D210" s="78">
        <v>0.8</v>
      </c>
    </row>
    <row r="211" spans="1:4">
      <c r="A211" s="78" t="s">
        <v>621</v>
      </c>
      <c r="B211" s="78" t="s">
        <v>661</v>
      </c>
      <c r="C211" s="78">
        <v>5871.72</v>
      </c>
      <c r="D211" s="78">
        <v>0.8</v>
      </c>
    </row>
    <row r="212" spans="1:4">
      <c r="A212" s="78" t="s">
        <v>622</v>
      </c>
      <c r="B212" s="78" t="s">
        <v>661</v>
      </c>
      <c r="C212" s="78">
        <v>11743.45</v>
      </c>
      <c r="D212" s="78">
        <v>0.8</v>
      </c>
    </row>
    <row r="213" spans="1:4">
      <c r="A213" s="78" t="s">
        <v>623</v>
      </c>
      <c r="B213" s="78" t="s">
        <v>661</v>
      </c>
      <c r="C213" s="78">
        <v>12370.23</v>
      </c>
      <c r="D213" s="78">
        <v>0.8</v>
      </c>
    </row>
    <row r="214" spans="1:4">
      <c r="A214" s="78" t="s">
        <v>624</v>
      </c>
      <c r="B214" s="78" t="s">
        <v>661</v>
      </c>
      <c r="C214" s="78">
        <v>11743.45</v>
      </c>
      <c r="D214" s="78">
        <v>0.8</v>
      </c>
    </row>
    <row r="215" spans="1:4">
      <c r="A215" s="78" t="s">
        <v>625</v>
      </c>
      <c r="B215" s="78" t="s">
        <v>661</v>
      </c>
      <c r="C215" s="78">
        <v>11743.45</v>
      </c>
      <c r="D215" s="78">
        <v>0.8</v>
      </c>
    </row>
    <row r="216" spans="1:4">
      <c r="A216" s="78" t="s">
        <v>626</v>
      </c>
      <c r="B216" s="78" t="s">
        <v>661</v>
      </c>
      <c r="C216" s="78">
        <v>11743.45</v>
      </c>
      <c r="D216" s="78">
        <v>0.8</v>
      </c>
    </row>
    <row r="217" spans="1:4">
      <c r="A217" s="78" t="s">
        <v>627</v>
      </c>
      <c r="B217" s="78" t="s">
        <v>661</v>
      </c>
      <c r="C217" s="78">
        <v>11743.45</v>
      </c>
      <c r="D217" s="78">
        <v>0.8</v>
      </c>
    </row>
    <row r="218" spans="1:4">
      <c r="A218" s="78" t="s">
        <v>628</v>
      </c>
      <c r="B218" s="78" t="s">
        <v>661</v>
      </c>
      <c r="C218" s="78">
        <v>11743.45</v>
      </c>
      <c r="D218" s="78">
        <v>0.8</v>
      </c>
    </row>
    <row r="219" spans="1:4">
      <c r="A219" s="78" t="s">
        <v>629</v>
      </c>
      <c r="B219" s="78" t="s">
        <v>661</v>
      </c>
      <c r="C219" s="78">
        <v>11743.45</v>
      </c>
      <c r="D219" s="78">
        <v>0.8</v>
      </c>
    </row>
    <row r="220" spans="1:4">
      <c r="A220" s="78" t="s">
        <v>630</v>
      </c>
      <c r="B220" s="78" t="s">
        <v>661</v>
      </c>
      <c r="C220" s="78">
        <v>6141.91</v>
      </c>
      <c r="D220" s="78">
        <v>0.8</v>
      </c>
    </row>
    <row r="221" spans="1:4">
      <c r="A221" s="78" t="s">
        <v>631</v>
      </c>
      <c r="B221" s="78" t="s">
        <v>661</v>
      </c>
      <c r="C221" s="78">
        <v>8098.81</v>
      </c>
      <c r="D221" s="78">
        <v>0.8</v>
      </c>
    </row>
    <row r="222" spans="1:4">
      <c r="A222" s="78" t="s">
        <v>632</v>
      </c>
      <c r="B222" s="78" t="s">
        <v>661</v>
      </c>
      <c r="C222" s="78">
        <v>5871.72</v>
      </c>
      <c r="D222" s="78">
        <v>0.8</v>
      </c>
    </row>
    <row r="223" spans="1:4">
      <c r="A223" s="78" t="s">
        <v>633</v>
      </c>
      <c r="B223" s="78" t="s">
        <v>661</v>
      </c>
      <c r="C223" s="78">
        <v>5871.72</v>
      </c>
      <c r="D223" s="78">
        <v>0.8</v>
      </c>
    </row>
    <row r="224" spans="1:4">
      <c r="A224" s="78" t="s">
        <v>634</v>
      </c>
      <c r="B224" s="78" t="s">
        <v>661</v>
      </c>
      <c r="C224" s="78">
        <v>6050.52</v>
      </c>
      <c r="D224" s="78">
        <v>0.8</v>
      </c>
    </row>
    <row r="225" spans="1:8">
      <c r="A225" s="78" t="s">
        <v>635</v>
      </c>
      <c r="B225" s="78" t="s">
        <v>661</v>
      </c>
      <c r="C225" s="78">
        <v>6050.19</v>
      </c>
      <c r="D225" s="78">
        <v>0.8</v>
      </c>
    </row>
    <row r="226" spans="1:8">
      <c r="A226" s="78" t="s">
        <v>636</v>
      </c>
      <c r="B226" s="78" t="s">
        <v>661</v>
      </c>
      <c r="C226" s="78">
        <v>5871.72</v>
      </c>
      <c r="D226" s="78">
        <v>0.8</v>
      </c>
    </row>
    <row r="227" spans="1:8">
      <c r="A227" s="78" t="s">
        <v>637</v>
      </c>
      <c r="B227" s="78" t="s">
        <v>661</v>
      </c>
      <c r="C227" s="78">
        <v>5871.72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0.16</v>
      </c>
      <c r="F233" s="78">
        <v>184.83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0.14000000000000001</v>
      </c>
      <c r="F234" s="78">
        <v>164.69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0.11</v>
      </c>
      <c r="F236" s="78">
        <v>128.31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0.11</v>
      </c>
      <c r="F237" s="78">
        <v>128.31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0.11</v>
      </c>
      <c r="F238" s="78">
        <v>128.31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0.11</v>
      </c>
      <c r="F239" s="78">
        <v>129.06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0.12</v>
      </c>
      <c r="F240" s="78">
        <v>136.6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0.46</v>
      </c>
      <c r="F241" s="78">
        <v>537.85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0.4</v>
      </c>
      <c r="F242" s="78">
        <v>458.19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0.39</v>
      </c>
      <c r="F243" s="78">
        <v>455.87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0.27</v>
      </c>
      <c r="F244" s="78">
        <v>288.8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0.25</v>
      </c>
      <c r="F245" s="78">
        <v>266.3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0.25</v>
      </c>
      <c r="F246" s="78">
        <v>261.92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0.33</v>
      </c>
      <c r="F247" s="78">
        <v>351.83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0.33</v>
      </c>
      <c r="F248" s="78">
        <v>351.62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0.31</v>
      </c>
      <c r="F249" s="78">
        <v>329.97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0.28999999999999998</v>
      </c>
      <c r="F250" s="78">
        <v>300.27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0.26</v>
      </c>
      <c r="F251" s="78">
        <v>271.19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0.21</v>
      </c>
      <c r="F252" s="78">
        <v>217.74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</v>
      </c>
      <c r="F253" s="78">
        <v>207.93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</v>
      </c>
      <c r="F254" s="78">
        <v>226.36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0.23</v>
      </c>
      <c r="F255" s="78">
        <v>253.27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0.23</v>
      </c>
      <c r="F256" s="78">
        <v>252.55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8382.2530000000006</v>
      </c>
      <c r="C265" s="78">
        <v>9.9281000000000006</v>
      </c>
      <c r="D265" s="78">
        <v>14.844200000000001</v>
      </c>
      <c r="E265" s="78">
        <v>0</v>
      </c>
      <c r="F265" s="78">
        <v>1E-4</v>
      </c>
      <c r="G265" s="78">
        <v>195872.3002</v>
      </c>
      <c r="H265" s="78">
        <v>3149.5203999999999</v>
      </c>
    </row>
    <row r="266" spans="1:8">
      <c r="A266" s="78" t="s">
        <v>805</v>
      </c>
      <c r="B266" s="78">
        <v>6294.1628000000001</v>
      </c>
      <c r="C266" s="78">
        <v>7.7583000000000002</v>
      </c>
      <c r="D266" s="78">
        <v>13.083299999999999</v>
      </c>
      <c r="E266" s="78">
        <v>0</v>
      </c>
      <c r="F266" s="78">
        <v>1E-4</v>
      </c>
      <c r="G266" s="78">
        <v>172711.82250000001</v>
      </c>
      <c r="H266" s="78">
        <v>2397.4391999999998</v>
      </c>
    </row>
    <row r="267" spans="1:8">
      <c r="A267" s="78" t="s">
        <v>806</v>
      </c>
      <c r="B267" s="78">
        <v>6617.7209999999995</v>
      </c>
      <c r="C267" s="78">
        <v>8.2535000000000007</v>
      </c>
      <c r="D267" s="78">
        <v>14.370900000000001</v>
      </c>
      <c r="E267" s="78">
        <v>0</v>
      </c>
      <c r="F267" s="78">
        <v>1E-4</v>
      </c>
      <c r="G267" s="78">
        <v>189729.7525</v>
      </c>
      <c r="H267" s="78">
        <v>2530.9992999999999</v>
      </c>
    </row>
    <row r="268" spans="1:8">
      <c r="A268" s="78" t="s">
        <v>807</v>
      </c>
      <c r="B268" s="78">
        <v>5295.1688000000004</v>
      </c>
      <c r="C268" s="78">
        <v>6.9497</v>
      </c>
      <c r="D268" s="78">
        <v>13.706</v>
      </c>
      <c r="E268" s="78">
        <v>0</v>
      </c>
      <c r="F268" s="78">
        <v>1E-4</v>
      </c>
      <c r="G268" s="78">
        <v>181020.1635</v>
      </c>
      <c r="H268" s="78">
        <v>2062.2012</v>
      </c>
    </row>
    <row r="269" spans="1:8">
      <c r="A269" s="78" t="s">
        <v>0</v>
      </c>
      <c r="B269" s="78">
        <v>4954.9748</v>
      </c>
      <c r="C269" s="78">
        <v>6.8273000000000001</v>
      </c>
      <c r="D269" s="78">
        <v>14.8947</v>
      </c>
      <c r="E269" s="78">
        <v>0</v>
      </c>
      <c r="F269" s="78">
        <v>1E-4</v>
      </c>
      <c r="G269" s="78">
        <v>196773.8547</v>
      </c>
      <c r="H269" s="78">
        <v>1964.4226000000001</v>
      </c>
    </row>
    <row r="270" spans="1:8">
      <c r="A270" s="78" t="s">
        <v>808</v>
      </c>
      <c r="B270" s="78">
        <v>4824.1503000000002</v>
      </c>
      <c r="C270" s="78">
        <v>6.7499000000000002</v>
      </c>
      <c r="D270" s="78">
        <v>15.158099999999999</v>
      </c>
      <c r="E270" s="78">
        <v>0</v>
      </c>
      <c r="F270" s="78">
        <v>1E-4</v>
      </c>
      <c r="G270" s="78">
        <v>200269.37119999999</v>
      </c>
      <c r="H270" s="78">
        <v>1923.5726999999999</v>
      </c>
    </row>
    <row r="271" spans="1:8">
      <c r="A271" s="78" t="s">
        <v>809</v>
      </c>
      <c r="B271" s="78">
        <v>5221.5756000000001</v>
      </c>
      <c r="C271" s="78">
        <v>7.3956999999999997</v>
      </c>
      <c r="D271" s="78">
        <v>16.979600000000001</v>
      </c>
      <c r="E271" s="78">
        <v>0</v>
      </c>
      <c r="F271" s="78">
        <v>1E-4</v>
      </c>
      <c r="G271" s="78">
        <v>224347.35920000001</v>
      </c>
      <c r="H271" s="78">
        <v>2091.6484999999998</v>
      </c>
    </row>
    <row r="272" spans="1:8">
      <c r="A272" s="78" t="s">
        <v>810</v>
      </c>
      <c r="B272" s="78">
        <v>5273.1930000000002</v>
      </c>
      <c r="C272" s="78">
        <v>7.4896000000000003</v>
      </c>
      <c r="D272" s="78">
        <v>17.280200000000001</v>
      </c>
      <c r="E272" s="78">
        <v>0</v>
      </c>
      <c r="F272" s="78">
        <v>1E-4</v>
      </c>
      <c r="G272" s="78">
        <v>228321.9798</v>
      </c>
      <c r="H272" s="78">
        <v>2114.5520999999999</v>
      </c>
    </row>
    <row r="273" spans="1:19">
      <c r="A273" s="78" t="s">
        <v>811</v>
      </c>
      <c r="B273" s="78">
        <v>4939.4906000000001</v>
      </c>
      <c r="C273" s="78">
        <v>6.9351000000000003</v>
      </c>
      <c r="D273" s="78">
        <v>15.6724</v>
      </c>
      <c r="E273" s="78">
        <v>0</v>
      </c>
      <c r="F273" s="78">
        <v>1E-4</v>
      </c>
      <c r="G273" s="78">
        <v>207067.9461</v>
      </c>
      <c r="H273" s="78">
        <v>1972.1115</v>
      </c>
    </row>
    <row r="274" spans="1:19">
      <c r="A274" s="78" t="s">
        <v>812</v>
      </c>
      <c r="B274" s="78">
        <v>5220.0225</v>
      </c>
      <c r="C274" s="78">
        <v>7.0423999999999998</v>
      </c>
      <c r="D274" s="78">
        <v>14.7331</v>
      </c>
      <c r="E274" s="78">
        <v>0</v>
      </c>
      <c r="F274" s="78">
        <v>1E-4</v>
      </c>
      <c r="G274" s="78">
        <v>194617.3069</v>
      </c>
      <c r="H274" s="78">
        <v>2053.4267</v>
      </c>
    </row>
    <row r="275" spans="1:19">
      <c r="A275" s="78" t="s">
        <v>813</v>
      </c>
      <c r="B275" s="78">
        <v>6677.8917000000001</v>
      </c>
      <c r="C275" s="78">
        <v>8.2783999999999995</v>
      </c>
      <c r="D275" s="78">
        <v>14.1815</v>
      </c>
      <c r="E275" s="78">
        <v>0</v>
      </c>
      <c r="F275" s="78">
        <v>1E-4</v>
      </c>
      <c r="G275" s="78">
        <v>187219.5049</v>
      </c>
      <c r="H275" s="78">
        <v>2548.6435999999999</v>
      </c>
    </row>
    <row r="276" spans="1:19">
      <c r="A276" s="78" t="s">
        <v>814</v>
      </c>
      <c r="B276" s="78">
        <v>8483.9379000000008</v>
      </c>
      <c r="C276" s="78">
        <v>10.0342</v>
      </c>
      <c r="D276" s="78">
        <v>14.9322</v>
      </c>
      <c r="E276" s="78">
        <v>0</v>
      </c>
      <c r="F276" s="78">
        <v>1E-4</v>
      </c>
      <c r="G276" s="78">
        <v>197030.33540000001</v>
      </c>
      <c r="H276" s="78">
        <v>3186.1831999999999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72184.542000000001</v>
      </c>
      <c r="C278" s="78">
        <v>93.642099999999999</v>
      </c>
      <c r="D278" s="78">
        <v>179.83619999999999</v>
      </c>
      <c r="E278" s="78">
        <v>0</v>
      </c>
      <c r="F278" s="78">
        <v>8.0000000000000004E-4</v>
      </c>
      <c r="G278" s="79">
        <v>2374980</v>
      </c>
      <c r="H278" s="78">
        <v>27994.721099999999</v>
      </c>
    </row>
    <row r="279" spans="1:19">
      <c r="A279" s="78" t="s">
        <v>816</v>
      </c>
      <c r="B279" s="78">
        <v>4824.1503000000002</v>
      </c>
      <c r="C279" s="78">
        <v>6.7499000000000002</v>
      </c>
      <c r="D279" s="78">
        <v>13.083299999999999</v>
      </c>
      <c r="E279" s="78">
        <v>0</v>
      </c>
      <c r="F279" s="78">
        <v>1E-4</v>
      </c>
      <c r="G279" s="78">
        <v>172711.82250000001</v>
      </c>
      <c r="H279" s="78">
        <v>1923.5726999999999</v>
      </c>
    </row>
    <row r="280" spans="1:19">
      <c r="A280" s="78" t="s">
        <v>817</v>
      </c>
      <c r="B280" s="78">
        <v>8483.9379000000008</v>
      </c>
      <c r="C280" s="78">
        <v>10.0342</v>
      </c>
      <c r="D280" s="78">
        <v>17.280200000000001</v>
      </c>
      <c r="E280" s="78">
        <v>0</v>
      </c>
      <c r="F280" s="78">
        <v>1E-4</v>
      </c>
      <c r="G280" s="78">
        <v>228321.9798</v>
      </c>
      <c r="H280" s="78">
        <v>3186.1831999999999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69017700000</v>
      </c>
      <c r="C283" s="78">
        <v>42967.451999999997</v>
      </c>
      <c r="D283" s="78" t="s">
        <v>945</v>
      </c>
      <c r="E283" s="78">
        <v>10630.253000000001</v>
      </c>
      <c r="F283" s="78">
        <v>23210.455999999998</v>
      </c>
      <c r="G283" s="78">
        <v>827.27700000000004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60856900000</v>
      </c>
      <c r="C284" s="78">
        <v>43986.413999999997</v>
      </c>
      <c r="D284" s="78" t="s">
        <v>946</v>
      </c>
      <c r="E284" s="78">
        <v>10630.253000000001</v>
      </c>
      <c r="F284" s="78">
        <v>23210.455999999998</v>
      </c>
      <c r="G284" s="78">
        <v>455.33199999999999</v>
      </c>
      <c r="H284" s="78">
        <v>0</v>
      </c>
      <c r="I284" s="78">
        <v>1390.9069999999999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66853300000</v>
      </c>
      <c r="C285" s="78">
        <v>47056.741000000002</v>
      </c>
      <c r="D285" s="78" t="s">
        <v>947</v>
      </c>
      <c r="E285" s="78">
        <v>12294.589</v>
      </c>
      <c r="F285" s="78">
        <v>20556.855</v>
      </c>
      <c r="G285" s="78">
        <v>1439.021</v>
      </c>
      <c r="H285" s="78">
        <v>0</v>
      </c>
      <c r="I285" s="78">
        <v>4466.8100000000004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63784400000</v>
      </c>
      <c r="C286" s="78">
        <v>46038.877</v>
      </c>
      <c r="D286" s="78" t="s">
        <v>948</v>
      </c>
      <c r="E286" s="78">
        <v>12443.002</v>
      </c>
      <c r="F286" s="78">
        <v>19968.13</v>
      </c>
      <c r="G286" s="78">
        <v>1268.4960000000001</v>
      </c>
      <c r="H286" s="78">
        <v>0</v>
      </c>
      <c r="I286" s="78">
        <v>4059.7829999999999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69335400000</v>
      </c>
      <c r="C287" s="78">
        <v>51980.449000000001</v>
      </c>
      <c r="D287" s="78" t="s">
        <v>949</v>
      </c>
      <c r="E287" s="78">
        <v>12443.002</v>
      </c>
      <c r="F287" s="78">
        <v>19968.13</v>
      </c>
      <c r="G287" s="78">
        <v>2720.7</v>
      </c>
      <c r="H287" s="78">
        <v>0</v>
      </c>
      <c r="I287" s="78">
        <v>8549.1509999999998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70567100000</v>
      </c>
      <c r="C288" s="78">
        <v>53477.447</v>
      </c>
      <c r="D288" s="78" t="s">
        <v>950</v>
      </c>
      <c r="E288" s="78">
        <v>10630.253000000001</v>
      </c>
      <c r="F288" s="78">
        <v>23210.455999999998</v>
      </c>
      <c r="G288" s="78">
        <v>4488.6229999999996</v>
      </c>
      <c r="H288" s="78">
        <v>0</v>
      </c>
      <c r="I288" s="78">
        <v>15148.115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79051200000</v>
      </c>
      <c r="C289" s="78">
        <v>58362.777999999998</v>
      </c>
      <c r="D289" s="78" t="s">
        <v>951</v>
      </c>
      <c r="E289" s="78">
        <v>10630.253000000001</v>
      </c>
      <c r="F289" s="78">
        <v>23210.455999999998</v>
      </c>
      <c r="G289" s="78">
        <v>5378.1210000000001</v>
      </c>
      <c r="H289" s="78">
        <v>0</v>
      </c>
      <c r="I289" s="78">
        <v>19143.948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80451700000</v>
      </c>
      <c r="C290" s="78">
        <v>58571.697</v>
      </c>
      <c r="D290" s="78" t="s">
        <v>952</v>
      </c>
      <c r="E290" s="78">
        <v>12443.002</v>
      </c>
      <c r="F290" s="78">
        <v>19968.13</v>
      </c>
      <c r="G290" s="78">
        <v>4102.2820000000002</v>
      </c>
      <c r="H290" s="78">
        <v>0</v>
      </c>
      <c r="I290" s="78">
        <v>13758.816999999999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72962600000</v>
      </c>
      <c r="C291" s="78">
        <v>65850.857000000004</v>
      </c>
      <c r="D291" s="78" t="s">
        <v>953</v>
      </c>
      <c r="E291" s="78">
        <v>12294.589</v>
      </c>
      <c r="F291" s="78">
        <v>20556.855</v>
      </c>
      <c r="G291" s="78">
        <v>5455.2389999999996</v>
      </c>
      <c r="H291" s="78">
        <v>0</v>
      </c>
      <c r="I291" s="78">
        <v>19244.707999999999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68575500000</v>
      </c>
      <c r="C292" s="78">
        <v>49651.523999999998</v>
      </c>
      <c r="D292" s="78" t="s">
        <v>954</v>
      </c>
      <c r="E292" s="78">
        <v>10630.253000000001</v>
      </c>
      <c r="F292" s="78">
        <v>23210.455999999998</v>
      </c>
      <c r="G292" s="78">
        <v>1773.278</v>
      </c>
      <c r="H292" s="78">
        <v>0</v>
      </c>
      <c r="I292" s="78">
        <v>5738.0709999999999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65968800000</v>
      </c>
      <c r="C293" s="78">
        <v>45832.078999999998</v>
      </c>
      <c r="D293" s="78" t="s">
        <v>955</v>
      </c>
      <c r="E293" s="78">
        <v>10630.253000000001</v>
      </c>
      <c r="F293" s="78">
        <v>23210.455999999998</v>
      </c>
      <c r="G293" s="78">
        <v>874.7</v>
      </c>
      <c r="H293" s="78">
        <v>0</v>
      </c>
      <c r="I293" s="78">
        <v>2817.2040000000002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69425800000</v>
      </c>
      <c r="C294" s="78">
        <v>43106.987000000001</v>
      </c>
      <c r="D294" s="78" t="s">
        <v>876</v>
      </c>
      <c r="E294" s="78">
        <v>10630.253000000001</v>
      </c>
      <c r="F294" s="78">
        <v>23210.455999999998</v>
      </c>
      <c r="G294" s="78">
        <v>966.81200000000001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836850000000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60856900000</v>
      </c>
      <c r="C297" s="78">
        <v>42967.451999999997</v>
      </c>
      <c r="D297" s="78"/>
      <c r="E297" s="78">
        <v>10630.253000000001</v>
      </c>
      <c r="F297" s="78">
        <v>19968.13</v>
      </c>
      <c r="G297" s="78">
        <v>455.33199999999999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80451700000</v>
      </c>
      <c r="C298" s="78">
        <v>65850.857000000004</v>
      </c>
      <c r="D298" s="78"/>
      <c r="E298" s="78">
        <v>12443.002</v>
      </c>
      <c r="F298" s="78">
        <v>23210.455999999998</v>
      </c>
      <c r="G298" s="78">
        <v>5455.2389999999996</v>
      </c>
      <c r="H298" s="78">
        <v>0</v>
      </c>
      <c r="I298" s="78">
        <v>19244.707999999999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16799.599999999999</v>
      </c>
      <c r="C301" s="78">
        <v>5132.29</v>
      </c>
      <c r="D301" s="78">
        <v>0</v>
      </c>
      <c r="E301" s="78">
        <v>21931.89</v>
      </c>
    </row>
    <row r="302" spans="1:19">
      <c r="A302" s="78" t="s">
        <v>851</v>
      </c>
      <c r="B302" s="78">
        <v>5.36</v>
      </c>
      <c r="C302" s="78">
        <v>1.64</v>
      </c>
      <c r="D302" s="78">
        <v>0</v>
      </c>
      <c r="E302" s="78">
        <v>7</v>
      </c>
    </row>
    <row r="303" spans="1:19">
      <c r="A303" s="78" t="s">
        <v>852</v>
      </c>
      <c r="B303" s="78">
        <v>5.36</v>
      </c>
      <c r="C303" s="78">
        <v>1.64</v>
      </c>
      <c r="D303" s="78">
        <v>0</v>
      </c>
      <c r="E303" s="78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1844.51</v>
      </c>
      <c r="C2" s="78">
        <v>588.44000000000005</v>
      </c>
      <c r="D2" s="78">
        <v>588.44000000000005</v>
      </c>
    </row>
    <row r="3" spans="1:7">
      <c r="A3" s="78" t="s">
        <v>482</v>
      </c>
      <c r="B3" s="78">
        <v>1844.51</v>
      </c>
      <c r="C3" s="78">
        <v>588.44000000000005</v>
      </c>
      <c r="D3" s="78">
        <v>588.44000000000005</v>
      </c>
    </row>
    <row r="4" spans="1:7">
      <c r="A4" s="78" t="s">
        <v>483</v>
      </c>
      <c r="B4" s="78">
        <v>4316.63</v>
      </c>
      <c r="C4" s="78">
        <v>1377.09</v>
      </c>
      <c r="D4" s="78">
        <v>1377.09</v>
      </c>
    </row>
    <row r="5" spans="1:7">
      <c r="A5" s="78" t="s">
        <v>484</v>
      </c>
      <c r="B5" s="78">
        <v>4316.63</v>
      </c>
      <c r="C5" s="78">
        <v>1377.09</v>
      </c>
      <c r="D5" s="78">
        <v>1377.09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545.96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144.22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130.25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40.81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360.33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938.23</v>
      </c>
      <c r="C28" s="78">
        <v>906.29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4136.93</v>
      </c>
      <c r="D175" s="78">
        <v>2953.9</v>
      </c>
      <c r="E175" s="78">
        <v>1183.03</v>
      </c>
      <c r="F175" s="78">
        <v>0.71</v>
      </c>
      <c r="G175" s="78">
        <v>3.76</v>
      </c>
    </row>
    <row r="176" spans="1:11">
      <c r="A176" s="78" t="s">
        <v>558</v>
      </c>
      <c r="B176" s="78" t="s">
        <v>557</v>
      </c>
      <c r="C176" s="78">
        <v>5286.25</v>
      </c>
      <c r="D176" s="78">
        <v>3573.94</v>
      </c>
      <c r="E176" s="78">
        <v>1712.3</v>
      </c>
      <c r="F176" s="78">
        <v>0.68</v>
      </c>
      <c r="G176" s="78">
        <v>3.65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3846.64</v>
      </c>
      <c r="D178" s="78">
        <v>2600.65</v>
      </c>
      <c r="E178" s="78">
        <v>1245.99</v>
      </c>
      <c r="F178" s="78">
        <v>0.68</v>
      </c>
      <c r="G178" s="78">
        <v>3.64</v>
      </c>
    </row>
    <row r="179" spans="1:7">
      <c r="A179" s="78" t="s">
        <v>561</v>
      </c>
      <c r="B179" s="78" t="s">
        <v>557</v>
      </c>
      <c r="C179" s="78">
        <v>3658.84</v>
      </c>
      <c r="D179" s="78">
        <v>2473.6799999999998</v>
      </c>
      <c r="E179" s="78">
        <v>1185.1600000000001</v>
      </c>
      <c r="F179" s="78">
        <v>0.68</v>
      </c>
      <c r="G179" s="78">
        <v>3.68</v>
      </c>
    </row>
    <row r="180" spans="1:7">
      <c r="A180" s="78" t="s">
        <v>562</v>
      </c>
      <c r="B180" s="78" t="s">
        <v>557</v>
      </c>
      <c r="C180" s="78">
        <v>3632.58</v>
      </c>
      <c r="D180" s="78">
        <v>2455.9299999999998</v>
      </c>
      <c r="E180" s="78">
        <v>1176.6500000000001</v>
      </c>
      <c r="F180" s="78">
        <v>0.68</v>
      </c>
      <c r="G180" s="78">
        <v>3.68</v>
      </c>
    </row>
    <row r="181" spans="1:7">
      <c r="A181" s="78" t="s">
        <v>563</v>
      </c>
      <c r="B181" s="78" t="s">
        <v>557</v>
      </c>
      <c r="C181" s="78">
        <v>3247.26</v>
      </c>
      <c r="D181" s="78">
        <v>2195.42</v>
      </c>
      <c r="E181" s="78">
        <v>1051.8399999999999</v>
      </c>
      <c r="F181" s="78">
        <v>0.68</v>
      </c>
      <c r="G181" s="78">
        <v>3.66</v>
      </c>
    </row>
    <row r="182" spans="1:7">
      <c r="A182" s="78" t="s">
        <v>564</v>
      </c>
      <c r="B182" s="78" t="s">
        <v>557</v>
      </c>
      <c r="C182" s="78">
        <v>3501.93</v>
      </c>
      <c r="D182" s="78">
        <v>2367.6</v>
      </c>
      <c r="E182" s="78">
        <v>1134.33</v>
      </c>
      <c r="F182" s="78">
        <v>0.68</v>
      </c>
      <c r="G182" s="78">
        <v>3.66</v>
      </c>
    </row>
    <row r="183" spans="1:7">
      <c r="A183" s="78" t="s">
        <v>565</v>
      </c>
      <c r="B183" s="78" t="s">
        <v>557</v>
      </c>
      <c r="C183" s="78">
        <v>11646.76</v>
      </c>
      <c r="D183" s="78">
        <v>7874.18</v>
      </c>
      <c r="E183" s="78">
        <v>3772.58</v>
      </c>
      <c r="F183" s="78">
        <v>0.68</v>
      </c>
      <c r="G183" s="78">
        <v>3.67</v>
      </c>
    </row>
    <row r="184" spans="1:7">
      <c r="A184" s="78" t="s">
        <v>566</v>
      </c>
      <c r="B184" s="78" t="s">
        <v>557</v>
      </c>
      <c r="C184" s="78">
        <v>12717.25</v>
      </c>
      <c r="D184" s="78">
        <v>8597.92</v>
      </c>
      <c r="E184" s="78">
        <v>4119.33</v>
      </c>
      <c r="F184" s="78">
        <v>0.68</v>
      </c>
      <c r="G184" s="78">
        <v>3.66</v>
      </c>
    </row>
    <row r="185" spans="1:7">
      <c r="A185" s="78" t="s">
        <v>567</v>
      </c>
      <c r="B185" s="78" t="s">
        <v>557</v>
      </c>
      <c r="C185" s="78">
        <v>9382</v>
      </c>
      <c r="D185" s="78">
        <v>6343.01</v>
      </c>
      <c r="E185" s="78">
        <v>3038.99</v>
      </c>
      <c r="F185" s="78">
        <v>0.68</v>
      </c>
      <c r="G185" s="78">
        <v>3.67</v>
      </c>
    </row>
    <row r="186" spans="1:7">
      <c r="A186" s="78" t="s">
        <v>568</v>
      </c>
      <c r="B186" s="78" t="s">
        <v>557</v>
      </c>
      <c r="C186" s="78">
        <v>8698.2000000000007</v>
      </c>
      <c r="D186" s="78">
        <v>5880.71</v>
      </c>
      <c r="E186" s="78">
        <v>2817.49</v>
      </c>
      <c r="F186" s="78">
        <v>0.68</v>
      </c>
      <c r="G186" s="78">
        <v>3.6</v>
      </c>
    </row>
    <row r="187" spans="1:7">
      <c r="A187" s="78" t="s">
        <v>569</v>
      </c>
      <c r="B187" s="78" t="s">
        <v>557</v>
      </c>
      <c r="C187" s="78">
        <v>8309.4500000000007</v>
      </c>
      <c r="D187" s="78">
        <v>5617.88</v>
      </c>
      <c r="E187" s="78">
        <v>2691.57</v>
      </c>
      <c r="F187" s="78">
        <v>0.68</v>
      </c>
      <c r="G187" s="78">
        <v>3.59</v>
      </c>
    </row>
    <row r="188" spans="1:7">
      <c r="A188" s="78" t="s">
        <v>570</v>
      </c>
      <c r="B188" s="78" t="s">
        <v>557</v>
      </c>
      <c r="C188" s="78">
        <v>8251.8799999999992</v>
      </c>
      <c r="D188" s="78">
        <v>5578.96</v>
      </c>
      <c r="E188" s="78">
        <v>2672.92</v>
      </c>
      <c r="F188" s="78">
        <v>0.68</v>
      </c>
      <c r="G188" s="78">
        <v>3.6</v>
      </c>
    </row>
    <row r="189" spans="1:7">
      <c r="A189" s="78" t="s">
        <v>571</v>
      </c>
      <c r="B189" s="78" t="s">
        <v>557</v>
      </c>
      <c r="C189" s="78">
        <v>7610.56</v>
      </c>
      <c r="D189" s="78">
        <v>5145.37</v>
      </c>
      <c r="E189" s="78">
        <v>2465.19</v>
      </c>
      <c r="F189" s="78">
        <v>0.68</v>
      </c>
      <c r="G189" s="78">
        <v>3.61</v>
      </c>
    </row>
    <row r="190" spans="1:7">
      <c r="A190" s="78" t="s">
        <v>572</v>
      </c>
      <c r="B190" s="78" t="s">
        <v>557</v>
      </c>
      <c r="C190" s="78">
        <v>7616.38</v>
      </c>
      <c r="D190" s="78">
        <v>5149.3100000000004</v>
      </c>
      <c r="E190" s="78">
        <v>2467.0700000000002</v>
      </c>
      <c r="F190" s="78">
        <v>0.68</v>
      </c>
      <c r="G190" s="78">
        <v>3.61</v>
      </c>
    </row>
    <row r="191" spans="1:7">
      <c r="A191" s="78" t="s">
        <v>573</v>
      </c>
      <c r="B191" s="78" t="s">
        <v>557</v>
      </c>
      <c r="C191" s="78">
        <v>7810.02</v>
      </c>
      <c r="D191" s="78">
        <v>5426.85</v>
      </c>
      <c r="E191" s="78">
        <v>2383.17</v>
      </c>
      <c r="F191" s="78">
        <v>0.69</v>
      </c>
      <c r="G191" s="78">
        <v>3.65</v>
      </c>
    </row>
    <row r="192" spans="1:7">
      <c r="A192" s="78" t="s">
        <v>574</v>
      </c>
      <c r="B192" s="78" t="s">
        <v>557</v>
      </c>
      <c r="C192" s="78">
        <v>8753.4500000000007</v>
      </c>
      <c r="D192" s="78">
        <v>6049.89</v>
      </c>
      <c r="E192" s="78">
        <v>2703.56</v>
      </c>
      <c r="F192" s="78">
        <v>0.69</v>
      </c>
      <c r="G192" s="78">
        <v>3.63</v>
      </c>
    </row>
    <row r="193" spans="1:7">
      <c r="A193" s="78" t="s">
        <v>575</v>
      </c>
      <c r="B193" s="78" t="s">
        <v>557</v>
      </c>
      <c r="C193" s="78">
        <v>6542.22</v>
      </c>
      <c r="D193" s="78">
        <v>4423.09</v>
      </c>
      <c r="E193" s="78">
        <v>2119.13</v>
      </c>
      <c r="F193" s="78">
        <v>0.68</v>
      </c>
      <c r="G193" s="78">
        <v>3.59</v>
      </c>
    </row>
    <row r="194" spans="1:7">
      <c r="A194" s="78" t="s">
        <v>576</v>
      </c>
      <c r="B194" s="78" t="s">
        <v>557</v>
      </c>
      <c r="C194" s="78">
        <v>6453.16</v>
      </c>
      <c r="D194" s="78">
        <v>4411.9399999999996</v>
      </c>
      <c r="E194" s="78">
        <v>2041.23</v>
      </c>
      <c r="F194" s="78">
        <v>0.68</v>
      </c>
      <c r="G194" s="78">
        <v>3.62</v>
      </c>
    </row>
    <row r="195" spans="1:7">
      <c r="A195" s="78" t="s">
        <v>577</v>
      </c>
      <c r="B195" s="78" t="s">
        <v>557</v>
      </c>
      <c r="C195" s="78">
        <v>6477.96</v>
      </c>
      <c r="D195" s="78">
        <v>4379.6400000000003</v>
      </c>
      <c r="E195" s="78">
        <v>2098.3200000000002</v>
      </c>
      <c r="F195" s="78">
        <v>0.68</v>
      </c>
      <c r="G195" s="78">
        <v>3.6</v>
      </c>
    </row>
    <row r="196" spans="1:7">
      <c r="A196" s="78" t="s">
        <v>578</v>
      </c>
      <c r="B196" s="78" t="s">
        <v>557</v>
      </c>
      <c r="C196" s="78">
        <v>6439.86</v>
      </c>
      <c r="D196" s="78">
        <v>4353.88</v>
      </c>
      <c r="E196" s="78">
        <v>2085.98</v>
      </c>
      <c r="F196" s="78">
        <v>0.68</v>
      </c>
      <c r="G196" s="78">
        <v>3.67</v>
      </c>
    </row>
    <row r="197" spans="1:7">
      <c r="A197" s="78" t="s">
        <v>579</v>
      </c>
      <c r="B197" s="78" t="s">
        <v>557</v>
      </c>
      <c r="C197" s="78">
        <v>5927.29</v>
      </c>
      <c r="D197" s="78">
        <v>4007.34</v>
      </c>
      <c r="E197" s="78">
        <v>1919.95</v>
      </c>
      <c r="F197" s="78">
        <v>0.68</v>
      </c>
      <c r="G197" s="78">
        <v>3.63</v>
      </c>
    </row>
    <row r="198" spans="1:7">
      <c r="A198" s="78" t="s">
        <v>580</v>
      </c>
      <c r="B198" s="78" t="s">
        <v>557</v>
      </c>
      <c r="C198" s="78">
        <v>5891.83</v>
      </c>
      <c r="D198" s="78">
        <v>3983.37</v>
      </c>
      <c r="E198" s="78">
        <v>1908.46</v>
      </c>
      <c r="F198" s="78">
        <v>0.68</v>
      </c>
      <c r="G198" s="78">
        <v>3.63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4146.0200000000004</v>
      </c>
      <c r="D204" s="78">
        <v>0.8</v>
      </c>
    </row>
    <row r="205" spans="1:7">
      <c r="A205" s="78" t="s">
        <v>615</v>
      </c>
      <c r="B205" s="78" t="s">
        <v>661</v>
      </c>
      <c r="C205" s="78">
        <v>9181.16</v>
      </c>
      <c r="D205" s="78">
        <v>0.8</v>
      </c>
    </row>
    <row r="206" spans="1:7">
      <c r="A206" s="78" t="s">
        <v>616</v>
      </c>
      <c r="B206" s="78" t="s">
        <v>661</v>
      </c>
      <c r="C206" s="78">
        <v>1409.6</v>
      </c>
      <c r="D206" s="78">
        <v>0.8</v>
      </c>
    </row>
    <row r="207" spans="1:7">
      <c r="A207" s="78" t="s">
        <v>617</v>
      </c>
      <c r="B207" s="78" t="s">
        <v>661</v>
      </c>
      <c r="C207" s="78">
        <v>7931.67</v>
      </c>
      <c r="D207" s="78">
        <v>0.8</v>
      </c>
    </row>
    <row r="208" spans="1:7">
      <c r="A208" s="78" t="s">
        <v>618</v>
      </c>
      <c r="B208" s="78" t="s">
        <v>661</v>
      </c>
      <c r="C208" s="78">
        <v>7931.67</v>
      </c>
      <c r="D208" s="78">
        <v>0.8</v>
      </c>
    </row>
    <row r="209" spans="1:4">
      <c r="A209" s="78" t="s">
        <v>619</v>
      </c>
      <c r="B209" s="78" t="s">
        <v>661</v>
      </c>
      <c r="C209" s="78">
        <v>7931.67</v>
      </c>
      <c r="D209" s="78">
        <v>0.8</v>
      </c>
    </row>
    <row r="210" spans="1:4">
      <c r="A210" s="78" t="s">
        <v>620</v>
      </c>
      <c r="B210" s="78" t="s">
        <v>661</v>
      </c>
      <c r="C210" s="78">
        <v>7931.67</v>
      </c>
      <c r="D210" s="78">
        <v>0.8</v>
      </c>
    </row>
    <row r="211" spans="1:4">
      <c r="A211" s="78" t="s">
        <v>621</v>
      </c>
      <c r="B211" s="78" t="s">
        <v>661</v>
      </c>
      <c r="C211" s="78">
        <v>7931.67</v>
      </c>
      <c r="D211" s="78">
        <v>0.8</v>
      </c>
    </row>
    <row r="212" spans="1:4">
      <c r="A212" s="78" t="s">
        <v>622</v>
      </c>
      <c r="B212" s="78" t="s">
        <v>661</v>
      </c>
      <c r="C212" s="78">
        <v>16077.81</v>
      </c>
      <c r="D212" s="78">
        <v>0.8</v>
      </c>
    </row>
    <row r="213" spans="1:4">
      <c r="A213" s="78" t="s">
        <v>623</v>
      </c>
      <c r="B213" s="78" t="s">
        <v>661</v>
      </c>
      <c r="C213" s="78">
        <v>21143.43</v>
      </c>
      <c r="D213" s="78">
        <v>0.8</v>
      </c>
    </row>
    <row r="214" spans="1:4">
      <c r="A214" s="78" t="s">
        <v>624</v>
      </c>
      <c r="B214" s="78" t="s">
        <v>661</v>
      </c>
      <c r="C214" s="78">
        <v>15863.33</v>
      </c>
      <c r="D214" s="78">
        <v>0.8</v>
      </c>
    </row>
    <row r="215" spans="1:4">
      <c r="A215" s="78" t="s">
        <v>625</v>
      </c>
      <c r="B215" s="78" t="s">
        <v>661</v>
      </c>
      <c r="C215" s="78">
        <v>15863.33</v>
      </c>
      <c r="D215" s="78">
        <v>0.8</v>
      </c>
    </row>
    <row r="216" spans="1:4">
      <c r="A216" s="78" t="s">
        <v>626</v>
      </c>
      <c r="B216" s="78" t="s">
        <v>661</v>
      </c>
      <c r="C216" s="78">
        <v>16794.88</v>
      </c>
      <c r="D216" s="78">
        <v>0.8</v>
      </c>
    </row>
    <row r="217" spans="1:4">
      <c r="A217" s="78" t="s">
        <v>627</v>
      </c>
      <c r="B217" s="78" t="s">
        <v>661</v>
      </c>
      <c r="C217" s="78">
        <v>16794.169999999998</v>
      </c>
      <c r="D217" s="78">
        <v>0.8</v>
      </c>
    </row>
    <row r="218" spans="1:4">
      <c r="A218" s="78" t="s">
        <v>628</v>
      </c>
      <c r="B218" s="78" t="s">
        <v>661</v>
      </c>
      <c r="C218" s="78">
        <v>15863.33</v>
      </c>
      <c r="D218" s="78">
        <v>0.8</v>
      </c>
    </row>
    <row r="219" spans="1:4">
      <c r="A219" s="78" t="s">
        <v>629</v>
      </c>
      <c r="B219" s="78" t="s">
        <v>661</v>
      </c>
      <c r="C219" s="78">
        <v>15863.33</v>
      </c>
      <c r="D219" s="78">
        <v>0.8</v>
      </c>
    </row>
    <row r="220" spans="1:4">
      <c r="A220" s="78" t="s">
        <v>630</v>
      </c>
      <c r="B220" s="78" t="s">
        <v>661</v>
      </c>
      <c r="C220" s="78">
        <v>10257.950000000001</v>
      </c>
      <c r="D220" s="78">
        <v>0.8</v>
      </c>
    </row>
    <row r="221" spans="1:4">
      <c r="A221" s="78" t="s">
        <v>631</v>
      </c>
      <c r="B221" s="78" t="s">
        <v>661</v>
      </c>
      <c r="C221" s="78">
        <v>13614.32</v>
      </c>
      <c r="D221" s="78">
        <v>0.8</v>
      </c>
    </row>
    <row r="222" spans="1:4">
      <c r="A222" s="78" t="s">
        <v>632</v>
      </c>
      <c r="B222" s="78" t="s">
        <v>661</v>
      </c>
      <c r="C222" s="78">
        <v>9296.16</v>
      </c>
      <c r="D222" s="78">
        <v>0.8</v>
      </c>
    </row>
    <row r="223" spans="1:4">
      <c r="A223" s="78" t="s">
        <v>633</v>
      </c>
      <c r="B223" s="78" t="s">
        <v>661</v>
      </c>
      <c r="C223" s="78">
        <v>9153.44</v>
      </c>
      <c r="D223" s="78">
        <v>0.8</v>
      </c>
    </row>
    <row r="224" spans="1:4">
      <c r="A224" s="78" t="s">
        <v>634</v>
      </c>
      <c r="B224" s="78" t="s">
        <v>661</v>
      </c>
      <c r="C224" s="78">
        <v>10137.969999999999</v>
      </c>
      <c r="D224" s="78">
        <v>0.8</v>
      </c>
    </row>
    <row r="225" spans="1:8">
      <c r="A225" s="78" t="s">
        <v>635</v>
      </c>
      <c r="B225" s="78" t="s">
        <v>661</v>
      </c>
      <c r="C225" s="78">
        <v>10137.41</v>
      </c>
      <c r="D225" s="78">
        <v>0.8</v>
      </c>
    </row>
    <row r="226" spans="1:8">
      <c r="A226" s="78" t="s">
        <v>636</v>
      </c>
      <c r="B226" s="78" t="s">
        <v>661</v>
      </c>
      <c r="C226" s="78">
        <v>8653.74</v>
      </c>
      <c r="D226" s="78">
        <v>0.8</v>
      </c>
    </row>
    <row r="227" spans="1:8">
      <c r="A227" s="78" t="s">
        <v>637</v>
      </c>
      <c r="B227" s="78" t="s">
        <v>661</v>
      </c>
      <c r="C227" s="78">
        <v>8653.58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0.19</v>
      </c>
      <c r="F233" s="78">
        <v>223.15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0.21</v>
      </c>
      <c r="F234" s="78">
        <v>246.92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0.15</v>
      </c>
      <c r="F236" s="78">
        <v>179.67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0.15</v>
      </c>
      <c r="F237" s="78">
        <v>170.9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0.15</v>
      </c>
      <c r="F238" s="78">
        <v>169.68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151.68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163.57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0.47</v>
      </c>
      <c r="F241" s="78">
        <v>544.01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0.51</v>
      </c>
      <c r="F242" s="78">
        <v>594.02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0.38</v>
      </c>
      <c r="F243" s="78">
        <v>438.23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0.35</v>
      </c>
      <c r="F244" s="78">
        <v>368.34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0.33</v>
      </c>
      <c r="F245" s="78">
        <v>351.88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0.33</v>
      </c>
      <c r="F246" s="78">
        <v>349.44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0.31</v>
      </c>
      <c r="F247" s="78">
        <v>322.27999999999997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0.31</v>
      </c>
      <c r="F248" s="78">
        <v>322.52999999999997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0.34</v>
      </c>
      <c r="F249" s="78">
        <v>356.06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0.37</v>
      </c>
      <c r="F250" s="78">
        <v>393.46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0.26</v>
      </c>
      <c r="F251" s="78">
        <v>277.04000000000002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0.27</v>
      </c>
      <c r="F252" s="78">
        <v>281.75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0.26</v>
      </c>
      <c r="F253" s="78">
        <v>274.32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0.26</v>
      </c>
      <c r="F254" s="78">
        <v>300.8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0.24</v>
      </c>
      <c r="F255" s="78">
        <v>261.04000000000002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0.24</v>
      </c>
      <c r="F256" s="78">
        <v>259.48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34403.351600000002</v>
      </c>
      <c r="C265" s="78">
        <v>53.188099999999999</v>
      </c>
      <c r="D265" s="78">
        <v>131.7876</v>
      </c>
      <c r="E265" s="78">
        <v>0</v>
      </c>
      <c r="F265" s="78">
        <v>4.0000000000000002E-4</v>
      </c>
      <c r="G265" s="78">
        <v>30326.723099999999</v>
      </c>
      <c r="H265" s="78">
        <v>14006.670099999999</v>
      </c>
    </row>
    <row r="266" spans="1:8">
      <c r="A266" s="78" t="s">
        <v>805</v>
      </c>
      <c r="B266" s="78">
        <v>28349.6849</v>
      </c>
      <c r="C266" s="78">
        <v>45.02</v>
      </c>
      <c r="D266" s="78">
        <v>115.7373</v>
      </c>
      <c r="E266" s="78">
        <v>0</v>
      </c>
      <c r="F266" s="78">
        <v>4.0000000000000002E-4</v>
      </c>
      <c r="G266" s="78">
        <v>26635.470300000001</v>
      </c>
      <c r="H266" s="78">
        <v>11655.8999</v>
      </c>
    </row>
    <row r="267" spans="1:8">
      <c r="A267" s="78" t="s">
        <v>806</v>
      </c>
      <c r="B267" s="78">
        <v>27899.556</v>
      </c>
      <c r="C267" s="78">
        <v>46.030200000000001</v>
      </c>
      <c r="D267" s="78">
        <v>124.2407</v>
      </c>
      <c r="E267" s="78">
        <v>0</v>
      </c>
      <c r="F267" s="78">
        <v>4.0000000000000002E-4</v>
      </c>
      <c r="G267" s="78">
        <v>28595.432199999999</v>
      </c>
      <c r="H267" s="78">
        <v>11635.761699999999</v>
      </c>
    </row>
    <row r="268" spans="1:8">
      <c r="A268" s="78" t="s">
        <v>807</v>
      </c>
      <c r="B268" s="78">
        <v>24244.2117</v>
      </c>
      <c r="C268" s="78">
        <v>41.957000000000001</v>
      </c>
      <c r="D268" s="78">
        <v>119.6979</v>
      </c>
      <c r="E268" s="78">
        <v>0</v>
      </c>
      <c r="F268" s="78">
        <v>4.0000000000000002E-4</v>
      </c>
      <c r="G268" s="78">
        <v>27552.9804</v>
      </c>
      <c r="H268" s="78">
        <v>10298.429899999999</v>
      </c>
    </row>
    <row r="269" spans="1:8">
      <c r="A269" s="78" t="s">
        <v>0</v>
      </c>
      <c r="B269" s="78">
        <v>27891.473399999999</v>
      </c>
      <c r="C269" s="78">
        <v>49.285200000000003</v>
      </c>
      <c r="D269" s="78">
        <v>143.79740000000001</v>
      </c>
      <c r="E269" s="78">
        <v>0</v>
      </c>
      <c r="F269" s="78">
        <v>4.0000000000000002E-4</v>
      </c>
      <c r="G269" s="78">
        <v>33101.843800000002</v>
      </c>
      <c r="H269" s="78">
        <v>11944.8766</v>
      </c>
    </row>
    <row r="270" spans="1:8">
      <c r="A270" s="78" t="s">
        <v>808</v>
      </c>
      <c r="B270" s="78">
        <v>33495.7379</v>
      </c>
      <c r="C270" s="78">
        <v>59.704700000000003</v>
      </c>
      <c r="D270" s="78">
        <v>175.7876</v>
      </c>
      <c r="E270" s="78">
        <v>0</v>
      </c>
      <c r="F270" s="78">
        <v>5.0000000000000001E-4</v>
      </c>
      <c r="G270" s="78">
        <v>40466.626100000001</v>
      </c>
      <c r="H270" s="78">
        <v>14394.365400000001</v>
      </c>
    </row>
    <row r="271" spans="1:8">
      <c r="A271" s="78" t="s">
        <v>809</v>
      </c>
      <c r="B271" s="78">
        <v>38993.760199999997</v>
      </c>
      <c r="C271" s="78">
        <v>69.764399999999995</v>
      </c>
      <c r="D271" s="78">
        <v>206.1985</v>
      </c>
      <c r="E271" s="78">
        <v>0</v>
      </c>
      <c r="F271" s="78">
        <v>5.9999999999999995E-4</v>
      </c>
      <c r="G271" s="78">
        <v>47467.613599999997</v>
      </c>
      <c r="H271" s="78">
        <v>16781.901600000001</v>
      </c>
    </row>
    <row r="272" spans="1:8">
      <c r="A272" s="78" t="s">
        <v>810</v>
      </c>
      <c r="B272" s="78">
        <v>36693.445200000002</v>
      </c>
      <c r="C272" s="78">
        <v>65.608500000000006</v>
      </c>
      <c r="D272" s="78">
        <v>193.79239999999999</v>
      </c>
      <c r="E272" s="78">
        <v>0</v>
      </c>
      <c r="F272" s="78">
        <v>5.9999999999999995E-4</v>
      </c>
      <c r="G272" s="78">
        <v>44611.629099999998</v>
      </c>
      <c r="H272" s="78">
        <v>15788.044900000001</v>
      </c>
    </row>
    <row r="273" spans="1:19">
      <c r="A273" s="78" t="s">
        <v>811</v>
      </c>
      <c r="B273" s="78">
        <v>29990.302</v>
      </c>
      <c r="C273" s="78">
        <v>53.398299999999999</v>
      </c>
      <c r="D273" s="78">
        <v>157.04230000000001</v>
      </c>
      <c r="E273" s="78">
        <v>0</v>
      </c>
      <c r="F273" s="78">
        <v>5.0000000000000001E-4</v>
      </c>
      <c r="G273" s="78">
        <v>36151.339800000002</v>
      </c>
      <c r="H273" s="78">
        <v>12882.3894</v>
      </c>
    </row>
    <row r="274" spans="1:19">
      <c r="A274" s="78" t="s">
        <v>812</v>
      </c>
      <c r="B274" s="78">
        <v>26273.797600000002</v>
      </c>
      <c r="C274" s="78">
        <v>46.076000000000001</v>
      </c>
      <c r="D274" s="78">
        <v>133.35509999999999</v>
      </c>
      <c r="E274" s="78">
        <v>0</v>
      </c>
      <c r="F274" s="78">
        <v>4.0000000000000002E-4</v>
      </c>
      <c r="G274" s="78">
        <v>30697.5746</v>
      </c>
      <c r="H274" s="78">
        <v>11218.558800000001</v>
      </c>
    </row>
    <row r="275" spans="1:19">
      <c r="A275" s="78" t="s">
        <v>813</v>
      </c>
      <c r="B275" s="78">
        <v>26791.140599999999</v>
      </c>
      <c r="C275" s="78">
        <v>44.983400000000003</v>
      </c>
      <c r="D275" s="78">
        <v>123.9923</v>
      </c>
      <c r="E275" s="78">
        <v>0</v>
      </c>
      <c r="F275" s="78">
        <v>4.0000000000000002E-4</v>
      </c>
      <c r="G275" s="78">
        <v>28539.496200000001</v>
      </c>
      <c r="H275" s="78">
        <v>11248.2482</v>
      </c>
    </row>
    <row r="276" spans="1:19">
      <c r="A276" s="78" t="s">
        <v>814</v>
      </c>
      <c r="B276" s="78">
        <v>32783.972999999998</v>
      </c>
      <c r="C276" s="78">
        <v>51.617800000000003</v>
      </c>
      <c r="D276" s="78">
        <v>131.17910000000001</v>
      </c>
      <c r="E276" s="78">
        <v>0</v>
      </c>
      <c r="F276" s="78">
        <v>4.0000000000000002E-4</v>
      </c>
      <c r="G276" s="78">
        <v>30188.444</v>
      </c>
      <c r="H276" s="78">
        <v>13436.603999999999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367810.43430000002</v>
      </c>
      <c r="C278" s="78">
        <v>626.6336</v>
      </c>
      <c r="D278" s="78">
        <v>1756.6080999999999</v>
      </c>
      <c r="E278" s="78">
        <v>0</v>
      </c>
      <c r="F278" s="78">
        <v>5.4000000000000003E-3</v>
      </c>
      <c r="G278" s="78">
        <v>404335.17330000002</v>
      </c>
      <c r="H278" s="78">
        <v>155291.7506</v>
      </c>
    </row>
    <row r="279" spans="1:19">
      <c r="A279" s="78" t="s">
        <v>816</v>
      </c>
      <c r="B279" s="78">
        <v>24244.2117</v>
      </c>
      <c r="C279" s="78">
        <v>41.957000000000001</v>
      </c>
      <c r="D279" s="78">
        <v>115.7373</v>
      </c>
      <c r="E279" s="78">
        <v>0</v>
      </c>
      <c r="F279" s="78">
        <v>4.0000000000000002E-4</v>
      </c>
      <c r="G279" s="78">
        <v>26635.470300000001</v>
      </c>
      <c r="H279" s="78">
        <v>10298.429899999999</v>
      </c>
    </row>
    <row r="280" spans="1:19">
      <c r="A280" s="78" t="s">
        <v>817</v>
      </c>
      <c r="B280" s="78">
        <v>38993.760199999997</v>
      </c>
      <c r="C280" s="78">
        <v>69.764399999999995</v>
      </c>
      <c r="D280" s="78">
        <v>206.1985</v>
      </c>
      <c r="E280" s="78">
        <v>0</v>
      </c>
      <c r="F280" s="78">
        <v>5.9999999999999995E-4</v>
      </c>
      <c r="G280" s="78">
        <v>47467.613599999997</v>
      </c>
      <c r="H280" s="78">
        <v>16781.901600000001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70370900000</v>
      </c>
      <c r="C283" s="78">
        <v>44552.447</v>
      </c>
      <c r="D283" s="78" t="s">
        <v>956</v>
      </c>
      <c r="E283" s="78">
        <v>10630.253000000001</v>
      </c>
      <c r="F283" s="78">
        <v>23210.455999999998</v>
      </c>
      <c r="G283" s="78">
        <v>2412.2719999999999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61805600000</v>
      </c>
      <c r="C284" s="78">
        <v>43392.671000000002</v>
      </c>
      <c r="D284" s="78" t="s">
        <v>957</v>
      </c>
      <c r="E284" s="78">
        <v>10630.253000000001</v>
      </c>
      <c r="F284" s="78">
        <v>23210.455999999998</v>
      </c>
      <c r="G284" s="78">
        <v>1252.4960000000001</v>
      </c>
      <c r="H284" s="78">
        <v>0</v>
      </c>
      <c r="I284" s="78">
        <v>0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66353500000</v>
      </c>
      <c r="C285" s="78">
        <v>45274.987999999998</v>
      </c>
      <c r="D285" s="78" t="s">
        <v>958</v>
      </c>
      <c r="E285" s="78">
        <v>12294.589</v>
      </c>
      <c r="F285" s="78">
        <v>20556.855</v>
      </c>
      <c r="G285" s="78">
        <v>716.56799999999998</v>
      </c>
      <c r="H285" s="78">
        <v>0</v>
      </c>
      <c r="I285" s="78">
        <v>3407.51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63934600000</v>
      </c>
      <c r="C286" s="78">
        <v>47696.767</v>
      </c>
      <c r="D286" s="78" t="s">
        <v>959</v>
      </c>
      <c r="E286" s="78">
        <v>12294.589</v>
      </c>
      <c r="F286" s="78">
        <v>20556.855</v>
      </c>
      <c r="G286" s="78">
        <v>1148.9549999999999</v>
      </c>
      <c r="H286" s="78">
        <v>0</v>
      </c>
      <c r="I286" s="78">
        <v>5396.902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76810300000</v>
      </c>
      <c r="C287" s="78">
        <v>62121.127999999997</v>
      </c>
      <c r="D287" s="78" t="s">
        <v>960</v>
      </c>
      <c r="E287" s="78">
        <v>10630.253000000001</v>
      </c>
      <c r="F287" s="78">
        <v>23210.455999999998</v>
      </c>
      <c r="G287" s="78">
        <v>4251.6620000000003</v>
      </c>
      <c r="H287" s="78">
        <v>0</v>
      </c>
      <c r="I287" s="78">
        <v>24028.758000000002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93899800000</v>
      </c>
      <c r="C288" s="78">
        <v>69684.123000000007</v>
      </c>
      <c r="D288" s="78" t="s">
        <v>939</v>
      </c>
      <c r="E288" s="78">
        <v>10630.253000000001</v>
      </c>
      <c r="F288" s="78">
        <v>23210.455999999998</v>
      </c>
      <c r="G288" s="78">
        <v>5212.9920000000002</v>
      </c>
      <c r="H288" s="78">
        <v>0</v>
      </c>
      <c r="I288" s="78">
        <v>30630.421999999999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110145000000</v>
      </c>
      <c r="C289" s="78">
        <v>81104.936000000002</v>
      </c>
      <c r="D289" s="78" t="s">
        <v>961</v>
      </c>
      <c r="E289" s="78">
        <v>10630.253000000001</v>
      </c>
      <c r="F289" s="78">
        <v>23210.455999999998</v>
      </c>
      <c r="G289" s="78">
        <v>6703.4709999999995</v>
      </c>
      <c r="H289" s="78">
        <v>0</v>
      </c>
      <c r="I289" s="78">
        <v>40560.756000000001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103518000000</v>
      </c>
      <c r="C290" s="78">
        <v>84051.968999999997</v>
      </c>
      <c r="D290" s="78" t="s">
        <v>962</v>
      </c>
      <c r="E290" s="78">
        <v>12443.002</v>
      </c>
      <c r="F290" s="78">
        <v>19968.13</v>
      </c>
      <c r="G290" s="78">
        <v>6471.5259999999998</v>
      </c>
      <c r="H290" s="78">
        <v>0</v>
      </c>
      <c r="I290" s="78">
        <v>36869.845000000001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83886500000</v>
      </c>
      <c r="C291" s="78">
        <v>66423.932000000001</v>
      </c>
      <c r="D291" s="78" t="s">
        <v>963</v>
      </c>
      <c r="E291" s="78">
        <v>12294.589</v>
      </c>
      <c r="F291" s="78">
        <v>20556.855</v>
      </c>
      <c r="G291" s="78">
        <v>3946.797</v>
      </c>
      <c r="H291" s="78">
        <v>0</v>
      </c>
      <c r="I291" s="78">
        <v>21326.224999999999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71231400000</v>
      </c>
      <c r="C292" s="78">
        <v>54589.834999999999</v>
      </c>
      <c r="D292" s="78" t="s">
        <v>964</v>
      </c>
      <c r="E292" s="78">
        <v>10630.253000000001</v>
      </c>
      <c r="F292" s="78">
        <v>23210.455999999998</v>
      </c>
      <c r="G292" s="78">
        <v>2011.124</v>
      </c>
      <c r="H292" s="78">
        <v>0</v>
      </c>
      <c r="I292" s="78">
        <v>10438.537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66223800000</v>
      </c>
      <c r="C293" s="78">
        <v>53081.777999999998</v>
      </c>
      <c r="D293" s="78" t="s">
        <v>965</v>
      </c>
      <c r="E293" s="78">
        <v>10630.253000000001</v>
      </c>
      <c r="F293" s="78">
        <v>23210.455999999998</v>
      </c>
      <c r="G293" s="78">
        <v>1753.1780000000001</v>
      </c>
      <c r="H293" s="78">
        <v>0</v>
      </c>
      <c r="I293" s="78">
        <v>9188.4249999999993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70050000000</v>
      </c>
      <c r="C294" s="78">
        <v>45062.557999999997</v>
      </c>
      <c r="D294" s="78" t="s">
        <v>966</v>
      </c>
      <c r="E294" s="78">
        <v>10630.253000000001</v>
      </c>
      <c r="F294" s="78">
        <v>23210.455999999998</v>
      </c>
      <c r="G294" s="78">
        <v>2922.3829999999998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938229000000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61805600000</v>
      </c>
      <c r="C297" s="78">
        <v>43392.671000000002</v>
      </c>
      <c r="D297" s="78"/>
      <c r="E297" s="78">
        <v>10630.253000000001</v>
      </c>
      <c r="F297" s="78">
        <v>19968.13</v>
      </c>
      <c r="G297" s="78">
        <v>716.56799999999998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110145000000</v>
      </c>
      <c r="C298" s="78">
        <v>84051.968999999997</v>
      </c>
      <c r="D298" s="78"/>
      <c r="E298" s="78">
        <v>12443.002</v>
      </c>
      <c r="F298" s="78">
        <v>23210.455999999998</v>
      </c>
      <c r="G298" s="78">
        <v>6703.4709999999995</v>
      </c>
      <c r="H298" s="78">
        <v>0</v>
      </c>
      <c r="I298" s="78">
        <v>40560.756000000001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13784.52</v>
      </c>
      <c r="C301" s="78">
        <v>7726.2</v>
      </c>
      <c r="D301" s="78">
        <v>0</v>
      </c>
      <c r="E301" s="78">
        <v>21510.73</v>
      </c>
    </row>
    <row r="302" spans="1:19">
      <c r="A302" s="78" t="s">
        <v>851</v>
      </c>
      <c r="B302" s="78">
        <v>4.4000000000000004</v>
      </c>
      <c r="C302" s="78">
        <v>2.46</v>
      </c>
      <c r="D302" s="78">
        <v>0</v>
      </c>
      <c r="E302" s="78">
        <v>6.86</v>
      </c>
    </row>
    <row r="303" spans="1:19">
      <c r="A303" s="78" t="s">
        <v>852</v>
      </c>
      <c r="B303" s="78">
        <v>4.4000000000000004</v>
      </c>
      <c r="C303" s="78">
        <v>2.46</v>
      </c>
      <c r="D303" s="78">
        <v>0</v>
      </c>
      <c r="E303" s="78">
        <v>6.86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1607.12</v>
      </c>
      <c r="C2" s="78">
        <v>512.71</v>
      </c>
      <c r="D2" s="78">
        <v>512.71</v>
      </c>
    </row>
    <row r="3" spans="1:7">
      <c r="A3" s="78" t="s">
        <v>482</v>
      </c>
      <c r="B3" s="78">
        <v>1607.12</v>
      </c>
      <c r="C3" s="78">
        <v>512.71</v>
      </c>
      <c r="D3" s="78">
        <v>512.71</v>
      </c>
    </row>
    <row r="4" spans="1:7">
      <c r="A4" s="78" t="s">
        <v>483</v>
      </c>
      <c r="B4" s="78">
        <v>3751.9</v>
      </c>
      <c r="C4" s="78">
        <v>1196.93</v>
      </c>
      <c r="D4" s="78">
        <v>1196.93</v>
      </c>
    </row>
    <row r="5" spans="1:7">
      <c r="A5" s="78" t="s">
        <v>484</v>
      </c>
      <c r="B5" s="78">
        <v>3751.9</v>
      </c>
      <c r="C5" s="78">
        <v>1196.93</v>
      </c>
      <c r="D5" s="78">
        <v>1196.93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351.18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100.84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43.03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358.85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897.09</v>
      </c>
      <c r="C28" s="78">
        <v>710.03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3289.54</v>
      </c>
      <c r="D175" s="78">
        <v>2627.21</v>
      </c>
      <c r="E175" s="78">
        <v>662.33</v>
      </c>
      <c r="F175" s="78">
        <v>0.8</v>
      </c>
      <c r="G175" s="78">
        <v>4.0599999999999996</v>
      </c>
    </row>
    <row r="176" spans="1:11">
      <c r="A176" s="78" t="s">
        <v>558</v>
      </c>
      <c r="B176" s="78" t="s">
        <v>557</v>
      </c>
      <c r="C176" s="78">
        <v>3579.49</v>
      </c>
      <c r="D176" s="78">
        <v>2858.78</v>
      </c>
      <c r="E176" s="78">
        <v>720.71</v>
      </c>
      <c r="F176" s="78">
        <v>0.8</v>
      </c>
      <c r="G176" s="78">
        <v>4.08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2621.25</v>
      </c>
      <c r="D178" s="78">
        <v>2093.4699999999998</v>
      </c>
      <c r="E178" s="78">
        <v>527.77</v>
      </c>
      <c r="F178" s="78">
        <v>0.8</v>
      </c>
      <c r="G178" s="78">
        <v>4.07</v>
      </c>
    </row>
    <row r="179" spans="1:7">
      <c r="A179" s="78" t="s">
        <v>561</v>
      </c>
      <c r="B179" s="78" t="s">
        <v>557</v>
      </c>
      <c r="C179" s="78">
        <v>2414.3000000000002</v>
      </c>
      <c r="D179" s="78">
        <v>1928.19</v>
      </c>
      <c r="E179" s="78">
        <v>486.11</v>
      </c>
      <c r="F179" s="78">
        <v>0.8</v>
      </c>
      <c r="G179" s="78">
        <v>4.09</v>
      </c>
    </row>
    <row r="180" spans="1:7">
      <c r="A180" s="78" t="s">
        <v>562</v>
      </c>
      <c r="B180" s="78" t="s">
        <v>557</v>
      </c>
      <c r="C180" s="78">
        <v>2393.54</v>
      </c>
      <c r="D180" s="78">
        <v>1911.61</v>
      </c>
      <c r="E180" s="78">
        <v>481.93</v>
      </c>
      <c r="F180" s="78">
        <v>0.8</v>
      </c>
      <c r="G180" s="78">
        <v>4.01</v>
      </c>
    </row>
    <row r="181" spans="1:7">
      <c r="A181" s="78" t="s">
        <v>563</v>
      </c>
      <c r="B181" s="78" t="s">
        <v>557</v>
      </c>
      <c r="C181" s="78">
        <v>2178.52</v>
      </c>
      <c r="D181" s="78">
        <v>1739.89</v>
      </c>
      <c r="E181" s="78">
        <v>438.63</v>
      </c>
      <c r="F181" s="78">
        <v>0.8</v>
      </c>
      <c r="G181" s="78">
        <v>4.04</v>
      </c>
    </row>
    <row r="182" spans="1:7">
      <c r="A182" s="78" t="s">
        <v>564</v>
      </c>
      <c r="B182" s="78" t="s">
        <v>557</v>
      </c>
      <c r="C182" s="78">
        <v>2319.63</v>
      </c>
      <c r="D182" s="78">
        <v>1852.59</v>
      </c>
      <c r="E182" s="78">
        <v>467.05</v>
      </c>
      <c r="F182" s="78">
        <v>0.8</v>
      </c>
      <c r="G182" s="78">
        <v>4.05</v>
      </c>
    </row>
    <row r="183" spans="1:7">
      <c r="A183" s="78" t="s">
        <v>565</v>
      </c>
      <c r="B183" s="78" t="s">
        <v>557</v>
      </c>
      <c r="C183" s="78">
        <v>8675.0300000000007</v>
      </c>
      <c r="D183" s="78">
        <v>6928.36</v>
      </c>
      <c r="E183" s="78">
        <v>1746.67</v>
      </c>
      <c r="F183" s="78">
        <v>0.8</v>
      </c>
      <c r="G183" s="78">
        <v>4.05</v>
      </c>
    </row>
    <row r="184" spans="1:7">
      <c r="A184" s="78" t="s">
        <v>566</v>
      </c>
      <c r="B184" s="78" t="s">
        <v>557</v>
      </c>
      <c r="C184" s="78">
        <v>9239.83</v>
      </c>
      <c r="D184" s="78">
        <v>7379.44</v>
      </c>
      <c r="E184" s="78">
        <v>1860.39</v>
      </c>
      <c r="F184" s="78">
        <v>0.8</v>
      </c>
      <c r="G184" s="78">
        <v>4.0599999999999996</v>
      </c>
    </row>
    <row r="185" spans="1:7">
      <c r="A185" s="78" t="s">
        <v>567</v>
      </c>
      <c r="B185" s="78" t="s">
        <v>557</v>
      </c>
      <c r="C185" s="78">
        <v>6788.56</v>
      </c>
      <c r="D185" s="78">
        <v>5421.72</v>
      </c>
      <c r="E185" s="78">
        <v>1366.84</v>
      </c>
      <c r="F185" s="78">
        <v>0.8</v>
      </c>
      <c r="G185" s="78">
        <v>4.0599999999999996</v>
      </c>
    </row>
    <row r="186" spans="1:7">
      <c r="A186" s="78" t="s">
        <v>568</v>
      </c>
      <c r="B186" s="78" t="s">
        <v>557</v>
      </c>
      <c r="C186" s="78">
        <v>6513.38</v>
      </c>
      <c r="D186" s="78">
        <v>5201.9399999999996</v>
      </c>
      <c r="E186" s="78">
        <v>1311.43</v>
      </c>
      <c r="F186" s="78">
        <v>0.8</v>
      </c>
      <c r="G186" s="78">
        <v>3.93</v>
      </c>
    </row>
    <row r="187" spans="1:7">
      <c r="A187" s="78" t="s">
        <v>569</v>
      </c>
      <c r="B187" s="78" t="s">
        <v>557</v>
      </c>
      <c r="C187" s="78">
        <v>6010.31</v>
      </c>
      <c r="D187" s="78">
        <v>4800.17</v>
      </c>
      <c r="E187" s="78">
        <v>1210.1400000000001</v>
      </c>
      <c r="F187" s="78">
        <v>0.8</v>
      </c>
      <c r="G187" s="78">
        <v>3.93</v>
      </c>
    </row>
    <row r="188" spans="1:7">
      <c r="A188" s="78" t="s">
        <v>570</v>
      </c>
      <c r="B188" s="78" t="s">
        <v>557</v>
      </c>
      <c r="C188" s="78">
        <v>5963.46</v>
      </c>
      <c r="D188" s="78">
        <v>4762.75</v>
      </c>
      <c r="E188" s="78">
        <v>1200.71</v>
      </c>
      <c r="F188" s="78">
        <v>0.8</v>
      </c>
      <c r="G188" s="78">
        <v>3.94</v>
      </c>
    </row>
    <row r="189" spans="1:7">
      <c r="A189" s="78" t="s">
        <v>571</v>
      </c>
      <c r="B189" s="78" t="s">
        <v>557</v>
      </c>
      <c r="C189" s="78">
        <v>5538.16</v>
      </c>
      <c r="D189" s="78">
        <v>4423.08</v>
      </c>
      <c r="E189" s="78">
        <v>1115.08</v>
      </c>
      <c r="F189" s="78">
        <v>0.8</v>
      </c>
      <c r="G189" s="78">
        <v>3.92</v>
      </c>
    </row>
    <row r="190" spans="1:7">
      <c r="A190" s="78" t="s">
        <v>572</v>
      </c>
      <c r="B190" s="78" t="s">
        <v>557</v>
      </c>
      <c r="C190" s="78">
        <v>5495.43</v>
      </c>
      <c r="D190" s="78">
        <v>4388.95</v>
      </c>
      <c r="E190" s="78">
        <v>1106.48</v>
      </c>
      <c r="F190" s="78">
        <v>0.8</v>
      </c>
      <c r="G190" s="78">
        <v>3.93</v>
      </c>
    </row>
    <row r="191" spans="1:7">
      <c r="A191" s="78" t="s">
        <v>573</v>
      </c>
      <c r="B191" s="78" t="s">
        <v>557</v>
      </c>
      <c r="C191" s="78">
        <v>6254.91</v>
      </c>
      <c r="D191" s="78">
        <v>4995.5200000000004</v>
      </c>
      <c r="E191" s="78">
        <v>1259.3900000000001</v>
      </c>
      <c r="F191" s="78">
        <v>0.8</v>
      </c>
      <c r="G191" s="78">
        <v>3.94</v>
      </c>
    </row>
    <row r="192" spans="1:7">
      <c r="A192" s="78" t="s">
        <v>574</v>
      </c>
      <c r="B192" s="78" t="s">
        <v>557</v>
      </c>
      <c r="C192" s="78">
        <v>6749.05</v>
      </c>
      <c r="D192" s="78">
        <v>5390.16</v>
      </c>
      <c r="E192" s="78">
        <v>1358.89</v>
      </c>
      <c r="F192" s="78">
        <v>0.8</v>
      </c>
      <c r="G192" s="78">
        <v>3.94</v>
      </c>
    </row>
    <row r="193" spans="1:7">
      <c r="A193" s="78" t="s">
        <v>575</v>
      </c>
      <c r="B193" s="78" t="s">
        <v>557</v>
      </c>
      <c r="C193" s="78">
        <v>4845.75</v>
      </c>
      <c r="D193" s="78">
        <v>3870.08</v>
      </c>
      <c r="E193" s="78">
        <v>975.67</v>
      </c>
      <c r="F193" s="78">
        <v>0.8</v>
      </c>
      <c r="G193" s="78">
        <v>3.93</v>
      </c>
    </row>
    <row r="194" spans="1:7">
      <c r="A194" s="78" t="s">
        <v>576</v>
      </c>
      <c r="B194" s="78" t="s">
        <v>557</v>
      </c>
      <c r="C194" s="78">
        <v>4978.22</v>
      </c>
      <c r="D194" s="78">
        <v>3975.88</v>
      </c>
      <c r="E194" s="78">
        <v>1002.34</v>
      </c>
      <c r="F194" s="78">
        <v>0.8</v>
      </c>
      <c r="G194" s="78">
        <v>3.93</v>
      </c>
    </row>
    <row r="195" spans="1:7">
      <c r="A195" s="78" t="s">
        <v>577</v>
      </c>
      <c r="B195" s="78" t="s">
        <v>557</v>
      </c>
      <c r="C195" s="78">
        <v>4744.71</v>
      </c>
      <c r="D195" s="78">
        <v>3789.39</v>
      </c>
      <c r="E195" s="78">
        <v>955.32</v>
      </c>
      <c r="F195" s="78">
        <v>0.8</v>
      </c>
      <c r="G195" s="78">
        <v>3.95</v>
      </c>
    </row>
    <row r="196" spans="1:7">
      <c r="A196" s="78" t="s">
        <v>578</v>
      </c>
      <c r="B196" s="78" t="s">
        <v>557</v>
      </c>
      <c r="C196" s="78">
        <v>4713.91</v>
      </c>
      <c r="D196" s="78">
        <v>3764.79</v>
      </c>
      <c r="E196" s="78">
        <v>949.12</v>
      </c>
      <c r="F196" s="78">
        <v>0.8</v>
      </c>
      <c r="G196" s="78">
        <v>4.03</v>
      </c>
    </row>
    <row r="197" spans="1:7">
      <c r="A197" s="78" t="s">
        <v>579</v>
      </c>
      <c r="B197" s="78" t="s">
        <v>557</v>
      </c>
      <c r="C197" s="78">
        <v>4399.67</v>
      </c>
      <c r="D197" s="78">
        <v>3513.82</v>
      </c>
      <c r="E197" s="78">
        <v>885.85</v>
      </c>
      <c r="F197" s="78">
        <v>0.8</v>
      </c>
      <c r="G197" s="78">
        <v>4</v>
      </c>
    </row>
    <row r="198" spans="1:7">
      <c r="A198" s="78" t="s">
        <v>580</v>
      </c>
      <c r="B198" s="78" t="s">
        <v>557</v>
      </c>
      <c r="C198" s="78">
        <v>4371.09</v>
      </c>
      <c r="D198" s="78">
        <v>3490.99</v>
      </c>
      <c r="E198" s="78">
        <v>880.1</v>
      </c>
      <c r="F198" s="78">
        <v>0.8</v>
      </c>
      <c r="G198" s="78">
        <v>3.96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3481.97</v>
      </c>
      <c r="D204" s="78">
        <v>0.8</v>
      </c>
    </row>
    <row r="205" spans="1:7">
      <c r="A205" s="78" t="s">
        <v>615</v>
      </c>
      <c r="B205" s="78" t="s">
        <v>661</v>
      </c>
      <c r="C205" s="78">
        <v>7499.2</v>
      </c>
      <c r="D205" s="78">
        <v>0.8</v>
      </c>
    </row>
    <row r="206" spans="1:7">
      <c r="A206" s="78" t="s">
        <v>616</v>
      </c>
      <c r="B206" s="78" t="s">
        <v>661</v>
      </c>
      <c r="C206" s="78">
        <v>1144.46</v>
      </c>
      <c r="D206" s="78">
        <v>0.8</v>
      </c>
    </row>
    <row r="207" spans="1:7">
      <c r="A207" s="78" t="s">
        <v>617</v>
      </c>
      <c r="B207" s="78" t="s">
        <v>661</v>
      </c>
      <c r="C207" s="78">
        <v>6439.74</v>
      </c>
      <c r="D207" s="78">
        <v>0.8</v>
      </c>
    </row>
    <row r="208" spans="1:7">
      <c r="A208" s="78" t="s">
        <v>618</v>
      </c>
      <c r="B208" s="78" t="s">
        <v>661</v>
      </c>
      <c r="C208" s="78">
        <v>6439.74</v>
      </c>
      <c r="D208" s="78">
        <v>0.8</v>
      </c>
    </row>
    <row r="209" spans="1:4">
      <c r="A209" s="78" t="s">
        <v>619</v>
      </c>
      <c r="B209" s="78" t="s">
        <v>661</v>
      </c>
      <c r="C209" s="78">
        <v>6439.74</v>
      </c>
      <c r="D209" s="78">
        <v>0.8</v>
      </c>
    </row>
    <row r="210" spans="1:4">
      <c r="A210" s="78" t="s">
        <v>620</v>
      </c>
      <c r="B210" s="78" t="s">
        <v>661</v>
      </c>
      <c r="C210" s="78">
        <v>6439.74</v>
      </c>
      <c r="D210" s="78">
        <v>0.8</v>
      </c>
    </row>
    <row r="211" spans="1:4">
      <c r="A211" s="78" t="s">
        <v>621</v>
      </c>
      <c r="B211" s="78" t="s">
        <v>661</v>
      </c>
      <c r="C211" s="78">
        <v>6439.74</v>
      </c>
      <c r="D211" s="78">
        <v>0.8</v>
      </c>
    </row>
    <row r="212" spans="1:4">
      <c r="A212" s="78" t="s">
        <v>622</v>
      </c>
      <c r="B212" s="78" t="s">
        <v>661</v>
      </c>
      <c r="C212" s="78">
        <v>13110.07</v>
      </c>
      <c r="D212" s="78">
        <v>0.8</v>
      </c>
    </row>
    <row r="213" spans="1:4">
      <c r="A213" s="78" t="s">
        <v>623</v>
      </c>
      <c r="B213" s="78" t="s">
        <v>661</v>
      </c>
      <c r="C213" s="78">
        <v>17138.669999999998</v>
      </c>
      <c r="D213" s="78">
        <v>0.8</v>
      </c>
    </row>
    <row r="214" spans="1:4">
      <c r="A214" s="78" t="s">
        <v>624</v>
      </c>
      <c r="B214" s="78" t="s">
        <v>661</v>
      </c>
      <c r="C214" s="78">
        <v>12879.49</v>
      </c>
      <c r="D214" s="78">
        <v>0.8</v>
      </c>
    </row>
    <row r="215" spans="1:4">
      <c r="A215" s="78" t="s">
        <v>625</v>
      </c>
      <c r="B215" s="78" t="s">
        <v>661</v>
      </c>
      <c r="C215" s="78">
        <v>12879.49</v>
      </c>
      <c r="D215" s="78">
        <v>0.8</v>
      </c>
    </row>
    <row r="216" spans="1:4">
      <c r="A216" s="78" t="s">
        <v>626</v>
      </c>
      <c r="B216" s="78" t="s">
        <v>661</v>
      </c>
      <c r="C216" s="78">
        <v>13496.03</v>
      </c>
      <c r="D216" s="78">
        <v>0.8</v>
      </c>
    </row>
    <row r="217" spans="1:4">
      <c r="A217" s="78" t="s">
        <v>627</v>
      </c>
      <c r="B217" s="78" t="s">
        <v>661</v>
      </c>
      <c r="C217" s="78">
        <v>13495.16</v>
      </c>
      <c r="D217" s="78">
        <v>0.8</v>
      </c>
    </row>
    <row r="218" spans="1:4">
      <c r="A218" s="78" t="s">
        <v>628</v>
      </c>
      <c r="B218" s="78" t="s">
        <v>661</v>
      </c>
      <c r="C218" s="78">
        <v>12879.49</v>
      </c>
      <c r="D218" s="78">
        <v>0.8</v>
      </c>
    </row>
    <row r="219" spans="1:4">
      <c r="A219" s="78" t="s">
        <v>629</v>
      </c>
      <c r="B219" s="78" t="s">
        <v>661</v>
      </c>
      <c r="C219" s="78">
        <v>12879.49</v>
      </c>
      <c r="D219" s="78">
        <v>0.8</v>
      </c>
    </row>
    <row r="220" spans="1:4">
      <c r="A220" s="78" t="s">
        <v>630</v>
      </c>
      <c r="B220" s="78" t="s">
        <v>661</v>
      </c>
      <c r="C220" s="78">
        <v>8660.68</v>
      </c>
      <c r="D220" s="78">
        <v>0.8</v>
      </c>
    </row>
    <row r="221" spans="1:4">
      <c r="A221" s="78" t="s">
        <v>631</v>
      </c>
      <c r="B221" s="78" t="s">
        <v>661</v>
      </c>
      <c r="C221" s="78">
        <v>11329.32</v>
      </c>
      <c r="D221" s="78">
        <v>0.8</v>
      </c>
    </row>
    <row r="222" spans="1:4">
      <c r="A222" s="78" t="s">
        <v>632</v>
      </c>
      <c r="B222" s="78" t="s">
        <v>661</v>
      </c>
      <c r="C222" s="78">
        <v>7896.54</v>
      </c>
      <c r="D222" s="78">
        <v>0.8</v>
      </c>
    </row>
    <row r="223" spans="1:4">
      <c r="A223" s="78" t="s">
        <v>633</v>
      </c>
      <c r="B223" s="78" t="s">
        <v>661</v>
      </c>
      <c r="C223" s="78">
        <v>7789.48</v>
      </c>
      <c r="D223" s="78">
        <v>0.8</v>
      </c>
    </row>
    <row r="224" spans="1:4">
      <c r="A224" s="78" t="s">
        <v>634</v>
      </c>
      <c r="B224" s="78" t="s">
        <v>661</v>
      </c>
      <c r="C224" s="78">
        <v>8480.2199999999993</v>
      </c>
      <c r="D224" s="78">
        <v>0.8</v>
      </c>
    </row>
    <row r="225" spans="1:8">
      <c r="A225" s="78" t="s">
        <v>635</v>
      </c>
      <c r="B225" s="78" t="s">
        <v>661</v>
      </c>
      <c r="C225" s="78">
        <v>8479.7000000000007</v>
      </c>
      <c r="D225" s="78">
        <v>0.8</v>
      </c>
    </row>
    <row r="226" spans="1:8">
      <c r="A226" s="78" t="s">
        <v>636</v>
      </c>
      <c r="B226" s="78" t="s">
        <v>661</v>
      </c>
      <c r="C226" s="78">
        <v>7296.72</v>
      </c>
      <c r="D226" s="78">
        <v>0.8</v>
      </c>
    </row>
    <row r="227" spans="1:8">
      <c r="A227" s="78" t="s">
        <v>637</v>
      </c>
      <c r="B227" s="78" t="s">
        <v>661</v>
      </c>
      <c r="C227" s="78">
        <v>7296.55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</v>
      </c>
      <c r="F233" s="78">
        <v>230.5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0.22</v>
      </c>
      <c r="F234" s="78">
        <v>250.81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0.16</v>
      </c>
      <c r="F236" s="78">
        <v>183.67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0.15</v>
      </c>
      <c r="F237" s="78">
        <v>169.17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0.14000000000000001</v>
      </c>
      <c r="F238" s="78">
        <v>167.72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152.65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162.54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0.52</v>
      </c>
      <c r="F241" s="78">
        <v>607.86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0.56000000000000005</v>
      </c>
      <c r="F242" s="78">
        <v>647.42999999999995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0.41</v>
      </c>
      <c r="F243" s="78">
        <v>475.67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0.39</v>
      </c>
      <c r="F244" s="78">
        <v>413.76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0.36</v>
      </c>
      <c r="F245" s="78">
        <v>381.8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0.36</v>
      </c>
      <c r="F246" s="78">
        <v>378.83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0.33</v>
      </c>
      <c r="F247" s="78">
        <v>351.81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0.33</v>
      </c>
      <c r="F248" s="78">
        <v>349.1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0.38</v>
      </c>
      <c r="F249" s="78">
        <v>397.34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0.41</v>
      </c>
      <c r="F250" s="78">
        <v>428.73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0.28999999999999998</v>
      </c>
      <c r="F251" s="78">
        <v>307.83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0.3</v>
      </c>
      <c r="F252" s="78">
        <v>316.24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0.28999999999999998</v>
      </c>
      <c r="F253" s="78">
        <v>301.41000000000003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0.28000000000000003</v>
      </c>
      <c r="F254" s="78">
        <v>330.3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0.27</v>
      </c>
      <c r="F255" s="78">
        <v>290.67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0.26</v>
      </c>
      <c r="F256" s="78">
        <v>288.77999999999997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25034.045099999999</v>
      </c>
      <c r="C265" s="78">
        <v>38.329000000000001</v>
      </c>
      <c r="D265" s="78">
        <v>84.5715</v>
      </c>
      <c r="E265" s="78">
        <v>0</v>
      </c>
      <c r="F265" s="78">
        <v>2.9999999999999997E-4</v>
      </c>
      <c r="G265" s="78">
        <v>87905.954400000002</v>
      </c>
      <c r="H265" s="78">
        <v>10195.0509</v>
      </c>
    </row>
    <row r="266" spans="1:8">
      <c r="A266" s="78" t="s">
        <v>805</v>
      </c>
      <c r="B266" s="78">
        <v>21247.3069</v>
      </c>
      <c r="C266" s="78">
        <v>33.158499999999997</v>
      </c>
      <c r="D266" s="78">
        <v>75.173599999999993</v>
      </c>
      <c r="E266" s="78">
        <v>0</v>
      </c>
      <c r="F266" s="78">
        <v>2.9999999999999997E-4</v>
      </c>
      <c r="G266" s="78">
        <v>78142.894400000005</v>
      </c>
      <c r="H266" s="78">
        <v>8714.4323000000004</v>
      </c>
    </row>
    <row r="267" spans="1:8">
      <c r="A267" s="78" t="s">
        <v>806</v>
      </c>
      <c r="B267" s="78">
        <v>21751.687000000002</v>
      </c>
      <c r="C267" s="78">
        <v>34.937800000000003</v>
      </c>
      <c r="D267" s="78">
        <v>82.328400000000002</v>
      </c>
      <c r="E267" s="78">
        <v>0</v>
      </c>
      <c r="F267" s="78">
        <v>2.9999999999999997E-4</v>
      </c>
      <c r="G267" s="78">
        <v>85588.458499999993</v>
      </c>
      <c r="H267" s="78">
        <v>9018.625</v>
      </c>
    </row>
    <row r="268" spans="1:8">
      <c r="A268" s="78" t="s">
        <v>807</v>
      </c>
      <c r="B268" s="78">
        <v>19812.981500000002</v>
      </c>
      <c r="C268" s="78">
        <v>32.926600000000001</v>
      </c>
      <c r="D268" s="78">
        <v>80.959299999999999</v>
      </c>
      <c r="E268" s="78">
        <v>0</v>
      </c>
      <c r="F268" s="78">
        <v>2.9999999999999997E-4</v>
      </c>
      <c r="G268" s="78">
        <v>84173.602400000003</v>
      </c>
      <c r="H268" s="78">
        <v>8322.9743999999992</v>
      </c>
    </row>
    <row r="269" spans="1:8">
      <c r="A269" s="78" t="s">
        <v>0</v>
      </c>
      <c r="B269" s="78">
        <v>21046.7637</v>
      </c>
      <c r="C269" s="78">
        <v>35.487699999999997</v>
      </c>
      <c r="D269" s="78">
        <v>88.765199999999993</v>
      </c>
      <c r="E269" s="78">
        <v>0</v>
      </c>
      <c r="F269" s="78">
        <v>2.9999999999999997E-4</v>
      </c>
      <c r="G269" s="78">
        <v>92293.049400000004</v>
      </c>
      <c r="H269" s="78">
        <v>8891.3572999999997</v>
      </c>
    </row>
    <row r="270" spans="1:8">
      <c r="A270" s="78" t="s">
        <v>808</v>
      </c>
      <c r="B270" s="78">
        <v>22559.5556</v>
      </c>
      <c r="C270" s="78">
        <v>38.365600000000001</v>
      </c>
      <c r="D270" s="78">
        <v>96.915599999999998</v>
      </c>
      <c r="E270" s="78">
        <v>0</v>
      </c>
      <c r="F270" s="78">
        <v>4.0000000000000002E-4</v>
      </c>
      <c r="G270" s="78">
        <v>100769.5907</v>
      </c>
      <c r="H270" s="78">
        <v>9562.5269000000008</v>
      </c>
    </row>
    <row r="271" spans="1:8">
      <c r="A271" s="78" t="s">
        <v>809</v>
      </c>
      <c r="B271" s="78">
        <v>27211.0589</v>
      </c>
      <c r="C271" s="78">
        <v>46.576500000000003</v>
      </c>
      <c r="D271" s="78">
        <v>118.5245</v>
      </c>
      <c r="E271" s="78">
        <v>0</v>
      </c>
      <c r="F271" s="78">
        <v>5.0000000000000001E-4</v>
      </c>
      <c r="G271" s="78">
        <v>123239.8728</v>
      </c>
      <c r="H271" s="78">
        <v>11563.672500000001</v>
      </c>
    </row>
    <row r="272" spans="1:8">
      <c r="A272" s="78" t="s">
        <v>810</v>
      </c>
      <c r="B272" s="78">
        <v>25879.902099999999</v>
      </c>
      <c r="C272" s="78">
        <v>44.267200000000003</v>
      </c>
      <c r="D272" s="78">
        <v>112.55970000000001</v>
      </c>
      <c r="E272" s="78">
        <v>0</v>
      </c>
      <c r="F272" s="78">
        <v>4.0000000000000002E-4</v>
      </c>
      <c r="G272" s="78">
        <v>117037.56630000001</v>
      </c>
      <c r="H272" s="78">
        <v>10994.961600000001</v>
      </c>
    </row>
    <row r="273" spans="1:19">
      <c r="A273" s="78" t="s">
        <v>811</v>
      </c>
      <c r="B273" s="78">
        <v>22142.959500000001</v>
      </c>
      <c r="C273" s="78">
        <v>37.690600000000003</v>
      </c>
      <c r="D273" s="78">
        <v>95.307500000000005</v>
      </c>
      <c r="E273" s="78">
        <v>0</v>
      </c>
      <c r="F273" s="78">
        <v>4.0000000000000002E-4</v>
      </c>
      <c r="G273" s="78">
        <v>99097.811300000001</v>
      </c>
      <c r="H273" s="78">
        <v>9389.2320999999993</v>
      </c>
    </row>
    <row r="274" spans="1:19">
      <c r="A274" s="78" t="s">
        <v>812</v>
      </c>
      <c r="B274" s="78">
        <v>20975.036</v>
      </c>
      <c r="C274" s="78">
        <v>35.211199999999998</v>
      </c>
      <c r="D274" s="78">
        <v>87.620400000000004</v>
      </c>
      <c r="E274" s="78">
        <v>0</v>
      </c>
      <c r="F274" s="78">
        <v>2.9999999999999997E-4</v>
      </c>
      <c r="G274" s="78">
        <v>91101.657099999997</v>
      </c>
      <c r="H274" s="78">
        <v>8845.7903999999999</v>
      </c>
    </row>
    <row r="275" spans="1:19">
      <c r="A275" s="78" t="s">
        <v>813</v>
      </c>
      <c r="B275" s="78">
        <v>21313.050299999999</v>
      </c>
      <c r="C275" s="78">
        <v>34.277500000000003</v>
      </c>
      <c r="D275" s="78">
        <v>80.907399999999996</v>
      </c>
      <c r="E275" s="78">
        <v>0</v>
      </c>
      <c r="F275" s="78">
        <v>2.9999999999999997E-4</v>
      </c>
      <c r="G275" s="78">
        <v>84111.580700000006</v>
      </c>
      <c r="H275" s="78">
        <v>8841.0946000000004</v>
      </c>
    </row>
    <row r="276" spans="1:19">
      <c r="A276" s="78" t="s">
        <v>814</v>
      </c>
      <c r="B276" s="78">
        <v>25209.0681</v>
      </c>
      <c r="C276" s="78">
        <v>38.5167</v>
      </c>
      <c r="D276" s="78">
        <v>84.727999999999994</v>
      </c>
      <c r="E276" s="78">
        <v>0</v>
      </c>
      <c r="F276" s="78">
        <v>2.9999999999999997E-4</v>
      </c>
      <c r="G276" s="78">
        <v>88067.937699999995</v>
      </c>
      <c r="H276" s="78">
        <v>10258.4493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274183.41489999997</v>
      </c>
      <c r="C278" s="78">
        <v>449.7448</v>
      </c>
      <c r="D278" s="78">
        <v>1088.3612000000001</v>
      </c>
      <c r="E278" s="78">
        <v>0</v>
      </c>
      <c r="F278" s="78">
        <v>4.3E-3</v>
      </c>
      <c r="G278" s="79">
        <v>1131530</v>
      </c>
      <c r="H278" s="78">
        <v>114598.1672</v>
      </c>
    </row>
    <row r="279" spans="1:19">
      <c r="A279" s="78" t="s">
        <v>816</v>
      </c>
      <c r="B279" s="78">
        <v>19812.981500000002</v>
      </c>
      <c r="C279" s="78">
        <v>32.926600000000001</v>
      </c>
      <c r="D279" s="78">
        <v>75.173599999999993</v>
      </c>
      <c r="E279" s="78">
        <v>0</v>
      </c>
      <c r="F279" s="78">
        <v>2.9999999999999997E-4</v>
      </c>
      <c r="G279" s="78">
        <v>78142.894400000005</v>
      </c>
      <c r="H279" s="78">
        <v>8322.9743999999992</v>
      </c>
    </row>
    <row r="280" spans="1:19">
      <c r="A280" s="78" t="s">
        <v>817</v>
      </c>
      <c r="B280" s="78">
        <v>27211.0589</v>
      </c>
      <c r="C280" s="78">
        <v>46.576500000000003</v>
      </c>
      <c r="D280" s="78">
        <v>118.5245</v>
      </c>
      <c r="E280" s="78">
        <v>0</v>
      </c>
      <c r="F280" s="78">
        <v>5.0000000000000001E-4</v>
      </c>
      <c r="G280" s="78">
        <v>123239.8728</v>
      </c>
      <c r="H280" s="78">
        <v>11563.672500000001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69692900000</v>
      </c>
      <c r="C283" s="78">
        <v>44182.478999999999</v>
      </c>
      <c r="D283" s="78" t="s">
        <v>967</v>
      </c>
      <c r="E283" s="78">
        <v>10630.253000000001</v>
      </c>
      <c r="F283" s="78">
        <v>23210.455999999998</v>
      </c>
      <c r="G283" s="78">
        <v>2042.3040000000001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61952600000</v>
      </c>
      <c r="C284" s="78">
        <v>45140.578999999998</v>
      </c>
      <c r="D284" s="78" t="s">
        <v>968</v>
      </c>
      <c r="E284" s="78">
        <v>10630.253000000001</v>
      </c>
      <c r="F284" s="78">
        <v>23210.455999999998</v>
      </c>
      <c r="G284" s="78">
        <v>776.64400000000001</v>
      </c>
      <c r="H284" s="78">
        <v>0</v>
      </c>
      <c r="I284" s="78">
        <v>2223.761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67855600000</v>
      </c>
      <c r="C285" s="78">
        <v>48732.194000000003</v>
      </c>
      <c r="D285" s="78" t="s">
        <v>969</v>
      </c>
      <c r="E285" s="78">
        <v>12294.589</v>
      </c>
      <c r="F285" s="78">
        <v>20556.855</v>
      </c>
      <c r="G285" s="78">
        <v>1952.567</v>
      </c>
      <c r="H285" s="78">
        <v>0</v>
      </c>
      <c r="I285" s="78">
        <v>5628.7169999999996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66733800000</v>
      </c>
      <c r="C286" s="78">
        <v>52830.067999999999</v>
      </c>
      <c r="D286" s="78" t="s">
        <v>970</v>
      </c>
      <c r="E286" s="78">
        <v>12294.589</v>
      </c>
      <c r="F286" s="78">
        <v>20556.855</v>
      </c>
      <c r="G286" s="78">
        <v>3003.7820000000002</v>
      </c>
      <c r="H286" s="78">
        <v>0</v>
      </c>
      <c r="I286" s="78">
        <v>8675.375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73171000000</v>
      </c>
      <c r="C287" s="78">
        <v>57907.535000000003</v>
      </c>
      <c r="D287" s="78" t="s">
        <v>971</v>
      </c>
      <c r="E287" s="78">
        <v>12443.002</v>
      </c>
      <c r="F287" s="78">
        <v>19968.13</v>
      </c>
      <c r="G287" s="78">
        <v>4167.5510000000004</v>
      </c>
      <c r="H287" s="78">
        <v>0</v>
      </c>
      <c r="I287" s="78">
        <v>13029.386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79891300000</v>
      </c>
      <c r="C288" s="78">
        <v>63228.866000000002</v>
      </c>
      <c r="D288" s="78" t="s">
        <v>972</v>
      </c>
      <c r="E288" s="78">
        <v>10630.253000000001</v>
      </c>
      <c r="F288" s="78">
        <v>23210.455999999998</v>
      </c>
      <c r="G288" s="78">
        <v>6588.7150000000001</v>
      </c>
      <c r="H288" s="78">
        <v>0</v>
      </c>
      <c r="I288" s="78">
        <v>22799.442999999999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97706100000</v>
      </c>
      <c r="C289" s="78">
        <v>67784.808999999994</v>
      </c>
      <c r="D289" s="78" t="s">
        <v>973</v>
      </c>
      <c r="E289" s="78">
        <v>12443.002</v>
      </c>
      <c r="F289" s="78">
        <v>19968.13</v>
      </c>
      <c r="G289" s="78">
        <v>6232.509</v>
      </c>
      <c r="H289" s="78">
        <v>0</v>
      </c>
      <c r="I289" s="78">
        <v>20841.702000000001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92788800000</v>
      </c>
      <c r="C290" s="78">
        <v>66141.017000000007</v>
      </c>
      <c r="D290" s="78" t="s">
        <v>974</v>
      </c>
      <c r="E290" s="78">
        <v>10630.253000000001</v>
      </c>
      <c r="F290" s="78">
        <v>23210.455999999998</v>
      </c>
      <c r="G290" s="78">
        <v>7119.7240000000002</v>
      </c>
      <c r="H290" s="78">
        <v>0</v>
      </c>
      <c r="I290" s="78">
        <v>25180.583999999999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78565900000</v>
      </c>
      <c r="C291" s="78">
        <v>60083.12</v>
      </c>
      <c r="D291" s="78" t="s">
        <v>975</v>
      </c>
      <c r="E291" s="78">
        <v>8372.2669999999998</v>
      </c>
      <c r="F291" s="78">
        <v>23210.455999999998</v>
      </c>
      <c r="G291" s="78">
        <v>6440.1279999999997</v>
      </c>
      <c r="H291" s="78">
        <v>0</v>
      </c>
      <c r="I291" s="78">
        <v>22060.269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72226500000</v>
      </c>
      <c r="C292" s="78">
        <v>55659.949000000001</v>
      </c>
      <c r="D292" s="78" t="s">
        <v>976</v>
      </c>
      <c r="E292" s="78">
        <v>10630.253000000001</v>
      </c>
      <c r="F292" s="78">
        <v>23210.455999999998</v>
      </c>
      <c r="G292" s="78">
        <v>3381.616</v>
      </c>
      <c r="H292" s="78">
        <v>0</v>
      </c>
      <c r="I292" s="78">
        <v>10138.159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66684700000</v>
      </c>
      <c r="C293" s="78">
        <v>45529.207999999999</v>
      </c>
      <c r="D293" s="78" t="s">
        <v>955</v>
      </c>
      <c r="E293" s="78">
        <v>10630.253000000001</v>
      </c>
      <c r="F293" s="78">
        <v>23210.455999999998</v>
      </c>
      <c r="G293" s="78">
        <v>878.19299999999998</v>
      </c>
      <c r="H293" s="78">
        <v>0</v>
      </c>
      <c r="I293" s="78">
        <v>2510.84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69821300000</v>
      </c>
      <c r="C294" s="78">
        <v>44582.315999999999</v>
      </c>
      <c r="D294" s="78" t="s">
        <v>977</v>
      </c>
      <c r="E294" s="78">
        <v>10630.253000000001</v>
      </c>
      <c r="F294" s="78">
        <v>23210.455999999998</v>
      </c>
      <c r="G294" s="78">
        <v>2442.1410000000001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897091000000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61952600000</v>
      </c>
      <c r="C297" s="78">
        <v>44182.478999999999</v>
      </c>
      <c r="D297" s="78"/>
      <c r="E297" s="78">
        <v>8372.2669999999998</v>
      </c>
      <c r="F297" s="78">
        <v>19968.13</v>
      </c>
      <c r="G297" s="78">
        <v>776.64400000000001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97706100000</v>
      </c>
      <c r="C298" s="78">
        <v>67784.808999999994</v>
      </c>
      <c r="D298" s="78"/>
      <c r="E298" s="78">
        <v>12443.002</v>
      </c>
      <c r="F298" s="78">
        <v>23210.455999999998</v>
      </c>
      <c r="G298" s="78">
        <v>7119.7240000000002</v>
      </c>
      <c r="H298" s="78">
        <v>0</v>
      </c>
      <c r="I298" s="78">
        <v>25180.583999999999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9394.69</v>
      </c>
      <c r="C301" s="78">
        <v>4991.3500000000004</v>
      </c>
      <c r="D301" s="78">
        <v>0</v>
      </c>
      <c r="E301" s="78">
        <v>14386.04</v>
      </c>
    </row>
    <row r="302" spans="1:19">
      <c r="A302" s="78" t="s">
        <v>851</v>
      </c>
      <c r="B302" s="78">
        <v>3</v>
      </c>
      <c r="C302" s="78">
        <v>1.59</v>
      </c>
      <c r="D302" s="78">
        <v>0</v>
      </c>
      <c r="E302" s="78">
        <v>4.59</v>
      </c>
    </row>
    <row r="303" spans="1:19">
      <c r="A303" s="78" t="s">
        <v>852</v>
      </c>
      <c r="B303" s="78">
        <v>3</v>
      </c>
      <c r="C303" s="78">
        <v>1.59</v>
      </c>
      <c r="D303" s="78">
        <v>0</v>
      </c>
      <c r="E303" s="78">
        <v>4.59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2179.06</v>
      </c>
      <c r="C2" s="78">
        <v>695.16</v>
      </c>
      <c r="D2" s="78">
        <v>695.16</v>
      </c>
    </row>
    <row r="3" spans="1:7">
      <c r="A3" s="78" t="s">
        <v>482</v>
      </c>
      <c r="B3" s="78">
        <v>2179.06</v>
      </c>
      <c r="C3" s="78">
        <v>695.16</v>
      </c>
      <c r="D3" s="78">
        <v>695.16</v>
      </c>
    </row>
    <row r="4" spans="1:7">
      <c r="A4" s="78" t="s">
        <v>483</v>
      </c>
      <c r="B4" s="78">
        <v>4571.3999999999996</v>
      </c>
      <c r="C4" s="78">
        <v>1458.37</v>
      </c>
      <c r="D4" s="78">
        <v>1458.37</v>
      </c>
    </row>
    <row r="5" spans="1:7">
      <c r="A5" s="78" t="s">
        <v>484</v>
      </c>
      <c r="B5" s="78">
        <v>4571.3999999999996</v>
      </c>
      <c r="C5" s="78">
        <v>1458.37</v>
      </c>
      <c r="D5" s="78">
        <v>1458.37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859.78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135.30000000000001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130.36000000000001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46.1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384.58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934.7</v>
      </c>
      <c r="C28" s="78">
        <v>1244.3599999999999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4032.48</v>
      </c>
      <c r="D175" s="78">
        <v>2941.83</v>
      </c>
      <c r="E175" s="78">
        <v>1090.6500000000001</v>
      </c>
      <c r="F175" s="78">
        <v>0.73</v>
      </c>
      <c r="G175" s="78">
        <v>3.83</v>
      </c>
    </row>
    <row r="176" spans="1:11">
      <c r="A176" s="78" t="s">
        <v>558</v>
      </c>
      <c r="B176" s="78" t="s">
        <v>557</v>
      </c>
      <c r="C176" s="78">
        <v>5281.78</v>
      </c>
      <c r="D176" s="78">
        <v>3570.92</v>
      </c>
      <c r="E176" s="78">
        <v>1710.86</v>
      </c>
      <c r="F176" s="78">
        <v>0.68</v>
      </c>
      <c r="G176" s="78">
        <v>3.66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3828.88</v>
      </c>
      <c r="D178" s="78">
        <v>2588.64</v>
      </c>
      <c r="E178" s="78">
        <v>1240.24</v>
      </c>
      <c r="F178" s="78">
        <v>0.68</v>
      </c>
      <c r="G178" s="78">
        <v>3.65</v>
      </c>
    </row>
    <row r="179" spans="1:7">
      <c r="A179" s="78" t="s">
        <v>561</v>
      </c>
      <c r="B179" s="78" t="s">
        <v>557</v>
      </c>
      <c r="C179" s="78">
        <v>3603.54</v>
      </c>
      <c r="D179" s="78">
        <v>2436.29</v>
      </c>
      <c r="E179" s="78">
        <v>1167.25</v>
      </c>
      <c r="F179" s="78">
        <v>0.68</v>
      </c>
      <c r="G179" s="78">
        <v>3.69</v>
      </c>
    </row>
    <row r="180" spans="1:7">
      <c r="A180" s="78" t="s">
        <v>562</v>
      </c>
      <c r="B180" s="78" t="s">
        <v>557</v>
      </c>
      <c r="C180" s="78">
        <v>3578.42</v>
      </c>
      <c r="D180" s="78">
        <v>2419.31</v>
      </c>
      <c r="E180" s="78">
        <v>1159.1099999999999</v>
      </c>
      <c r="F180" s="78">
        <v>0.68</v>
      </c>
      <c r="G180" s="78">
        <v>3.64</v>
      </c>
    </row>
    <row r="181" spans="1:7">
      <c r="A181" s="78" t="s">
        <v>563</v>
      </c>
      <c r="B181" s="78" t="s">
        <v>557</v>
      </c>
      <c r="C181" s="78">
        <v>3320.44</v>
      </c>
      <c r="D181" s="78">
        <v>2244.9</v>
      </c>
      <c r="E181" s="78">
        <v>1075.55</v>
      </c>
      <c r="F181" s="78">
        <v>0.68</v>
      </c>
      <c r="G181" s="78">
        <v>3.65</v>
      </c>
    </row>
    <row r="182" spans="1:7">
      <c r="A182" s="78" t="s">
        <v>564</v>
      </c>
      <c r="B182" s="78" t="s">
        <v>557</v>
      </c>
      <c r="C182" s="78">
        <v>3582.78</v>
      </c>
      <c r="D182" s="78">
        <v>2422.2600000000002</v>
      </c>
      <c r="E182" s="78">
        <v>1160.52</v>
      </c>
      <c r="F182" s="78">
        <v>0.68</v>
      </c>
      <c r="G182" s="78">
        <v>3.64</v>
      </c>
    </row>
    <row r="183" spans="1:7">
      <c r="A183" s="78" t="s">
        <v>565</v>
      </c>
      <c r="B183" s="78" t="s">
        <v>557</v>
      </c>
      <c r="C183" s="78">
        <v>11522.56</v>
      </c>
      <c r="D183" s="78">
        <v>7903.2</v>
      </c>
      <c r="E183" s="78">
        <v>3619.36</v>
      </c>
      <c r="F183" s="78">
        <v>0.69</v>
      </c>
      <c r="G183" s="78">
        <v>3.69</v>
      </c>
    </row>
    <row r="184" spans="1:7">
      <c r="A184" s="78" t="s">
        <v>566</v>
      </c>
      <c r="B184" s="78" t="s">
        <v>557</v>
      </c>
      <c r="C184" s="78">
        <v>12735.66</v>
      </c>
      <c r="D184" s="78">
        <v>8715.83</v>
      </c>
      <c r="E184" s="78">
        <v>4019.83</v>
      </c>
      <c r="F184" s="78">
        <v>0.68</v>
      </c>
      <c r="G184" s="78">
        <v>3.69</v>
      </c>
    </row>
    <row r="185" spans="1:7">
      <c r="A185" s="78" t="s">
        <v>567</v>
      </c>
      <c r="B185" s="78" t="s">
        <v>557</v>
      </c>
      <c r="C185" s="78">
        <v>9767.34</v>
      </c>
      <c r="D185" s="78">
        <v>6603.53</v>
      </c>
      <c r="E185" s="78">
        <v>3163.8</v>
      </c>
      <c r="F185" s="78">
        <v>0.68</v>
      </c>
      <c r="G185" s="78">
        <v>3.66</v>
      </c>
    </row>
    <row r="186" spans="1:7">
      <c r="A186" s="78" t="s">
        <v>568</v>
      </c>
      <c r="B186" s="78" t="s">
        <v>557</v>
      </c>
      <c r="C186" s="78">
        <v>8707.9599999999991</v>
      </c>
      <c r="D186" s="78">
        <v>5887.3</v>
      </c>
      <c r="E186" s="78">
        <v>2820.65</v>
      </c>
      <c r="F186" s="78">
        <v>0.68</v>
      </c>
      <c r="G186" s="78">
        <v>3.6</v>
      </c>
    </row>
    <row r="187" spans="1:7">
      <c r="A187" s="78" t="s">
        <v>569</v>
      </c>
      <c r="B187" s="78" t="s">
        <v>557</v>
      </c>
      <c r="C187" s="78">
        <v>8212.7999999999993</v>
      </c>
      <c r="D187" s="78">
        <v>5552.54</v>
      </c>
      <c r="E187" s="78">
        <v>2660.27</v>
      </c>
      <c r="F187" s="78">
        <v>0.68</v>
      </c>
      <c r="G187" s="78">
        <v>3.6</v>
      </c>
    </row>
    <row r="188" spans="1:7">
      <c r="A188" s="78" t="s">
        <v>570</v>
      </c>
      <c r="B188" s="78" t="s">
        <v>557</v>
      </c>
      <c r="C188" s="78">
        <v>8157.81</v>
      </c>
      <c r="D188" s="78">
        <v>5515.36</v>
      </c>
      <c r="E188" s="78">
        <v>2642.45</v>
      </c>
      <c r="F188" s="78">
        <v>0.68</v>
      </c>
      <c r="G188" s="78">
        <v>3.6</v>
      </c>
    </row>
    <row r="189" spans="1:7">
      <c r="A189" s="78" t="s">
        <v>571</v>
      </c>
      <c r="B189" s="78" t="s">
        <v>557</v>
      </c>
      <c r="C189" s="78">
        <v>7977.8</v>
      </c>
      <c r="D189" s="78">
        <v>5393.66</v>
      </c>
      <c r="E189" s="78">
        <v>2584.14</v>
      </c>
      <c r="F189" s="78">
        <v>0.68</v>
      </c>
      <c r="G189" s="78">
        <v>3.6</v>
      </c>
    </row>
    <row r="190" spans="1:7">
      <c r="A190" s="78" t="s">
        <v>572</v>
      </c>
      <c r="B190" s="78" t="s">
        <v>557</v>
      </c>
      <c r="C190" s="78">
        <v>7986.12</v>
      </c>
      <c r="D190" s="78">
        <v>5399.28</v>
      </c>
      <c r="E190" s="78">
        <v>2586.84</v>
      </c>
      <c r="F190" s="78">
        <v>0.68</v>
      </c>
      <c r="G190" s="78">
        <v>3.6</v>
      </c>
    </row>
    <row r="191" spans="1:7">
      <c r="A191" s="78" t="s">
        <v>573</v>
      </c>
      <c r="B191" s="78" t="s">
        <v>557</v>
      </c>
      <c r="C191" s="78">
        <v>7348.54</v>
      </c>
      <c r="D191" s="78">
        <v>5226.43</v>
      </c>
      <c r="E191" s="78">
        <v>2122.11</v>
      </c>
      <c r="F191" s="78">
        <v>0.71</v>
      </c>
      <c r="G191" s="78">
        <v>3.69</v>
      </c>
    </row>
    <row r="192" spans="1:7">
      <c r="A192" s="78" t="s">
        <v>574</v>
      </c>
      <c r="B192" s="78" t="s">
        <v>557</v>
      </c>
      <c r="C192" s="78">
        <v>9260.8799999999992</v>
      </c>
      <c r="D192" s="78">
        <v>6550.06</v>
      </c>
      <c r="E192" s="78">
        <v>2710.82</v>
      </c>
      <c r="F192" s="78">
        <v>0.71</v>
      </c>
      <c r="G192" s="78">
        <v>3.68</v>
      </c>
    </row>
    <row r="193" spans="1:7">
      <c r="A193" s="78" t="s">
        <v>575</v>
      </c>
      <c r="B193" s="78" t="s">
        <v>557</v>
      </c>
      <c r="C193" s="78">
        <v>6403.53</v>
      </c>
      <c r="D193" s="78">
        <v>4389.12</v>
      </c>
      <c r="E193" s="78">
        <v>2014.4</v>
      </c>
      <c r="F193" s="78">
        <v>0.69</v>
      </c>
      <c r="G193" s="78">
        <v>3.63</v>
      </c>
    </row>
    <row r="194" spans="1:7">
      <c r="A194" s="78" t="s">
        <v>576</v>
      </c>
      <c r="B194" s="78" t="s">
        <v>557</v>
      </c>
      <c r="C194" s="78">
        <v>5960.05</v>
      </c>
      <c r="D194" s="78">
        <v>4162.1099999999997</v>
      </c>
      <c r="E194" s="78">
        <v>1797.94</v>
      </c>
      <c r="F194" s="78">
        <v>0.7</v>
      </c>
      <c r="G194" s="78">
        <v>3.65</v>
      </c>
    </row>
    <row r="195" spans="1:7">
      <c r="A195" s="78" t="s">
        <v>577</v>
      </c>
      <c r="B195" s="78" t="s">
        <v>557</v>
      </c>
      <c r="C195" s="78">
        <v>5972.93</v>
      </c>
      <c r="D195" s="78">
        <v>4113.7</v>
      </c>
      <c r="E195" s="78">
        <v>1859.23</v>
      </c>
      <c r="F195" s="78">
        <v>0.69</v>
      </c>
      <c r="G195" s="78">
        <v>3.62</v>
      </c>
    </row>
    <row r="196" spans="1:7">
      <c r="A196" s="78" t="s">
        <v>578</v>
      </c>
      <c r="B196" s="78" t="s">
        <v>557</v>
      </c>
      <c r="C196" s="78">
        <v>5949.36</v>
      </c>
      <c r="D196" s="78">
        <v>4094.5</v>
      </c>
      <c r="E196" s="78">
        <v>1854.85</v>
      </c>
      <c r="F196" s="78">
        <v>0.69</v>
      </c>
      <c r="G196" s="78">
        <v>3.69</v>
      </c>
    </row>
    <row r="197" spans="1:7">
      <c r="A197" s="78" t="s">
        <v>579</v>
      </c>
      <c r="B197" s="78" t="s">
        <v>557</v>
      </c>
      <c r="C197" s="78">
        <v>5697.39</v>
      </c>
      <c r="D197" s="78">
        <v>3913.77</v>
      </c>
      <c r="E197" s="78">
        <v>1783.62</v>
      </c>
      <c r="F197" s="78">
        <v>0.69</v>
      </c>
      <c r="G197" s="78">
        <v>3.65</v>
      </c>
    </row>
    <row r="198" spans="1:7">
      <c r="A198" s="78" t="s">
        <v>580</v>
      </c>
      <c r="B198" s="78" t="s">
        <v>557</v>
      </c>
      <c r="C198" s="78">
        <v>5701.74</v>
      </c>
      <c r="D198" s="78">
        <v>3907.21</v>
      </c>
      <c r="E198" s="78">
        <v>1794.53</v>
      </c>
      <c r="F198" s="78">
        <v>0.69</v>
      </c>
      <c r="G198" s="78">
        <v>3.65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4780.07</v>
      </c>
      <c r="D204" s="78">
        <v>0.8</v>
      </c>
    </row>
    <row r="205" spans="1:7">
      <c r="A205" s="78" t="s">
        <v>615</v>
      </c>
      <c r="B205" s="78" t="s">
        <v>661</v>
      </c>
      <c r="C205" s="78">
        <v>10461.24</v>
      </c>
      <c r="D205" s="78">
        <v>0.8</v>
      </c>
    </row>
    <row r="206" spans="1:7">
      <c r="A206" s="78" t="s">
        <v>616</v>
      </c>
      <c r="B206" s="78" t="s">
        <v>661</v>
      </c>
      <c r="C206" s="78">
        <v>1523.36</v>
      </c>
      <c r="D206" s="78">
        <v>0.8</v>
      </c>
    </row>
    <row r="207" spans="1:7">
      <c r="A207" s="78" t="s">
        <v>617</v>
      </c>
      <c r="B207" s="78" t="s">
        <v>661</v>
      </c>
      <c r="C207" s="78">
        <v>8571.7999999999993</v>
      </c>
      <c r="D207" s="78">
        <v>0.8</v>
      </c>
    </row>
    <row r="208" spans="1:7">
      <c r="A208" s="78" t="s">
        <v>618</v>
      </c>
      <c r="B208" s="78" t="s">
        <v>661</v>
      </c>
      <c r="C208" s="78">
        <v>8610.64</v>
      </c>
      <c r="D208" s="78">
        <v>0.8</v>
      </c>
    </row>
    <row r="209" spans="1:4">
      <c r="A209" s="78" t="s">
        <v>619</v>
      </c>
      <c r="B209" s="78" t="s">
        <v>661</v>
      </c>
      <c r="C209" s="78">
        <v>8610.48</v>
      </c>
      <c r="D209" s="78">
        <v>0.8</v>
      </c>
    </row>
    <row r="210" spans="1:4">
      <c r="A210" s="78" t="s">
        <v>620</v>
      </c>
      <c r="B210" s="78" t="s">
        <v>661</v>
      </c>
      <c r="C210" s="78">
        <v>8571.7999999999993</v>
      </c>
      <c r="D210" s="78">
        <v>0.8</v>
      </c>
    </row>
    <row r="211" spans="1:4">
      <c r="A211" s="78" t="s">
        <v>621</v>
      </c>
      <c r="B211" s="78" t="s">
        <v>661</v>
      </c>
      <c r="C211" s="78">
        <v>8571.7999999999993</v>
      </c>
      <c r="D211" s="78">
        <v>0.8</v>
      </c>
    </row>
    <row r="212" spans="1:4">
      <c r="A212" s="78" t="s">
        <v>622</v>
      </c>
      <c r="B212" s="78" t="s">
        <v>661</v>
      </c>
      <c r="C212" s="78">
        <v>18211.919999999998</v>
      </c>
      <c r="D212" s="78">
        <v>0.8</v>
      </c>
    </row>
    <row r="213" spans="1:4">
      <c r="A213" s="78" t="s">
        <v>623</v>
      </c>
      <c r="B213" s="78" t="s">
        <v>661</v>
      </c>
      <c r="C213" s="78">
        <v>24002.19</v>
      </c>
      <c r="D213" s="78">
        <v>0.8</v>
      </c>
    </row>
    <row r="214" spans="1:4">
      <c r="A214" s="78" t="s">
        <v>624</v>
      </c>
      <c r="B214" s="78" t="s">
        <v>661</v>
      </c>
      <c r="C214" s="78">
        <v>17143.599999999999</v>
      </c>
      <c r="D214" s="78">
        <v>0.8</v>
      </c>
    </row>
    <row r="215" spans="1:4">
      <c r="A215" s="78" t="s">
        <v>625</v>
      </c>
      <c r="B215" s="78" t="s">
        <v>661</v>
      </c>
      <c r="C215" s="78">
        <v>17143.599999999999</v>
      </c>
      <c r="D215" s="78">
        <v>0.8</v>
      </c>
    </row>
    <row r="216" spans="1:4">
      <c r="A216" s="78" t="s">
        <v>626</v>
      </c>
      <c r="B216" s="78" t="s">
        <v>661</v>
      </c>
      <c r="C216" s="78">
        <v>19060.62</v>
      </c>
      <c r="D216" s="78">
        <v>0.8</v>
      </c>
    </row>
    <row r="217" spans="1:4">
      <c r="A217" s="78" t="s">
        <v>627</v>
      </c>
      <c r="B217" s="78" t="s">
        <v>661</v>
      </c>
      <c r="C217" s="78">
        <v>19059.939999999999</v>
      </c>
      <c r="D217" s="78">
        <v>0.8</v>
      </c>
    </row>
    <row r="218" spans="1:4">
      <c r="A218" s="78" t="s">
        <v>628</v>
      </c>
      <c r="B218" s="78" t="s">
        <v>661</v>
      </c>
      <c r="C218" s="78">
        <v>17143.599999999999</v>
      </c>
      <c r="D218" s="78">
        <v>0.8</v>
      </c>
    </row>
    <row r="219" spans="1:4">
      <c r="A219" s="78" t="s">
        <v>629</v>
      </c>
      <c r="B219" s="78" t="s">
        <v>661</v>
      </c>
      <c r="C219" s="78">
        <v>17143.599999999999</v>
      </c>
      <c r="D219" s="78">
        <v>0.8</v>
      </c>
    </row>
    <row r="220" spans="1:4">
      <c r="A220" s="78" t="s">
        <v>630</v>
      </c>
      <c r="B220" s="78" t="s">
        <v>661</v>
      </c>
      <c r="C220" s="78">
        <v>11609.34</v>
      </c>
      <c r="D220" s="78">
        <v>0.8</v>
      </c>
    </row>
    <row r="221" spans="1:4">
      <c r="A221" s="78" t="s">
        <v>631</v>
      </c>
      <c r="B221" s="78" t="s">
        <v>661</v>
      </c>
      <c r="C221" s="78">
        <v>15449.96</v>
      </c>
      <c r="D221" s="78">
        <v>0.8</v>
      </c>
    </row>
    <row r="222" spans="1:4">
      <c r="A222" s="78" t="s">
        <v>632</v>
      </c>
      <c r="B222" s="78" t="s">
        <v>661</v>
      </c>
      <c r="C222" s="78">
        <v>10510.73</v>
      </c>
      <c r="D222" s="78">
        <v>0.8</v>
      </c>
    </row>
    <row r="223" spans="1:4">
      <c r="A223" s="78" t="s">
        <v>633</v>
      </c>
      <c r="B223" s="78" t="s">
        <v>661</v>
      </c>
      <c r="C223" s="78">
        <v>10345.6</v>
      </c>
      <c r="D223" s="78">
        <v>0.8</v>
      </c>
    </row>
    <row r="224" spans="1:4">
      <c r="A224" s="78" t="s">
        <v>634</v>
      </c>
      <c r="B224" s="78" t="s">
        <v>661</v>
      </c>
      <c r="C224" s="78">
        <v>11489.17</v>
      </c>
      <c r="D224" s="78">
        <v>0.8</v>
      </c>
    </row>
    <row r="225" spans="1:8">
      <c r="A225" s="78" t="s">
        <v>635</v>
      </c>
      <c r="B225" s="78" t="s">
        <v>661</v>
      </c>
      <c r="C225" s="78">
        <v>11488.63</v>
      </c>
      <c r="D225" s="78">
        <v>0.8</v>
      </c>
    </row>
    <row r="226" spans="1:8">
      <c r="A226" s="78" t="s">
        <v>636</v>
      </c>
      <c r="B226" s="78" t="s">
        <v>661</v>
      </c>
      <c r="C226" s="78">
        <v>9791.92</v>
      </c>
      <c r="D226" s="78">
        <v>0.8</v>
      </c>
    </row>
    <row r="227" spans="1:8">
      <c r="A227" s="78" t="s">
        <v>637</v>
      </c>
      <c r="B227" s="78" t="s">
        <v>661</v>
      </c>
      <c r="C227" s="78">
        <v>9791.7999999999993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</v>
      </c>
      <c r="F233" s="78">
        <v>229.43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0.21</v>
      </c>
      <c r="F234" s="78">
        <v>246.71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0.15</v>
      </c>
      <c r="F236" s="78">
        <v>178.84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0.15</v>
      </c>
      <c r="F237" s="78">
        <v>168.32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0.14000000000000001</v>
      </c>
      <c r="F238" s="78">
        <v>167.15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155.1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167.35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0.48</v>
      </c>
      <c r="F241" s="78">
        <v>559.75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0.53</v>
      </c>
      <c r="F242" s="78">
        <v>614.97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0.39</v>
      </c>
      <c r="F243" s="78">
        <v>456.23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0.35</v>
      </c>
      <c r="F244" s="78">
        <v>368.75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0.33</v>
      </c>
      <c r="F245" s="78">
        <v>347.78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0.33</v>
      </c>
      <c r="F246" s="78">
        <v>345.45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0.32</v>
      </c>
      <c r="F247" s="78">
        <v>337.83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0.32</v>
      </c>
      <c r="F248" s="78">
        <v>338.18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0.34</v>
      </c>
      <c r="F249" s="78">
        <v>355.8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0.42</v>
      </c>
      <c r="F250" s="78">
        <v>442.09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0.27</v>
      </c>
      <c r="F251" s="78">
        <v>281.5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0.26</v>
      </c>
      <c r="F252" s="78">
        <v>275.3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0.25</v>
      </c>
      <c r="F253" s="78">
        <v>265.98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0.25</v>
      </c>
      <c r="F254" s="78">
        <v>291.66000000000003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0.24</v>
      </c>
      <c r="F255" s="78">
        <v>262.02999999999997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0.24</v>
      </c>
      <c r="F256" s="78">
        <v>260.52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31922.072400000001</v>
      </c>
      <c r="C265" s="78">
        <v>43.561999999999998</v>
      </c>
      <c r="D265" s="78">
        <v>47.642200000000003</v>
      </c>
      <c r="E265" s="78">
        <v>0</v>
      </c>
      <c r="F265" s="78">
        <v>4.0000000000000002E-4</v>
      </c>
      <c r="G265" s="78">
        <v>31263.211500000001</v>
      </c>
      <c r="H265" s="78">
        <v>12442.530699999999</v>
      </c>
    </row>
    <row r="266" spans="1:8">
      <c r="A266" s="78" t="s">
        <v>805</v>
      </c>
      <c r="B266" s="78">
        <v>24579.967499999999</v>
      </c>
      <c r="C266" s="78">
        <v>35.010800000000003</v>
      </c>
      <c r="D266" s="78">
        <v>41.464799999999997</v>
      </c>
      <c r="E266" s="78">
        <v>0</v>
      </c>
      <c r="F266" s="78">
        <v>2.9999999999999997E-4</v>
      </c>
      <c r="G266" s="78">
        <v>27220.391199999998</v>
      </c>
      <c r="H266" s="78">
        <v>9721.0673999999999</v>
      </c>
    </row>
    <row r="267" spans="1:8">
      <c r="A267" s="78" t="s">
        <v>806</v>
      </c>
      <c r="B267" s="78">
        <v>20984.866099999999</v>
      </c>
      <c r="C267" s="78">
        <v>32.505600000000001</v>
      </c>
      <c r="D267" s="78">
        <v>43.916499999999999</v>
      </c>
      <c r="E267" s="78">
        <v>0</v>
      </c>
      <c r="F267" s="78">
        <v>2.9999999999999997E-4</v>
      </c>
      <c r="G267" s="78">
        <v>28846.988600000001</v>
      </c>
      <c r="H267" s="78">
        <v>8549.2556999999997</v>
      </c>
    </row>
    <row r="268" spans="1:8">
      <c r="A268" s="78" t="s">
        <v>807</v>
      </c>
      <c r="B268" s="78">
        <v>16777.835299999999</v>
      </c>
      <c r="C268" s="78">
        <v>28.207000000000001</v>
      </c>
      <c r="D268" s="78">
        <v>42.334899999999998</v>
      </c>
      <c r="E268" s="78">
        <v>0</v>
      </c>
      <c r="F268" s="78">
        <v>2.9999999999999997E-4</v>
      </c>
      <c r="G268" s="78">
        <v>27819.742300000002</v>
      </c>
      <c r="H268" s="78">
        <v>7047.3334999999997</v>
      </c>
    </row>
    <row r="269" spans="1:8">
      <c r="A269" s="78" t="s">
        <v>0</v>
      </c>
      <c r="B269" s="78">
        <v>19394.476299999998</v>
      </c>
      <c r="C269" s="78">
        <v>33.753700000000002</v>
      </c>
      <c r="D269" s="78">
        <v>52.6738</v>
      </c>
      <c r="E269" s="78">
        <v>0</v>
      </c>
      <c r="F269" s="78">
        <v>4.0000000000000002E-4</v>
      </c>
      <c r="G269" s="78">
        <v>34618.821799999998</v>
      </c>
      <c r="H269" s="78">
        <v>8256.1085000000003</v>
      </c>
    </row>
    <row r="270" spans="1:8">
      <c r="A270" s="78" t="s">
        <v>808</v>
      </c>
      <c r="B270" s="78">
        <v>21984.6077</v>
      </c>
      <c r="C270" s="78">
        <v>38.722499999999997</v>
      </c>
      <c r="D270" s="78">
        <v>61.209699999999998</v>
      </c>
      <c r="E270" s="78">
        <v>0</v>
      </c>
      <c r="F270" s="78">
        <v>4.0000000000000002E-4</v>
      </c>
      <c r="G270" s="78">
        <v>40230.743799999997</v>
      </c>
      <c r="H270" s="78">
        <v>9402.7832999999991</v>
      </c>
    </row>
    <row r="271" spans="1:8">
      <c r="A271" s="78" t="s">
        <v>809</v>
      </c>
      <c r="B271" s="78">
        <v>24570.8537</v>
      </c>
      <c r="C271" s="78">
        <v>43.501899999999999</v>
      </c>
      <c r="D271" s="78">
        <v>69.14</v>
      </c>
      <c r="E271" s="78">
        <v>0</v>
      </c>
      <c r="F271" s="78">
        <v>5.0000000000000001E-4</v>
      </c>
      <c r="G271" s="78">
        <v>45443.955600000001</v>
      </c>
      <c r="H271" s="78">
        <v>10530.338400000001</v>
      </c>
    </row>
    <row r="272" spans="1:8">
      <c r="A272" s="78" t="s">
        <v>810</v>
      </c>
      <c r="B272" s="78">
        <v>23913.449499999999</v>
      </c>
      <c r="C272" s="78">
        <v>42.348300000000002</v>
      </c>
      <c r="D272" s="78">
        <v>67.323899999999995</v>
      </c>
      <c r="E272" s="78">
        <v>0</v>
      </c>
      <c r="F272" s="78">
        <v>5.0000000000000001E-4</v>
      </c>
      <c r="G272" s="78">
        <v>44250.2857</v>
      </c>
      <c r="H272" s="78">
        <v>10249.5844</v>
      </c>
    </row>
    <row r="273" spans="1:19">
      <c r="A273" s="78" t="s">
        <v>811</v>
      </c>
      <c r="B273" s="78">
        <v>18371.9882</v>
      </c>
      <c r="C273" s="78">
        <v>32.228000000000002</v>
      </c>
      <c r="D273" s="78">
        <v>50.723399999999998</v>
      </c>
      <c r="E273" s="78">
        <v>0</v>
      </c>
      <c r="F273" s="78">
        <v>4.0000000000000002E-4</v>
      </c>
      <c r="G273" s="78">
        <v>33337.9951</v>
      </c>
      <c r="H273" s="78">
        <v>7845.107</v>
      </c>
    </row>
    <row r="274" spans="1:19">
      <c r="A274" s="78" t="s">
        <v>812</v>
      </c>
      <c r="B274" s="78">
        <v>17726.837100000001</v>
      </c>
      <c r="C274" s="78">
        <v>30.0517</v>
      </c>
      <c r="D274" s="78">
        <v>45.540900000000001</v>
      </c>
      <c r="E274" s="78">
        <v>0</v>
      </c>
      <c r="F274" s="78">
        <v>2.9999999999999997E-4</v>
      </c>
      <c r="G274" s="78">
        <v>29927.6518</v>
      </c>
      <c r="H274" s="78">
        <v>7469.7722999999996</v>
      </c>
    </row>
    <row r="275" spans="1:19">
      <c r="A275" s="78" t="s">
        <v>813</v>
      </c>
      <c r="B275" s="78">
        <v>20856.195500000002</v>
      </c>
      <c r="C275" s="78">
        <v>32.401800000000001</v>
      </c>
      <c r="D275" s="78">
        <v>43.958399999999997</v>
      </c>
      <c r="E275" s="78">
        <v>0</v>
      </c>
      <c r="F275" s="78">
        <v>2.9999999999999997E-4</v>
      </c>
      <c r="G275" s="78">
        <v>28874.9915</v>
      </c>
      <c r="H275" s="78">
        <v>8505.9689999999991</v>
      </c>
    </row>
    <row r="276" spans="1:19">
      <c r="A276" s="78" t="s">
        <v>814</v>
      </c>
      <c r="B276" s="78">
        <v>28633.83</v>
      </c>
      <c r="C276" s="78">
        <v>40.444099999999999</v>
      </c>
      <c r="D276" s="78">
        <v>47.193199999999997</v>
      </c>
      <c r="E276" s="78">
        <v>0</v>
      </c>
      <c r="F276" s="78">
        <v>4.0000000000000002E-4</v>
      </c>
      <c r="G276" s="78">
        <v>30978.719499999999</v>
      </c>
      <c r="H276" s="78">
        <v>11291.7299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269716.9792</v>
      </c>
      <c r="C278" s="78">
        <v>432.73750000000001</v>
      </c>
      <c r="D278" s="78">
        <v>613.12170000000003</v>
      </c>
      <c r="E278" s="78">
        <v>0</v>
      </c>
      <c r="F278" s="78">
        <v>4.5999999999999999E-3</v>
      </c>
      <c r="G278" s="78">
        <v>402813.49839999998</v>
      </c>
      <c r="H278" s="78">
        <v>111311.58</v>
      </c>
    </row>
    <row r="279" spans="1:19">
      <c r="A279" s="78" t="s">
        <v>816</v>
      </c>
      <c r="B279" s="78">
        <v>16777.835299999999</v>
      </c>
      <c r="C279" s="78">
        <v>28.207000000000001</v>
      </c>
      <c r="D279" s="78">
        <v>41.464799999999997</v>
      </c>
      <c r="E279" s="78">
        <v>0</v>
      </c>
      <c r="F279" s="78">
        <v>2.9999999999999997E-4</v>
      </c>
      <c r="G279" s="78">
        <v>27220.391199999998</v>
      </c>
      <c r="H279" s="78">
        <v>7047.3334999999997</v>
      </c>
    </row>
    <row r="280" spans="1:19">
      <c r="A280" s="78" t="s">
        <v>817</v>
      </c>
      <c r="B280" s="78">
        <v>31922.072400000001</v>
      </c>
      <c r="C280" s="78">
        <v>43.561999999999998</v>
      </c>
      <c r="D280" s="78">
        <v>69.14</v>
      </c>
      <c r="E280" s="78">
        <v>0</v>
      </c>
      <c r="F280" s="78">
        <v>5.0000000000000001E-4</v>
      </c>
      <c r="G280" s="78">
        <v>45443.955600000001</v>
      </c>
      <c r="H280" s="78">
        <v>12442.530699999999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72543900000</v>
      </c>
      <c r="C283" s="78">
        <v>45330.826000000001</v>
      </c>
      <c r="D283" s="78" t="s">
        <v>978</v>
      </c>
      <c r="E283" s="78">
        <v>10630.253000000001</v>
      </c>
      <c r="F283" s="78">
        <v>23210.455999999998</v>
      </c>
      <c r="G283" s="78">
        <v>3190.6509999999998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63162900000</v>
      </c>
      <c r="C284" s="78">
        <v>44433.796999999999</v>
      </c>
      <c r="D284" s="78" t="s">
        <v>957</v>
      </c>
      <c r="E284" s="78">
        <v>10630.253000000001</v>
      </c>
      <c r="F284" s="78">
        <v>23210.455999999998</v>
      </c>
      <c r="G284" s="78">
        <v>2293.6219999999998</v>
      </c>
      <c r="H284" s="78">
        <v>0</v>
      </c>
      <c r="I284" s="78">
        <v>0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66937300000</v>
      </c>
      <c r="C285" s="78">
        <v>43466.398000000001</v>
      </c>
      <c r="D285" s="78" t="s">
        <v>979</v>
      </c>
      <c r="E285" s="78">
        <v>12294.589</v>
      </c>
      <c r="F285" s="78">
        <v>20556.855</v>
      </c>
      <c r="G285" s="78">
        <v>392.78100000000001</v>
      </c>
      <c r="H285" s="78">
        <v>0</v>
      </c>
      <c r="I285" s="78">
        <v>1922.7070000000001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64553600000</v>
      </c>
      <c r="C286" s="78">
        <v>50860.440999999999</v>
      </c>
      <c r="D286" s="78" t="s">
        <v>980</v>
      </c>
      <c r="E286" s="78">
        <v>12294.589</v>
      </c>
      <c r="F286" s="78">
        <v>20556.855</v>
      </c>
      <c r="G286" s="78">
        <v>1612.4670000000001</v>
      </c>
      <c r="H286" s="78">
        <v>0</v>
      </c>
      <c r="I286" s="78">
        <v>8097.0640000000003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80330400000</v>
      </c>
      <c r="C287" s="78">
        <v>76772.781000000003</v>
      </c>
      <c r="D287" s="78" t="s">
        <v>981</v>
      </c>
      <c r="E287" s="78">
        <v>10630.253000000001</v>
      </c>
      <c r="F287" s="78">
        <v>23210.455999999998</v>
      </c>
      <c r="G287" s="78">
        <v>6225.1490000000003</v>
      </c>
      <c r="H287" s="78">
        <v>0</v>
      </c>
      <c r="I287" s="78">
        <v>36706.923999999999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93352400000</v>
      </c>
      <c r="C288" s="78">
        <v>79813.745999999999</v>
      </c>
      <c r="D288" s="78" t="s">
        <v>982</v>
      </c>
      <c r="E288" s="78">
        <v>10630.253000000001</v>
      </c>
      <c r="F288" s="78">
        <v>23210.455999999998</v>
      </c>
      <c r="G288" s="78">
        <v>6796.4639999999999</v>
      </c>
      <c r="H288" s="78">
        <v>0</v>
      </c>
      <c r="I288" s="78">
        <v>39176.572999999997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105449000000</v>
      </c>
      <c r="C289" s="78">
        <v>80856.686000000002</v>
      </c>
      <c r="D289" s="78" t="s">
        <v>983</v>
      </c>
      <c r="E289" s="78">
        <v>12443.002</v>
      </c>
      <c r="F289" s="78">
        <v>19968.13</v>
      </c>
      <c r="G289" s="78">
        <v>6150.9750000000004</v>
      </c>
      <c r="H289" s="78">
        <v>0</v>
      </c>
      <c r="I289" s="78">
        <v>33995.114000000001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102679000000</v>
      </c>
      <c r="C290" s="78">
        <v>82780.001999999993</v>
      </c>
      <c r="D290" s="78" t="s">
        <v>984</v>
      </c>
      <c r="E290" s="78">
        <v>12294.589</v>
      </c>
      <c r="F290" s="78">
        <v>20556.855</v>
      </c>
      <c r="G290" s="78">
        <v>6374.9709999999995</v>
      </c>
      <c r="H290" s="78">
        <v>0</v>
      </c>
      <c r="I290" s="78">
        <v>35254.120999999999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77358300000</v>
      </c>
      <c r="C291" s="78">
        <v>62503.150999999998</v>
      </c>
      <c r="D291" s="78" t="s">
        <v>985</v>
      </c>
      <c r="E291" s="78">
        <v>12294.589</v>
      </c>
      <c r="F291" s="78">
        <v>20556.855</v>
      </c>
      <c r="G291" s="78">
        <v>3459.5520000000001</v>
      </c>
      <c r="H291" s="78">
        <v>0</v>
      </c>
      <c r="I291" s="78">
        <v>17892.687999999998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69444900000</v>
      </c>
      <c r="C292" s="78">
        <v>58716.23</v>
      </c>
      <c r="D292" s="78" t="s">
        <v>986</v>
      </c>
      <c r="E292" s="78">
        <v>10630.253000000001</v>
      </c>
      <c r="F292" s="78">
        <v>23210.455999999998</v>
      </c>
      <c r="G292" s="78">
        <v>2761.201</v>
      </c>
      <c r="H292" s="78">
        <v>0</v>
      </c>
      <c r="I292" s="78">
        <v>13814.855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67002200000</v>
      </c>
      <c r="C293" s="78">
        <v>44863.243000000002</v>
      </c>
      <c r="D293" s="78" t="s">
        <v>965</v>
      </c>
      <c r="E293" s="78">
        <v>10630.253000000001</v>
      </c>
      <c r="F293" s="78">
        <v>23210.455999999998</v>
      </c>
      <c r="G293" s="78">
        <v>484.13299999999998</v>
      </c>
      <c r="H293" s="78">
        <v>0</v>
      </c>
      <c r="I293" s="78">
        <v>2238.9349999999999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71883800000</v>
      </c>
      <c r="C294" s="78">
        <v>45157.614000000001</v>
      </c>
      <c r="D294" s="78" t="s">
        <v>966</v>
      </c>
      <c r="E294" s="78">
        <v>10630.253000000001</v>
      </c>
      <c r="F294" s="78">
        <v>23210.455999999998</v>
      </c>
      <c r="G294" s="78">
        <v>3017.4389999999999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934698000000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63162900000</v>
      </c>
      <c r="C297" s="78">
        <v>43466.398000000001</v>
      </c>
      <c r="D297" s="78"/>
      <c r="E297" s="78">
        <v>10630.253000000001</v>
      </c>
      <c r="F297" s="78">
        <v>19968.13</v>
      </c>
      <c r="G297" s="78">
        <v>392.78100000000001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105449000000</v>
      </c>
      <c r="C298" s="78">
        <v>82780.001999999993</v>
      </c>
      <c r="D298" s="78"/>
      <c r="E298" s="78">
        <v>12443.002</v>
      </c>
      <c r="F298" s="78">
        <v>23210.455999999998</v>
      </c>
      <c r="G298" s="78">
        <v>6796.4639999999999</v>
      </c>
      <c r="H298" s="78">
        <v>0</v>
      </c>
      <c r="I298" s="78">
        <v>39176.572999999997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15220.72</v>
      </c>
      <c r="C301" s="78">
        <v>9884.86</v>
      </c>
      <c r="D301" s="78">
        <v>0</v>
      </c>
      <c r="E301" s="78">
        <v>25105.58</v>
      </c>
    </row>
    <row r="302" spans="1:19">
      <c r="A302" s="78" t="s">
        <v>851</v>
      </c>
      <c r="B302" s="78">
        <v>4.8600000000000003</v>
      </c>
      <c r="C302" s="78">
        <v>3.15</v>
      </c>
      <c r="D302" s="78">
        <v>0</v>
      </c>
      <c r="E302" s="78">
        <v>8.01</v>
      </c>
    </row>
    <row r="303" spans="1:19">
      <c r="A303" s="78" t="s">
        <v>852</v>
      </c>
      <c r="B303" s="78">
        <v>4.8600000000000003</v>
      </c>
      <c r="C303" s="78">
        <v>3.15</v>
      </c>
      <c r="D303" s="78">
        <v>0</v>
      </c>
      <c r="E303" s="78">
        <v>8.01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1897.78</v>
      </c>
      <c r="C2" s="78">
        <v>605.42999999999995</v>
      </c>
      <c r="D2" s="78">
        <v>605.42999999999995</v>
      </c>
    </row>
    <row r="3" spans="1:7">
      <c r="A3" s="78" t="s">
        <v>482</v>
      </c>
      <c r="B3" s="78">
        <v>1897.78</v>
      </c>
      <c r="C3" s="78">
        <v>605.42999999999995</v>
      </c>
      <c r="D3" s="78">
        <v>605.42999999999995</v>
      </c>
    </row>
    <row r="4" spans="1:7">
      <c r="A4" s="78" t="s">
        <v>483</v>
      </c>
      <c r="B4" s="78">
        <v>4130.76</v>
      </c>
      <c r="C4" s="78">
        <v>1317.8</v>
      </c>
      <c r="D4" s="78">
        <v>1317.8</v>
      </c>
    </row>
    <row r="5" spans="1:7">
      <c r="A5" s="78" t="s">
        <v>484</v>
      </c>
      <c r="B5" s="78">
        <v>4130.76</v>
      </c>
      <c r="C5" s="78">
        <v>1317.8</v>
      </c>
      <c r="D5" s="78">
        <v>1317.8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645.34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70.37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130.19999999999999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39.909999999999997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389.01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863.42</v>
      </c>
      <c r="C28" s="78">
        <v>1034.3599999999999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3257.75</v>
      </c>
      <c r="D175" s="78">
        <v>2601.8200000000002</v>
      </c>
      <c r="E175" s="78">
        <v>655.93</v>
      </c>
      <c r="F175" s="78">
        <v>0.8</v>
      </c>
      <c r="G175" s="78">
        <v>4.08</v>
      </c>
    </row>
    <row r="176" spans="1:11">
      <c r="A176" s="78" t="s">
        <v>558</v>
      </c>
      <c r="B176" s="78" t="s">
        <v>557</v>
      </c>
      <c r="C176" s="78">
        <v>3486.34</v>
      </c>
      <c r="D176" s="78">
        <v>2784.39</v>
      </c>
      <c r="E176" s="78">
        <v>701.96</v>
      </c>
      <c r="F176" s="78">
        <v>0.8</v>
      </c>
      <c r="G176" s="78">
        <v>4.05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2428.7600000000002</v>
      </c>
      <c r="D178" s="78">
        <v>1939.74</v>
      </c>
      <c r="E178" s="78">
        <v>489.02</v>
      </c>
      <c r="F178" s="78">
        <v>0.8</v>
      </c>
      <c r="G178" s="78">
        <v>4.09</v>
      </c>
    </row>
    <row r="179" spans="1:7">
      <c r="A179" s="78" t="s">
        <v>561</v>
      </c>
      <c r="B179" s="78" t="s">
        <v>557</v>
      </c>
      <c r="C179" s="78">
        <v>2200.17</v>
      </c>
      <c r="D179" s="78">
        <v>1757.18</v>
      </c>
      <c r="E179" s="78">
        <v>442.99</v>
      </c>
      <c r="F179" s="78">
        <v>0.8</v>
      </c>
      <c r="G179" s="78">
        <v>4.03</v>
      </c>
    </row>
    <row r="180" spans="1:7">
      <c r="A180" s="78" t="s">
        <v>562</v>
      </c>
      <c r="B180" s="78" t="s">
        <v>557</v>
      </c>
      <c r="C180" s="78">
        <v>2181.89</v>
      </c>
      <c r="D180" s="78">
        <v>1742.58</v>
      </c>
      <c r="E180" s="78">
        <v>439.31</v>
      </c>
      <c r="F180" s="78">
        <v>0.8</v>
      </c>
      <c r="G180" s="78">
        <v>4.04</v>
      </c>
    </row>
    <row r="181" spans="1:7">
      <c r="A181" s="78" t="s">
        <v>563</v>
      </c>
      <c r="B181" s="78" t="s">
        <v>557</v>
      </c>
      <c r="C181" s="78">
        <v>2151.23</v>
      </c>
      <c r="D181" s="78">
        <v>1718.09</v>
      </c>
      <c r="E181" s="78">
        <v>433.14</v>
      </c>
      <c r="F181" s="78">
        <v>0.8</v>
      </c>
      <c r="G181" s="78">
        <v>4.0599999999999996</v>
      </c>
    </row>
    <row r="182" spans="1:7">
      <c r="A182" s="78" t="s">
        <v>564</v>
      </c>
      <c r="B182" s="78" t="s">
        <v>557</v>
      </c>
      <c r="C182" s="78">
        <v>2294.13</v>
      </c>
      <c r="D182" s="78">
        <v>1832.22</v>
      </c>
      <c r="E182" s="78">
        <v>461.91</v>
      </c>
      <c r="F182" s="78">
        <v>0.8</v>
      </c>
      <c r="G182" s="78">
        <v>4.07</v>
      </c>
    </row>
    <row r="183" spans="1:7">
      <c r="A183" s="78" t="s">
        <v>565</v>
      </c>
      <c r="B183" s="78" t="s">
        <v>557</v>
      </c>
      <c r="C183" s="78">
        <v>8692.56</v>
      </c>
      <c r="D183" s="78">
        <v>6942.36</v>
      </c>
      <c r="E183" s="78">
        <v>1750.2</v>
      </c>
      <c r="F183" s="78">
        <v>0.8</v>
      </c>
      <c r="G183" s="78">
        <v>4.07</v>
      </c>
    </row>
    <row r="184" spans="1:7">
      <c r="A184" s="78" t="s">
        <v>566</v>
      </c>
      <c r="B184" s="78" t="s">
        <v>557</v>
      </c>
      <c r="C184" s="78">
        <v>9284.61</v>
      </c>
      <c r="D184" s="78">
        <v>7415.2</v>
      </c>
      <c r="E184" s="78">
        <v>1869.41</v>
      </c>
      <c r="F184" s="78">
        <v>0.8</v>
      </c>
      <c r="G184" s="78">
        <v>4.05</v>
      </c>
    </row>
    <row r="185" spans="1:7">
      <c r="A185" s="78" t="s">
        <v>567</v>
      </c>
      <c r="B185" s="78" t="s">
        <v>557</v>
      </c>
      <c r="C185" s="78">
        <v>7063.39</v>
      </c>
      <c r="D185" s="78">
        <v>5641.21</v>
      </c>
      <c r="E185" s="78">
        <v>1422.18</v>
      </c>
      <c r="F185" s="78">
        <v>0.8</v>
      </c>
      <c r="G185" s="78">
        <v>4.07</v>
      </c>
    </row>
    <row r="186" spans="1:7">
      <c r="A186" s="78" t="s">
        <v>568</v>
      </c>
      <c r="B186" s="78" t="s">
        <v>557</v>
      </c>
      <c r="C186" s="78">
        <v>6123.29</v>
      </c>
      <c r="D186" s="78">
        <v>4890.3900000000003</v>
      </c>
      <c r="E186" s="78">
        <v>1232.8900000000001</v>
      </c>
      <c r="F186" s="78">
        <v>0.8</v>
      </c>
      <c r="G186" s="78">
        <v>3.94</v>
      </c>
    </row>
    <row r="187" spans="1:7">
      <c r="A187" s="78" t="s">
        <v>569</v>
      </c>
      <c r="B187" s="78" t="s">
        <v>557</v>
      </c>
      <c r="C187" s="78">
        <v>5549.57</v>
      </c>
      <c r="D187" s="78">
        <v>4432.1899999999996</v>
      </c>
      <c r="E187" s="78">
        <v>1117.3800000000001</v>
      </c>
      <c r="F187" s="78">
        <v>0.8</v>
      </c>
      <c r="G187" s="78">
        <v>3.95</v>
      </c>
    </row>
    <row r="188" spans="1:7">
      <c r="A188" s="78" t="s">
        <v>570</v>
      </c>
      <c r="B188" s="78" t="s">
        <v>557</v>
      </c>
      <c r="C188" s="78">
        <v>5509.31</v>
      </c>
      <c r="D188" s="78">
        <v>4400.04</v>
      </c>
      <c r="E188" s="78">
        <v>1109.27</v>
      </c>
      <c r="F188" s="78">
        <v>0.8</v>
      </c>
      <c r="G188" s="78">
        <v>3.93</v>
      </c>
    </row>
    <row r="189" spans="1:7">
      <c r="A189" s="78" t="s">
        <v>571</v>
      </c>
      <c r="B189" s="78" t="s">
        <v>557</v>
      </c>
      <c r="C189" s="78">
        <v>5848</v>
      </c>
      <c r="D189" s="78">
        <v>4670.53</v>
      </c>
      <c r="E189" s="78">
        <v>1177.46</v>
      </c>
      <c r="F189" s="78">
        <v>0.8</v>
      </c>
      <c r="G189" s="78">
        <v>3.93</v>
      </c>
    </row>
    <row r="190" spans="1:7">
      <c r="A190" s="78" t="s">
        <v>572</v>
      </c>
      <c r="B190" s="78" t="s">
        <v>557</v>
      </c>
      <c r="C190" s="78">
        <v>5848.61</v>
      </c>
      <c r="D190" s="78">
        <v>4671.0200000000004</v>
      </c>
      <c r="E190" s="78">
        <v>1177.5899999999999</v>
      </c>
      <c r="F190" s="78">
        <v>0.8</v>
      </c>
      <c r="G190" s="78">
        <v>3.93</v>
      </c>
    </row>
    <row r="191" spans="1:7">
      <c r="A191" s="78" t="s">
        <v>573</v>
      </c>
      <c r="B191" s="78" t="s">
        <v>557</v>
      </c>
      <c r="C191" s="78">
        <v>6119.11</v>
      </c>
      <c r="D191" s="78">
        <v>4887.0600000000004</v>
      </c>
      <c r="E191" s="78">
        <v>1232.05</v>
      </c>
      <c r="F191" s="78">
        <v>0.8</v>
      </c>
      <c r="G191" s="78">
        <v>3.94</v>
      </c>
    </row>
    <row r="192" spans="1:7">
      <c r="A192" s="78" t="s">
        <v>574</v>
      </c>
      <c r="B192" s="78" t="s">
        <v>557</v>
      </c>
      <c r="C192" s="78">
        <v>7533.28</v>
      </c>
      <c r="D192" s="78">
        <v>6016.5</v>
      </c>
      <c r="E192" s="78">
        <v>1516.79</v>
      </c>
      <c r="F192" s="78">
        <v>0.8</v>
      </c>
      <c r="G192" s="78">
        <v>3.95</v>
      </c>
    </row>
    <row r="193" spans="1:7">
      <c r="A193" s="78" t="s">
        <v>575</v>
      </c>
      <c r="B193" s="78" t="s">
        <v>557</v>
      </c>
      <c r="C193" s="78">
        <v>4839.9399999999996</v>
      </c>
      <c r="D193" s="78">
        <v>3865.45</v>
      </c>
      <c r="E193" s="78">
        <v>974.5</v>
      </c>
      <c r="F193" s="78">
        <v>0.8</v>
      </c>
      <c r="G193" s="78">
        <v>3.93</v>
      </c>
    </row>
    <row r="194" spans="1:7">
      <c r="A194" s="78" t="s">
        <v>576</v>
      </c>
      <c r="B194" s="78" t="s">
        <v>557</v>
      </c>
      <c r="C194" s="78">
        <v>4640.74</v>
      </c>
      <c r="D194" s="78">
        <v>3706.35</v>
      </c>
      <c r="E194" s="78">
        <v>934.39</v>
      </c>
      <c r="F194" s="78">
        <v>0.8</v>
      </c>
      <c r="G194" s="78">
        <v>3.93</v>
      </c>
    </row>
    <row r="195" spans="1:7">
      <c r="A195" s="78" t="s">
        <v>577</v>
      </c>
      <c r="B195" s="78" t="s">
        <v>557</v>
      </c>
      <c r="C195" s="78">
        <v>4436.57</v>
      </c>
      <c r="D195" s="78">
        <v>3543.29</v>
      </c>
      <c r="E195" s="78">
        <v>893.28</v>
      </c>
      <c r="F195" s="78">
        <v>0.8</v>
      </c>
      <c r="G195" s="78">
        <v>3.94</v>
      </c>
    </row>
    <row r="196" spans="1:7">
      <c r="A196" s="78" t="s">
        <v>578</v>
      </c>
      <c r="B196" s="78" t="s">
        <v>557</v>
      </c>
      <c r="C196" s="78">
        <v>4436.1899999999996</v>
      </c>
      <c r="D196" s="78">
        <v>3542.99</v>
      </c>
      <c r="E196" s="78">
        <v>893.2</v>
      </c>
      <c r="F196" s="78">
        <v>0.8</v>
      </c>
      <c r="G196" s="78">
        <v>4.07</v>
      </c>
    </row>
    <row r="197" spans="1:7">
      <c r="A197" s="78" t="s">
        <v>579</v>
      </c>
      <c r="B197" s="78" t="s">
        <v>557</v>
      </c>
      <c r="C197" s="78">
        <v>4366.97</v>
      </c>
      <c r="D197" s="78">
        <v>3487.7</v>
      </c>
      <c r="E197" s="78">
        <v>879.27</v>
      </c>
      <c r="F197" s="78">
        <v>0.8</v>
      </c>
      <c r="G197" s="78">
        <v>3.96</v>
      </c>
    </row>
    <row r="198" spans="1:7">
      <c r="A198" s="78" t="s">
        <v>580</v>
      </c>
      <c r="B198" s="78" t="s">
        <v>557</v>
      </c>
      <c r="C198" s="78">
        <v>4342.3100000000004</v>
      </c>
      <c r="D198" s="78">
        <v>3468.01</v>
      </c>
      <c r="E198" s="78">
        <v>874.3</v>
      </c>
      <c r="F198" s="78">
        <v>0.8</v>
      </c>
      <c r="G198" s="78">
        <v>3.97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4566.76</v>
      </c>
      <c r="D204" s="78">
        <v>0.8</v>
      </c>
    </row>
    <row r="205" spans="1:7">
      <c r="A205" s="78" t="s">
        <v>615</v>
      </c>
      <c r="B205" s="78" t="s">
        <v>661</v>
      </c>
      <c r="C205" s="78">
        <v>9794.25</v>
      </c>
      <c r="D205" s="78">
        <v>0.8</v>
      </c>
    </row>
    <row r="206" spans="1:7">
      <c r="A206" s="78" t="s">
        <v>616</v>
      </c>
      <c r="B206" s="78" t="s">
        <v>661</v>
      </c>
      <c r="C206" s="78">
        <v>1388.15</v>
      </c>
      <c r="D206" s="78">
        <v>0.8</v>
      </c>
    </row>
    <row r="207" spans="1:7">
      <c r="A207" s="78" t="s">
        <v>617</v>
      </c>
      <c r="B207" s="78" t="s">
        <v>661</v>
      </c>
      <c r="C207" s="78">
        <v>7810.99</v>
      </c>
      <c r="D207" s="78">
        <v>0.8</v>
      </c>
    </row>
    <row r="208" spans="1:7">
      <c r="A208" s="78" t="s">
        <v>618</v>
      </c>
      <c r="B208" s="78" t="s">
        <v>661</v>
      </c>
      <c r="C208" s="78">
        <v>8027.57</v>
      </c>
      <c r="D208" s="78">
        <v>0.8</v>
      </c>
    </row>
    <row r="209" spans="1:4">
      <c r="A209" s="78" t="s">
        <v>619</v>
      </c>
      <c r="B209" s="78" t="s">
        <v>661</v>
      </c>
      <c r="C209" s="78">
        <v>8027.4</v>
      </c>
      <c r="D209" s="78">
        <v>0.8</v>
      </c>
    </row>
    <row r="210" spans="1:4">
      <c r="A210" s="78" t="s">
        <v>620</v>
      </c>
      <c r="B210" s="78" t="s">
        <v>661</v>
      </c>
      <c r="C210" s="78">
        <v>7810.99</v>
      </c>
      <c r="D210" s="78">
        <v>0.8</v>
      </c>
    </row>
    <row r="211" spans="1:4">
      <c r="A211" s="78" t="s">
        <v>621</v>
      </c>
      <c r="B211" s="78" t="s">
        <v>661</v>
      </c>
      <c r="C211" s="78">
        <v>7810.99</v>
      </c>
      <c r="D211" s="78">
        <v>0.8</v>
      </c>
    </row>
    <row r="212" spans="1:4">
      <c r="A212" s="78" t="s">
        <v>622</v>
      </c>
      <c r="B212" s="78" t="s">
        <v>661</v>
      </c>
      <c r="C212" s="78">
        <v>17017.22</v>
      </c>
      <c r="D212" s="78">
        <v>0.8</v>
      </c>
    </row>
    <row r="213" spans="1:4">
      <c r="A213" s="78" t="s">
        <v>623</v>
      </c>
      <c r="B213" s="78" t="s">
        <v>661</v>
      </c>
      <c r="C213" s="78">
        <v>22359.72</v>
      </c>
      <c r="D213" s="78">
        <v>0.8</v>
      </c>
    </row>
    <row r="214" spans="1:4">
      <c r="A214" s="78" t="s">
        <v>624</v>
      </c>
      <c r="B214" s="78" t="s">
        <v>661</v>
      </c>
      <c r="C214" s="78">
        <v>15621.98</v>
      </c>
      <c r="D214" s="78">
        <v>0.8</v>
      </c>
    </row>
    <row r="215" spans="1:4">
      <c r="A215" s="78" t="s">
        <v>625</v>
      </c>
      <c r="B215" s="78" t="s">
        <v>661</v>
      </c>
      <c r="C215" s="78">
        <v>15621.98</v>
      </c>
      <c r="D215" s="78">
        <v>0.8</v>
      </c>
    </row>
    <row r="216" spans="1:4">
      <c r="A216" s="78" t="s">
        <v>626</v>
      </c>
      <c r="B216" s="78" t="s">
        <v>661</v>
      </c>
      <c r="C216" s="78">
        <v>17675.66</v>
      </c>
      <c r="D216" s="78">
        <v>0.8</v>
      </c>
    </row>
    <row r="217" spans="1:4">
      <c r="A217" s="78" t="s">
        <v>627</v>
      </c>
      <c r="B217" s="78" t="s">
        <v>661</v>
      </c>
      <c r="C217" s="78">
        <v>17675.05</v>
      </c>
      <c r="D217" s="78">
        <v>0.8</v>
      </c>
    </row>
    <row r="218" spans="1:4">
      <c r="A218" s="78" t="s">
        <v>628</v>
      </c>
      <c r="B218" s="78" t="s">
        <v>661</v>
      </c>
      <c r="C218" s="78">
        <v>15621.98</v>
      </c>
      <c r="D218" s="78">
        <v>0.8</v>
      </c>
    </row>
    <row r="219" spans="1:4">
      <c r="A219" s="78" t="s">
        <v>629</v>
      </c>
      <c r="B219" s="78" t="s">
        <v>661</v>
      </c>
      <c r="C219" s="78">
        <v>15621.98</v>
      </c>
      <c r="D219" s="78">
        <v>0.8</v>
      </c>
    </row>
    <row r="220" spans="1:4">
      <c r="A220" s="78" t="s">
        <v>630</v>
      </c>
      <c r="B220" s="78" t="s">
        <v>661</v>
      </c>
      <c r="C220" s="78">
        <v>11102.9</v>
      </c>
      <c r="D220" s="78">
        <v>0.8</v>
      </c>
    </row>
    <row r="221" spans="1:4">
      <c r="A221" s="78" t="s">
        <v>631</v>
      </c>
      <c r="B221" s="78" t="s">
        <v>661</v>
      </c>
      <c r="C221" s="78">
        <v>14645.33</v>
      </c>
      <c r="D221" s="78">
        <v>0.8</v>
      </c>
    </row>
    <row r="222" spans="1:4">
      <c r="A222" s="78" t="s">
        <v>632</v>
      </c>
      <c r="B222" s="78" t="s">
        <v>661</v>
      </c>
      <c r="C222" s="78">
        <v>10091.98</v>
      </c>
      <c r="D222" s="78">
        <v>0.8</v>
      </c>
    </row>
    <row r="223" spans="1:4">
      <c r="A223" s="78" t="s">
        <v>633</v>
      </c>
      <c r="B223" s="78" t="s">
        <v>661</v>
      </c>
      <c r="C223" s="78">
        <v>9936.59</v>
      </c>
      <c r="D223" s="78">
        <v>0.8</v>
      </c>
    </row>
    <row r="224" spans="1:4">
      <c r="A224" s="78" t="s">
        <v>634</v>
      </c>
      <c r="B224" s="78" t="s">
        <v>661</v>
      </c>
      <c r="C224" s="78">
        <v>10932.56</v>
      </c>
      <c r="D224" s="78">
        <v>0.8</v>
      </c>
    </row>
    <row r="225" spans="1:8">
      <c r="A225" s="78" t="s">
        <v>635</v>
      </c>
      <c r="B225" s="78" t="s">
        <v>661</v>
      </c>
      <c r="C225" s="78">
        <v>10932.1</v>
      </c>
      <c r="D225" s="78">
        <v>0.8</v>
      </c>
    </row>
    <row r="226" spans="1:8">
      <c r="A226" s="78" t="s">
        <v>636</v>
      </c>
      <c r="B226" s="78" t="s">
        <v>661</v>
      </c>
      <c r="C226" s="78">
        <v>9368.93</v>
      </c>
      <c r="D226" s="78">
        <v>0.8</v>
      </c>
    </row>
    <row r="227" spans="1:8">
      <c r="A227" s="78" t="s">
        <v>637</v>
      </c>
      <c r="B227" s="78" t="s">
        <v>661</v>
      </c>
      <c r="C227" s="78">
        <v>9368.89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</v>
      </c>
      <c r="F233" s="78">
        <v>228.27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0.21</v>
      </c>
      <c r="F234" s="78">
        <v>244.29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0.15</v>
      </c>
      <c r="F236" s="78">
        <v>170.18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0.13</v>
      </c>
      <c r="F237" s="78">
        <v>154.16999999999999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0.13</v>
      </c>
      <c r="F238" s="78">
        <v>152.88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150.74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160.75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0.53</v>
      </c>
      <c r="F241" s="78">
        <v>609.09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0.56000000000000005</v>
      </c>
      <c r="F242" s="78">
        <v>650.57000000000005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0.43</v>
      </c>
      <c r="F243" s="78">
        <v>494.93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0.37</v>
      </c>
      <c r="F244" s="78">
        <v>388.98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0.34</v>
      </c>
      <c r="F245" s="78">
        <v>352.54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0.33</v>
      </c>
      <c r="F246" s="78">
        <v>349.98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0.35</v>
      </c>
      <c r="F247" s="78">
        <v>371.49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0.35</v>
      </c>
      <c r="F248" s="78">
        <v>371.53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0.37</v>
      </c>
      <c r="F249" s="78">
        <v>388.72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0.46</v>
      </c>
      <c r="F250" s="78">
        <v>478.55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0.28999999999999998</v>
      </c>
      <c r="F251" s="78">
        <v>307.45999999999998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0.28000000000000003</v>
      </c>
      <c r="F252" s="78">
        <v>294.8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0.27</v>
      </c>
      <c r="F253" s="78">
        <v>281.83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0.27</v>
      </c>
      <c r="F254" s="78">
        <v>310.83999999999997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0.26</v>
      </c>
      <c r="F255" s="78">
        <v>288.51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0.26</v>
      </c>
      <c r="F256" s="78">
        <v>286.88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28662.656500000001</v>
      </c>
      <c r="C265" s="78">
        <v>40.714199999999998</v>
      </c>
      <c r="D265" s="78">
        <v>53.2821</v>
      </c>
      <c r="E265" s="78">
        <v>0</v>
      </c>
      <c r="F265" s="78">
        <v>4.0000000000000002E-4</v>
      </c>
      <c r="G265" s="79">
        <v>1262600</v>
      </c>
      <c r="H265" s="78">
        <v>11340.8549</v>
      </c>
    </row>
    <row r="266" spans="1:8">
      <c r="A266" s="78" t="s">
        <v>805</v>
      </c>
      <c r="B266" s="78">
        <v>23031.496200000001</v>
      </c>
      <c r="C266" s="78">
        <v>33.745800000000003</v>
      </c>
      <c r="D266" s="78">
        <v>46.540599999999998</v>
      </c>
      <c r="E266" s="78">
        <v>0</v>
      </c>
      <c r="F266" s="78">
        <v>2.9999999999999997E-4</v>
      </c>
      <c r="G266" s="79">
        <v>1103090</v>
      </c>
      <c r="H266" s="78">
        <v>9212.3961999999992</v>
      </c>
    </row>
    <row r="267" spans="1:8">
      <c r="A267" s="78" t="s">
        <v>806</v>
      </c>
      <c r="B267" s="78">
        <v>21022.521000000001</v>
      </c>
      <c r="C267" s="78">
        <v>32.924300000000002</v>
      </c>
      <c r="D267" s="78">
        <v>50.155200000000001</v>
      </c>
      <c r="E267" s="78">
        <v>0</v>
      </c>
      <c r="F267" s="78">
        <v>4.0000000000000002E-4</v>
      </c>
      <c r="G267" s="79">
        <v>1189230</v>
      </c>
      <c r="H267" s="78">
        <v>8613.9454000000005</v>
      </c>
    </row>
    <row r="268" spans="1:8">
      <c r="A268" s="78" t="s">
        <v>807</v>
      </c>
      <c r="B268" s="78">
        <v>17788.4571</v>
      </c>
      <c r="C268" s="78">
        <v>29.0579</v>
      </c>
      <c r="D268" s="78">
        <v>46.774500000000003</v>
      </c>
      <c r="E268" s="78">
        <v>0</v>
      </c>
      <c r="F268" s="78">
        <v>2.9999999999999997E-4</v>
      </c>
      <c r="G268" s="79">
        <v>1109290</v>
      </c>
      <c r="H268" s="78">
        <v>7404.6630999999998</v>
      </c>
    </row>
    <row r="269" spans="1:8">
      <c r="A269" s="78" t="s">
        <v>0</v>
      </c>
      <c r="B269" s="78">
        <v>18024.212800000001</v>
      </c>
      <c r="C269" s="78">
        <v>30.3048</v>
      </c>
      <c r="D269" s="78">
        <v>50.511099999999999</v>
      </c>
      <c r="E269" s="78">
        <v>0</v>
      </c>
      <c r="F269" s="78">
        <v>4.0000000000000002E-4</v>
      </c>
      <c r="G269" s="79">
        <v>1198050</v>
      </c>
      <c r="H269" s="78">
        <v>7586.1031000000003</v>
      </c>
    </row>
    <row r="270" spans="1:8">
      <c r="A270" s="78" t="s">
        <v>808</v>
      </c>
      <c r="B270" s="78">
        <v>19595.8007</v>
      </c>
      <c r="C270" s="78">
        <v>33.394599999999997</v>
      </c>
      <c r="D270" s="78">
        <v>56.533299999999997</v>
      </c>
      <c r="E270" s="78">
        <v>0</v>
      </c>
      <c r="F270" s="78">
        <v>4.0000000000000002E-4</v>
      </c>
      <c r="G270" s="79">
        <v>1340960</v>
      </c>
      <c r="H270" s="78">
        <v>8290.8055999999997</v>
      </c>
    </row>
    <row r="271" spans="1:8">
      <c r="A271" s="78" t="s">
        <v>809</v>
      </c>
      <c r="B271" s="78">
        <v>22576.946899999999</v>
      </c>
      <c r="C271" s="78">
        <v>38.752899999999997</v>
      </c>
      <c r="D271" s="78">
        <v>66.1387</v>
      </c>
      <c r="E271" s="78">
        <v>0</v>
      </c>
      <c r="F271" s="78">
        <v>5.0000000000000001E-4</v>
      </c>
      <c r="G271" s="79">
        <v>1568840</v>
      </c>
      <c r="H271" s="78">
        <v>9578.9604999999992</v>
      </c>
    </row>
    <row r="272" spans="1:8">
      <c r="A272" s="78" t="s">
        <v>810</v>
      </c>
      <c r="B272" s="78">
        <v>21589.664700000001</v>
      </c>
      <c r="C272" s="78">
        <v>37.0349</v>
      </c>
      <c r="D272" s="78">
        <v>63.162100000000002</v>
      </c>
      <c r="E272" s="78">
        <v>0</v>
      </c>
      <c r="F272" s="78">
        <v>4.0000000000000002E-4</v>
      </c>
      <c r="G272" s="79">
        <v>1498230</v>
      </c>
      <c r="H272" s="78">
        <v>9157.8199000000004</v>
      </c>
    </row>
    <row r="273" spans="1:19">
      <c r="A273" s="78" t="s">
        <v>811</v>
      </c>
      <c r="B273" s="78">
        <v>18738.5065</v>
      </c>
      <c r="C273" s="78">
        <v>31.937799999999999</v>
      </c>
      <c r="D273" s="78">
        <v>54.075099999999999</v>
      </c>
      <c r="E273" s="78">
        <v>0</v>
      </c>
      <c r="F273" s="78">
        <v>4.0000000000000002E-4</v>
      </c>
      <c r="G273" s="79">
        <v>1282650</v>
      </c>
      <c r="H273" s="78">
        <v>7928.4933000000001</v>
      </c>
    </row>
    <row r="274" spans="1:19">
      <c r="A274" s="78" t="s">
        <v>812</v>
      </c>
      <c r="B274" s="78">
        <v>18729.9427</v>
      </c>
      <c r="C274" s="78">
        <v>31.0685</v>
      </c>
      <c r="D274" s="78">
        <v>50.959499999999998</v>
      </c>
      <c r="E274" s="78">
        <v>0</v>
      </c>
      <c r="F274" s="78">
        <v>4.0000000000000002E-4</v>
      </c>
      <c r="G274" s="79">
        <v>1208620</v>
      </c>
      <c r="H274" s="78">
        <v>7842.2565000000004</v>
      </c>
    </row>
    <row r="275" spans="1:19">
      <c r="A275" s="78" t="s">
        <v>813</v>
      </c>
      <c r="B275" s="78">
        <v>20747.689999999999</v>
      </c>
      <c r="C275" s="78">
        <v>32.474899999999998</v>
      </c>
      <c r="D275" s="78">
        <v>49.431100000000001</v>
      </c>
      <c r="E275" s="78">
        <v>0</v>
      </c>
      <c r="F275" s="78">
        <v>4.0000000000000002E-4</v>
      </c>
      <c r="G275" s="79">
        <v>1172060</v>
      </c>
      <c r="H275" s="78">
        <v>8499.5035000000007</v>
      </c>
    </row>
    <row r="276" spans="1:19">
      <c r="A276" s="78" t="s">
        <v>814</v>
      </c>
      <c r="B276" s="78">
        <v>27235.451700000001</v>
      </c>
      <c r="C276" s="78">
        <v>39.3735</v>
      </c>
      <c r="D276" s="78">
        <v>53.111800000000002</v>
      </c>
      <c r="E276" s="78">
        <v>0</v>
      </c>
      <c r="F276" s="78">
        <v>4.0000000000000002E-4</v>
      </c>
      <c r="G276" s="79">
        <v>1258730</v>
      </c>
      <c r="H276" s="78">
        <v>10842.5191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257743.3468</v>
      </c>
      <c r="C278" s="78">
        <v>410.78410000000002</v>
      </c>
      <c r="D278" s="78">
        <v>640.67510000000004</v>
      </c>
      <c r="E278" s="78">
        <v>0</v>
      </c>
      <c r="F278" s="78">
        <v>4.5999999999999999E-3</v>
      </c>
      <c r="G278" s="79">
        <v>15192400</v>
      </c>
      <c r="H278" s="78">
        <v>106298.321</v>
      </c>
    </row>
    <row r="279" spans="1:19">
      <c r="A279" s="78" t="s">
        <v>816</v>
      </c>
      <c r="B279" s="78">
        <v>17788.4571</v>
      </c>
      <c r="C279" s="78">
        <v>29.0579</v>
      </c>
      <c r="D279" s="78">
        <v>46.540599999999998</v>
      </c>
      <c r="E279" s="78">
        <v>0</v>
      </c>
      <c r="F279" s="78">
        <v>2.9999999999999997E-4</v>
      </c>
      <c r="G279" s="79">
        <v>1103090</v>
      </c>
      <c r="H279" s="78">
        <v>7404.6630999999998</v>
      </c>
    </row>
    <row r="280" spans="1:19">
      <c r="A280" s="78" t="s">
        <v>817</v>
      </c>
      <c r="B280" s="78">
        <v>28662.656500000001</v>
      </c>
      <c r="C280" s="78">
        <v>40.714199999999998</v>
      </c>
      <c r="D280" s="78">
        <v>66.1387</v>
      </c>
      <c r="E280" s="78">
        <v>0</v>
      </c>
      <c r="F280" s="78">
        <v>5.0000000000000001E-4</v>
      </c>
      <c r="G280" s="79">
        <v>1568840</v>
      </c>
      <c r="H280" s="78">
        <v>11340.8549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71756500000</v>
      </c>
      <c r="C283" s="78">
        <v>45431.209000000003</v>
      </c>
      <c r="D283" s="78" t="s">
        <v>912</v>
      </c>
      <c r="E283" s="78">
        <v>10630.253000000001</v>
      </c>
      <c r="F283" s="78">
        <v>23210.455999999998</v>
      </c>
      <c r="G283" s="78">
        <v>3291.0340000000001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62691500000</v>
      </c>
      <c r="C284" s="78">
        <v>44262.682000000001</v>
      </c>
      <c r="D284" s="78" t="s">
        <v>987</v>
      </c>
      <c r="E284" s="78">
        <v>10630.253000000001</v>
      </c>
      <c r="F284" s="78">
        <v>23210.455999999998</v>
      </c>
      <c r="G284" s="78">
        <v>2122.5070000000001</v>
      </c>
      <c r="H284" s="78">
        <v>0</v>
      </c>
      <c r="I284" s="78">
        <v>0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67586900000</v>
      </c>
      <c r="C285" s="78">
        <v>45867.72</v>
      </c>
      <c r="D285" s="78" t="s">
        <v>988</v>
      </c>
      <c r="E285" s="78">
        <v>12294.589</v>
      </c>
      <c r="F285" s="78">
        <v>20556.855</v>
      </c>
      <c r="G285" s="78">
        <v>1218.529</v>
      </c>
      <c r="H285" s="78">
        <v>0</v>
      </c>
      <c r="I285" s="78">
        <v>3498.28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63043800000</v>
      </c>
      <c r="C286" s="78">
        <v>45049.72</v>
      </c>
      <c r="D286" s="78" t="s">
        <v>989</v>
      </c>
      <c r="E286" s="78">
        <v>12294.589</v>
      </c>
      <c r="F286" s="78">
        <v>20556.855</v>
      </c>
      <c r="G286" s="78">
        <v>1006.7</v>
      </c>
      <c r="H286" s="78">
        <v>0</v>
      </c>
      <c r="I286" s="78">
        <v>2892.1109999999999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68088300000</v>
      </c>
      <c r="C287" s="78">
        <v>51182.945</v>
      </c>
      <c r="D287" s="78" t="s">
        <v>990</v>
      </c>
      <c r="E287" s="78">
        <v>12443.002</v>
      </c>
      <c r="F287" s="78">
        <v>19968.13</v>
      </c>
      <c r="G287" s="78">
        <v>2644.2280000000001</v>
      </c>
      <c r="H287" s="78">
        <v>0</v>
      </c>
      <c r="I287" s="78">
        <v>7828.1189999999997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76210100000</v>
      </c>
      <c r="C288" s="78">
        <v>65498.275000000001</v>
      </c>
      <c r="D288" s="78" t="s">
        <v>991</v>
      </c>
      <c r="E288" s="78">
        <v>10630.253000000001</v>
      </c>
      <c r="F288" s="78">
        <v>23210.455999999998</v>
      </c>
      <c r="G288" s="78">
        <v>6904.5550000000003</v>
      </c>
      <c r="H288" s="78">
        <v>0</v>
      </c>
      <c r="I288" s="78">
        <v>24753.010999999999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89161200000</v>
      </c>
      <c r="C289" s="78">
        <v>67596.513999999996</v>
      </c>
      <c r="D289" s="78" t="s">
        <v>992</v>
      </c>
      <c r="E289" s="78">
        <v>10630.253000000001</v>
      </c>
      <c r="F289" s="78">
        <v>23210.455999999998</v>
      </c>
      <c r="G289" s="78">
        <v>7275.7190000000001</v>
      </c>
      <c r="H289" s="78">
        <v>0</v>
      </c>
      <c r="I289" s="78">
        <v>26480.084999999999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85148200000</v>
      </c>
      <c r="C290" s="78">
        <v>64103.061999999998</v>
      </c>
      <c r="D290" s="78" t="s">
        <v>993</v>
      </c>
      <c r="E290" s="78">
        <v>10630.253000000001</v>
      </c>
      <c r="F290" s="78">
        <v>23210.455999999998</v>
      </c>
      <c r="G290" s="78">
        <v>6608.7569999999996</v>
      </c>
      <c r="H290" s="78">
        <v>0</v>
      </c>
      <c r="I290" s="78">
        <v>23653.596000000001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72896300000</v>
      </c>
      <c r="C291" s="78">
        <v>58928.72</v>
      </c>
      <c r="D291" s="78" t="s">
        <v>994</v>
      </c>
      <c r="E291" s="78">
        <v>10630.253000000001</v>
      </c>
      <c r="F291" s="78">
        <v>23210.455999999998</v>
      </c>
      <c r="G291" s="78">
        <v>5626.9690000000001</v>
      </c>
      <c r="H291" s="78">
        <v>0</v>
      </c>
      <c r="I291" s="78">
        <v>19461.042000000001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68688900000</v>
      </c>
      <c r="C292" s="78">
        <v>50697.561000000002</v>
      </c>
      <c r="D292" s="78" t="s">
        <v>995</v>
      </c>
      <c r="E292" s="78">
        <v>10630.253000000001</v>
      </c>
      <c r="F292" s="78">
        <v>23210.455999999998</v>
      </c>
      <c r="G292" s="78">
        <v>2197.3110000000001</v>
      </c>
      <c r="H292" s="78">
        <v>0</v>
      </c>
      <c r="I292" s="78">
        <v>6360.0749999999998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66610800000</v>
      </c>
      <c r="C293" s="78">
        <v>43085.64</v>
      </c>
      <c r="D293" s="78" t="s">
        <v>996</v>
      </c>
      <c r="E293" s="78">
        <v>10630.253000000001</v>
      </c>
      <c r="F293" s="78">
        <v>23210.455999999998</v>
      </c>
      <c r="G293" s="78">
        <v>315.64100000000002</v>
      </c>
      <c r="H293" s="78">
        <v>0</v>
      </c>
      <c r="I293" s="78">
        <v>629.82500000000005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71536400000</v>
      </c>
      <c r="C294" s="78">
        <v>45174.394999999997</v>
      </c>
      <c r="D294" s="78" t="s">
        <v>997</v>
      </c>
      <c r="E294" s="78">
        <v>10630.253000000001</v>
      </c>
      <c r="F294" s="78">
        <v>23210.455999999998</v>
      </c>
      <c r="G294" s="78">
        <v>3034.221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863419000000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62691500000</v>
      </c>
      <c r="C297" s="78">
        <v>43085.64</v>
      </c>
      <c r="D297" s="78"/>
      <c r="E297" s="78">
        <v>10630.253000000001</v>
      </c>
      <c r="F297" s="78">
        <v>19968.13</v>
      </c>
      <c r="G297" s="78">
        <v>315.64100000000002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89161200000</v>
      </c>
      <c r="C298" s="78">
        <v>67596.513999999996</v>
      </c>
      <c r="D298" s="78"/>
      <c r="E298" s="78">
        <v>12443.002</v>
      </c>
      <c r="F298" s="78">
        <v>23210.455999999998</v>
      </c>
      <c r="G298" s="78">
        <v>7275.7190000000001</v>
      </c>
      <c r="H298" s="78">
        <v>0</v>
      </c>
      <c r="I298" s="78">
        <v>26480.084999999999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17455.689999999999</v>
      </c>
      <c r="C301" s="78">
        <v>8545.7199999999993</v>
      </c>
      <c r="D301" s="78">
        <v>0</v>
      </c>
      <c r="E301" s="78">
        <v>26001.41</v>
      </c>
    </row>
    <row r="302" spans="1:19">
      <c r="A302" s="78" t="s">
        <v>851</v>
      </c>
      <c r="B302" s="78">
        <v>5.57</v>
      </c>
      <c r="C302" s="78">
        <v>2.73</v>
      </c>
      <c r="D302" s="78">
        <v>0</v>
      </c>
      <c r="E302" s="78">
        <v>8.2899999999999991</v>
      </c>
    </row>
    <row r="303" spans="1:19">
      <c r="A303" s="78" t="s">
        <v>852</v>
      </c>
      <c r="B303" s="78">
        <v>5.57</v>
      </c>
      <c r="C303" s="78">
        <v>2.73</v>
      </c>
      <c r="D303" s="78">
        <v>0</v>
      </c>
      <c r="E303" s="78">
        <v>8.2899999999999991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303"/>
  <sheetViews>
    <sheetView workbookViewId="0"/>
  </sheetViews>
  <sheetFormatPr defaultRowHeight="10.5"/>
  <cols>
    <col min="1" max="1" width="48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2374.39</v>
      </c>
      <c r="C2" s="78">
        <v>757.48</v>
      </c>
      <c r="D2" s="78">
        <v>757.48</v>
      </c>
    </row>
    <row r="3" spans="1:7">
      <c r="A3" s="78" t="s">
        <v>482</v>
      </c>
      <c r="B3" s="78">
        <v>2374.39</v>
      </c>
      <c r="C3" s="78">
        <v>757.48</v>
      </c>
      <c r="D3" s="78">
        <v>757.48</v>
      </c>
    </row>
    <row r="4" spans="1:7">
      <c r="A4" s="78" t="s">
        <v>483</v>
      </c>
      <c r="B4" s="78">
        <v>4612.67</v>
      </c>
      <c r="C4" s="78">
        <v>1471.54</v>
      </c>
      <c r="D4" s="78">
        <v>1471.54</v>
      </c>
    </row>
    <row r="5" spans="1:7">
      <c r="A5" s="78" t="s">
        <v>484</v>
      </c>
      <c r="B5" s="78">
        <v>4612.67</v>
      </c>
      <c r="C5" s="78">
        <v>1471.54</v>
      </c>
      <c r="D5" s="78">
        <v>1471.54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1088.49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67.66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130.16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40.57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424.57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861.34</v>
      </c>
      <c r="C28" s="78">
        <v>1513.06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639</v>
      </c>
      <c r="C63" s="78">
        <v>0.3</v>
      </c>
      <c r="D63" s="78">
        <v>0.36399999999999999</v>
      </c>
      <c r="E63" s="78">
        <v>0.38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639</v>
      </c>
      <c r="C64" s="78">
        <v>0.3</v>
      </c>
      <c r="D64" s="78">
        <v>0.36399999999999999</v>
      </c>
      <c r="E64" s="78">
        <v>0.38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639</v>
      </c>
      <c r="C66" s="78">
        <v>0.3</v>
      </c>
      <c r="D66" s="78">
        <v>0.36399999999999999</v>
      </c>
      <c r="E66" s="78">
        <v>0.38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639</v>
      </c>
      <c r="C67" s="78">
        <v>0.3</v>
      </c>
      <c r="D67" s="78">
        <v>0.36399999999999999</v>
      </c>
      <c r="E67" s="78">
        <v>0.38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639</v>
      </c>
      <c r="C69" s="78">
        <v>0.3</v>
      </c>
      <c r="D69" s="78">
        <v>0.36399999999999999</v>
      </c>
      <c r="E69" s="78">
        <v>0.38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639</v>
      </c>
      <c r="C70" s="78">
        <v>0.3</v>
      </c>
      <c r="D70" s="78">
        <v>0.36399999999999999</v>
      </c>
      <c r="E70" s="78">
        <v>0.38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639</v>
      </c>
      <c r="C72" s="78">
        <v>0.3</v>
      </c>
      <c r="D72" s="78">
        <v>0.36399999999999999</v>
      </c>
      <c r="E72" s="78">
        <v>0.38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639</v>
      </c>
      <c r="C73" s="78">
        <v>0.3</v>
      </c>
      <c r="D73" s="78">
        <v>0.36399999999999999</v>
      </c>
      <c r="E73" s="78">
        <v>0.38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639</v>
      </c>
      <c r="C75" s="78">
        <v>0.3</v>
      </c>
      <c r="D75" s="78">
        <v>0.36399999999999999</v>
      </c>
      <c r="E75" s="78">
        <v>0.38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639</v>
      </c>
      <c r="C77" s="78">
        <v>0.3</v>
      </c>
      <c r="D77" s="78">
        <v>0.36399999999999999</v>
      </c>
      <c r="E77" s="78">
        <v>0.38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639</v>
      </c>
      <c r="C79" s="78">
        <v>0.3</v>
      </c>
      <c r="D79" s="78">
        <v>0.36399999999999999</v>
      </c>
      <c r="E79" s="78">
        <v>0.38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639</v>
      </c>
      <c r="C81" s="78">
        <v>0.3</v>
      </c>
      <c r="D81" s="78">
        <v>0.36399999999999999</v>
      </c>
      <c r="E81" s="78">
        <v>0.38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639</v>
      </c>
      <c r="C83" s="78">
        <v>0.3</v>
      </c>
      <c r="D83" s="78">
        <v>0.36399999999999999</v>
      </c>
      <c r="E83" s="78">
        <v>0.38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639</v>
      </c>
      <c r="C84" s="78">
        <v>0.3</v>
      </c>
      <c r="D84" s="78">
        <v>0.36399999999999999</v>
      </c>
      <c r="E84" s="78">
        <v>0.38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639</v>
      </c>
      <c r="C85" s="78">
        <v>0.3</v>
      </c>
      <c r="D85" s="78">
        <v>0.36399999999999999</v>
      </c>
      <c r="E85" s="78">
        <v>0.38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639</v>
      </c>
      <c r="C86" s="78">
        <v>0.3</v>
      </c>
      <c r="D86" s="78">
        <v>0.36399999999999999</v>
      </c>
      <c r="E86" s="78">
        <v>0.38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639</v>
      </c>
      <c r="C87" s="78">
        <v>0.3</v>
      </c>
      <c r="D87" s="78">
        <v>0.36399999999999999</v>
      </c>
      <c r="E87" s="78">
        <v>0.38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639</v>
      </c>
      <c r="C88" s="78">
        <v>0.3</v>
      </c>
      <c r="D88" s="78">
        <v>0.36399999999999999</v>
      </c>
      <c r="E88" s="78">
        <v>0.38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639</v>
      </c>
      <c r="C89" s="78">
        <v>0.3</v>
      </c>
      <c r="D89" s="78">
        <v>0.36399999999999999</v>
      </c>
      <c r="E89" s="78">
        <v>0.38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639</v>
      </c>
      <c r="C90" s="78">
        <v>0.3</v>
      </c>
      <c r="D90" s="78">
        <v>0.36399999999999999</v>
      </c>
      <c r="E90" s="78">
        <v>0.38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639</v>
      </c>
      <c r="C91" s="78">
        <v>0.3</v>
      </c>
      <c r="D91" s="78">
        <v>0.36399999999999999</v>
      </c>
      <c r="E91" s="78">
        <v>0.38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639</v>
      </c>
      <c r="C92" s="78">
        <v>0.3</v>
      </c>
      <c r="D92" s="78">
        <v>0.36399999999999999</v>
      </c>
      <c r="E92" s="78">
        <v>0.38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639</v>
      </c>
      <c r="C93" s="78">
        <v>0.3</v>
      </c>
      <c r="D93" s="78">
        <v>0.36399999999999999</v>
      </c>
      <c r="E93" s="78">
        <v>0.38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639</v>
      </c>
      <c r="C94" s="78">
        <v>0.3</v>
      </c>
      <c r="D94" s="78">
        <v>0.36399999999999999</v>
      </c>
      <c r="E94" s="78">
        <v>0.38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639</v>
      </c>
      <c r="C95" s="78">
        <v>0.3</v>
      </c>
      <c r="D95" s="78">
        <v>0.36399999999999999</v>
      </c>
      <c r="E95" s="78">
        <v>0.38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639</v>
      </c>
      <c r="C96" s="78">
        <v>0.3</v>
      </c>
      <c r="D96" s="78">
        <v>0.36399999999999999</v>
      </c>
      <c r="E96" s="78">
        <v>0.38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639</v>
      </c>
      <c r="C98" s="78">
        <v>0.3</v>
      </c>
      <c r="D98" s="78">
        <v>0.36399999999999999</v>
      </c>
      <c r="E98" s="78">
        <v>0.38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639</v>
      </c>
      <c r="C99" s="78">
        <v>0.3</v>
      </c>
      <c r="D99" s="78">
        <v>0.36399999999999999</v>
      </c>
      <c r="E99" s="78">
        <v>0.38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639</v>
      </c>
      <c r="C101" s="78">
        <v>0.3</v>
      </c>
      <c r="D101" s="78">
        <v>0.36399999999999999</v>
      </c>
      <c r="E101" s="78">
        <v>0.38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639</v>
      </c>
      <c r="C102" s="78">
        <v>0.3</v>
      </c>
      <c r="D102" s="78">
        <v>0.36399999999999999</v>
      </c>
      <c r="E102" s="78">
        <v>0.38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639</v>
      </c>
      <c r="C104" s="78">
        <v>0.3</v>
      </c>
      <c r="D104" s="78">
        <v>0.36399999999999999</v>
      </c>
      <c r="E104" s="78">
        <v>0.38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639</v>
      </c>
      <c r="C105" s="78">
        <v>0.3</v>
      </c>
      <c r="D105" s="78">
        <v>0.36399999999999999</v>
      </c>
      <c r="E105" s="78">
        <v>0.38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639</v>
      </c>
      <c r="C107" s="78">
        <v>0.3</v>
      </c>
      <c r="D107" s="78">
        <v>0.36399999999999999</v>
      </c>
      <c r="E107" s="78">
        <v>0.38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639</v>
      </c>
      <c r="C109" s="78">
        <v>0.3</v>
      </c>
      <c r="D109" s="78">
        <v>0.36399999999999999</v>
      </c>
      <c r="E109" s="78">
        <v>0.38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639</v>
      </c>
      <c r="C111" s="78">
        <v>0.3</v>
      </c>
      <c r="D111" s="78">
        <v>0.36399999999999999</v>
      </c>
      <c r="E111" s="78">
        <v>0.38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639</v>
      </c>
      <c r="C113" s="78">
        <v>0.3</v>
      </c>
      <c r="D113" s="78">
        <v>0.36399999999999999</v>
      </c>
      <c r="E113" s="78">
        <v>0.38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639</v>
      </c>
      <c r="C115" s="78">
        <v>0.3</v>
      </c>
      <c r="D115" s="78">
        <v>0.36399999999999999</v>
      </c>
      <c r="E115" s="78">
        <v>0.38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639</v>
      </c>
      <c r="C116" s="78">
        <v>0.3</v>
      </c>
      <c r="D116" s="78">
        <v>0.36399999999999999</v>
      </c>
      <c r="E116" s="78">
        <v>0.38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639</v>
      </c>
      <c r="C118" s="78">
        <v>0.3</v>
      </c>
      <c r="D118" s="78">
        <v>0.36399999999999999</v>
      </c>
      <c r="E118" s="78">
        <v>0.38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639</v>
      </c>
      <c r="C119" s="78">
        <v>0.3</v>
      </c>
      <c r="D119" s="78">
        <v>0.36399999999999999</v>
      </c>
      <c r="E119" s="78">
        <v>0.38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639</v>
      </c>
      <c r="C121" s="78">
        <v>0.3</v>
      </c>
      <c r="D121" s="78">
        <v>0.36399999999999999</v>
      </c>
      <c r="E121" s="78">
        <v>0.38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639</v>
      </c>
      <c r="C122" s="78">
        <v>0.3</v>
      </c>
      <c r="D122" s="78">
        <v>0.36399999999999999</v>
      </c>
      <c r="E122" s="78">
        <v>0.38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789</v>
      </c>
      <c r="C125" s="78">
        <v>5.2</v>
      </c>
      <c r="D125" s="78">
        <v>5.2</v>
      </c>
      <c r="E125" s="78">
        <v>3.18</v>
      </c>
      <c r="F125" s="78">
        <v>0.501</v>
      </c>
      <c r="G125" s="78">
        <v>0.49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790</v>
      </c>
      <c r="C126" s="78">
        <v>3.34</v>
      </c>
      <c r="D126" s="78">
        <v>3.34</v>
      </c>
      <c r="E126" s="78">
        <v>3.18</v>
      </c>
      <c r="F126" s="78">
        <v>0.501</v>
      </c>
      <c r="G126" s="78">
        <v>0.49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791</v>
      </c>
      <c r="C127" s="78">
        <v>5.2</v>
      </c>
      <c r="D127" s="78">
        <v>5.2</v>
      </c>
      <c r="E127" s="78">
        <v>3.18</v>
      </c>
      <c r="F127" s="78">
        <v>0.65100000000000002</v>
      </c>
      <c r="G127" s="78">
        <v>0.64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790</v>
      </c>
      <c r="C128" s="78">
        <v>3.34</v>
      </c>
      <c r="D128" s="78">
        <v>3.34</v>
      </c>
      <c r="E128" s="78">
        <v>3.18</v>
      </c>
      <c r="F128" s="78">
        <v>0.501</v>
      </c>
      <c r="G128" s="78">
        <v>0.49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789</v>
      </c>
      <c r="C129" s="78">
        <v>5.2</v>
      </c>
      <c r="D129" s="78">
        <v>5.2</v>
      </c>
      <c r="E129" s="78">
        <v>3.18</v>
      </c>
      <c r="F129" s="78">
        <v>0.501</v>
      </c>
      <c r="G129" s="78">
        <v>0.49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792</v>
      </c>
      <c r="C130" s="78">
        <v>3.34</v>
      </c>
      <c r="D130" s="78">
        <v>3.34</v>
      </c>
      <c r="E130" s="78">
        <v>3.18</v>
      </c>
      <c r="F130" s="78">
        <v>0.501</v>
      </c>
      <c r="G130" s="78">
        <v>0.49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791</v>
      </c>
      <c r="C131" s="78">
        <v>5.2</v>
      </c>
      <c r="D131" s="78">
        <v>5.2</v>
      </c>
      <c r="E131" s="78">
        <v>3.18</v>
      </c>
      <c r="F131" s="78">
        <v>0.65100000000000002</v>
      </c>
      <c r="G131" s="78">
        <v>0.64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792</v>
      </c>
      <c r="C132" s="78">
        <v>3.34</v>
      </c>
      <c r="D132" s="78">
        <v>3.34</v>
      </c>
      <c r="E132" s="78">
        <v>3.18</v>
      </c>
      <c r="F132" s="78">
        <v>0.501</v>
      </c>
      <c r="G132" s="78">
        <v>0.49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791</v>
      </c>
      <c r="C133" s="78">
        <v>5.2</v>
      </c>
      <c r="D133" s="78">
        <v>5.2</v>
      </c>
      <c r="E133" s="78">
        <v>3.18</v>
      </c>
      <c r="F133" s="78">
        <v>0.65100000000000002</v>
      </c>
      <c r="G133" s="78">
        <v>0.64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791</v>
      </c>
      <c r="C134" s="78">
        <v>5.2</v>
      </c>
      <c r="D134" s="78">
        <v>5.2</v>
      </c>
      <c r="E134" s="78">
        <v>3.18</v>
      </c>
      <c r="F134" s="78">
        <v>0.65100000000000002</v>
      </c>
      <c r="G134" s="78">
        <v>0.64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789</v>
      </c>
      <c r="C135" s="78">
        <v>5.2</v>
      </c>
      <c r="D135" s="78">
        <v>5.2</v>
      </c>
      <c r="E135" s="78">
        <v>3.18</v>
      </c>
      <c r="F135" s="78">
        <v>0.501</v>
      </c>
      <c r="G135" s="78">
        <v>0.49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789</v>
      </c>
      <c r="C136" s="78">
        <v>5.2</v>
      </c>
      <c r="D136" s="78">
        <v>5.2</v>
      </c>
      <c r="E136" s="78">
        <v>3.18</v>
      </c>
      <c r="F136" s="78">
        <v>0.501</v>
      </c>
      <c r="G136" s="78">
        <v>0.49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790</v>
      </c>
      <c r="C137" s="78">
        <v>3.34</v>
      </c>
      <c r="D137" s="78">
        <v>6.69</v>
      </c>
      <c r="E137" s="78">
        <v>3.18</v>
      </c>
      <c r="F137" s="78">
        <v>0.501</v>
      </c>
      <c r="G137" s="78">
        <v>0.49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789</v>
      </c>
      <c r="C138" s="78">
        <v>5.2</v>
      </c>
      <c r="D138" s="78">
        <v>10.4</v>
      </c>
      <c r="E138" s="78">
        <v>3.18</v>
      </c>
      <c r="F138" s="78">
        <v>0.501</v>
      </c>
      <c r="G138" s="78">
        <v>0.49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791</v>
      </c>
      <c r="C139" s="78">
        <v>5.2</v>
      </c>
      <c r="D139" s="78">
        <v>10.4</v>
      </c>
      <c r="E139" s="78">
        <v>3.18</v>
      </c>
      <c r="F139" s="78">
        <v>0.65100000000000002</v>
      </c>
      <c r="G139" s="78">
        <v>0.64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790</v>
      </c>
      <c r="C140" s="78">
        <v>3.34</v>
      </c>
      <c r="D140" s="78">
        <v>6.69</v>
      </c>
      <c r="E140" s="78">
        <v>3.18</v>
      </c>
      <c r="F140" s="78">
        <v>0.501</v>
      </c>
      <c r="G140" s="78">
        <v>0.49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792</v>
      </c>
      <c r="C141" s="78">
        <v>3.34</v>
      </c>
      <c r="D141" s="78">
        <v>6.69</v>
      </c>
      <c r="E141" s="78">
        <v>3.18</v>
      </c>
      <c r="F141" s="78">
        <v>0.501</v>
      </c>
      <c r="G141" s="78">
        <v>0.49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789</v>
      </c>
      <c r="C142" s="78">
        <v>5.2</v>
      </c>
      <c r="D142" s="78">
        <v>10.4</v>
      </c>
      <c r="E142" s="78">
        <v>3.18</v>
      </c>
      <c r="F142" s="78">
        <v>0.501</v>
      </c>
      <c r="G142" s="78">
        <v>0.49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791</v>
      </c>
      <c r="C143" s="78">
        <v>5.2</v>
      </c>
      <c r="D143" s="78">
        <v>10.4</v>
      </c>
      <c r="E143" s="78">
        <v>3.18</v>
      </c>
      <c r="F143" s="78">
        <v>0.65100000000000002</v>
      </c>
      <c r="G143" s="78">
        <v>0.64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792</v>
      </c>
      <c r="C144" s="78">
        <v>3.34</v>
      </c>
      <c r="D144" s="78">
        <v>6.69</v>
      </c>
      <c r="E144" s="78">
        <v>3.18</v>
      </c>
      <c r="F144" s="78">
        <v>0.501</v>
      </c>
      <c r="G144" s="78">
        <v>0.49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791</v>
      </c>
      <c r="C145" s="78">
        <v>5.2</v>
      </c>
      <c r="D145" s="78">
        <v>10.4</v>
      </c>
      <c r="E145" s="78">
        <v>3.18</v>
      </c>
      <c r="F145" s="78">
        <v>0.65100000000000002</v>
      </c>
      <c r="G145" s="78">
        <v>0.64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791</v>
      </c>
      <c r="C146" s="78">
        <v>5.2</v>
      </c>
      <c r="D146" s="78">
        <v>10.4</v>
      </c>
      <c r="E146" s="78">
        <v>3.18</v>
      </c>
      <c r="F146" s="78">
        <v>0.65100000000000002</v>
      </c>
      <c r="G146" s="78">
        <v>0.64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789</v>
      </c>
      <c r="C147" s="78">
        <v>5.2</v>
      </c>
      <c r="D147" s="78">
        <v>10.4</v>
      </c>
      <c r="E147" s="78">
        <v>3.18</v>
      </c>
      <c r="F147" s="78">
        <v>0.501</v>
      </c>
      <c r="G147" s="78">
        <v>0.49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789</v>
      </c>
      <c r="C148" s="78">
        <v>5.2</v>
      </c>
      <c r="D148" s="78">
        <v>10.4</v>
      </c>
      <c r="E148" s="78">
        <v>3.18</v>
      </c>
      <c r="F148" s="78">
        <v>0.501</v>
      </c>
      <c r="G148" s="78">
        <v>0.49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790</v>
      </c>
      <c r="C149" s="78">
        <v>3.34</v>
      </c>
      <c r="D149" s="78">
        <v>3.34</v>
      </c>
      <c r="E149" s="78">
        <v>3.18</v>
      </c>
      <c r="F149" s="78">
        <v>0.501</v>
      </c>
      <c r="G149" s="78">
        <v>0.49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789</v>
      </c>
      <c r="C150" s="78">
        <v>5.2</v>
      </c>
      <c r="D150" s="78">
        <v>5.2</v>
      </c>
      <c r="E150" s="78">
        <v>3.18</v>
      </c>
      <c r="F150" s="78">
        <v>0.501</v>
      </c>
      <c r="G150" s="78">
        <v>0.49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791</v>
      </c>
      <c r="C151" s="78">
        <v>5.2</v>
      </c>
      <c r="D151" s="78">
        <v>5.2</v>
      </c>
      <c r="E151" s="78">
        <v>3.18</v>
      </c>
      <c r="F151" s="78">
        <v>0.65100000000000002</v>
      </c>
      <c r="G151" s="78">
        <v>0.64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790</v>
      </c>
      <c r="C152" s="78">
        <v>3.34</v>
      </c>
      <c r="D152" s="78">
        <v>3.34</v>
      </c>
      <c r="E152" s="78">
        <v>3.18</v>
      </c>
      <c r="F152" s="78">
        <v>0.501</v>
      </c>
      <c r="G152" s="78">
        <v>0.49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792</v>
      </c>
      <c r="C153" s="78">
        <v>3.34</v>
      </c>
      <c r="D153" s="78">
        <v>3.34</v>
      </c>
      <c r="E153" s="78">
        <v>3.18</v>
      </c>
      <c r="F153" s="78">
        <v>0.501</v>
      </c>
      <c r="G153" s="78">
        <v>0.49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789</v>
      </c>
      <c r="C154" s="78">
        <v>5.2</v>
      </c>
      <c r="D154" s="78">
        <v>5.2</v>
      </c>
      <c r="E154" s="78">
        <v>3.18</v>
      </c>
      <c r="F154" s="78">
        <v>0.501</v>
      </c>
      <c r="G154" s="78">
        <v>0.49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791</v>
      </c>
      <c r="C155" s="78">
        <v>5.2</v>
      </c>
      <c r="D155" s="78">
        <v>5.2</v>
      </c>
      <c r="E155" s="78">
        <v>3.18</v>
      </c>
      <c r="F155" s="78">
        <v>0.65100000000000002</v>
      </c>
      <c r="G155" s="78">
        <v>0.64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792</v>
      </c>
      <c r="C156" s="78">
        <v>3.34</v>
      </c>
      <c r="D156" s="78">
        <v>3.34</v>
      </c>
      <c r="E156" s="78">
        <v>3.18</v>
      </c>
      <c r="F156" s="78">
        <v>0.501</v>
      </c>
      <c r="G156" s="78">
        <v>0.49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791</v>
      </c>
      <c r="C157" s="78">
        <v>5.2</v>
      </c>
      <c r="D157" s="78">
        <v>5.2</v>
      </c>
      <c r="E157" s="78">
        <v>3.18</v>
      </c>
      <c r="F157" s="78">
        <v>0.65100000000000002</v>
      </c>
      <c r="G157" s="78">
        <v>0.64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791</v>
      </c>
      <c r="C158" s="78">
        <v>5.2</v>
      </c>
      <c r="D158" s="78">
        <v>5.2</v>
      </c>
      <c r="E158" s="78">
        <v>3.18</v>
      </c>
      <c r="F158" s="78">
        <v>0.65100000000000002</v>
      </c>
      <c r="G158" s="78">
        <v>0.64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789</v>
      </c>
      <c r="C159" s="78">
        <v>5.2</v>
      </c>
      <c r="D159" s="78">
        <v>5.2</v>
      </c>
      <c r="E159" s="78">
        <v>3.18</v>
      </c>
      <c r="F159" s="78">
        <v>0.501</v>
      </c>
      <c r="G159" s="78">
        <v>0.49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789</v>
      </c>
      <c r="C160" s="78">
        <v>5.2</v>
      </c>
      <c r="D160" s="78">
        <v>5.2</v>
      </c>
      <c r="E160" s="78">
        <v>3.18</v>
      </c>
      <c r="F160" s="78">
        <v>0.501</v>
      </c>
      <c r="G160" s="78">
        <v>0.49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790</v>
      </c>
      <c r="C161" s="78">
        <v>1.1100000000000001</v>
      </c>
      <c r="D161" s="78">
        <v>1.1100000000000001</v>
      </c>
      <c r="E161" s="78">
        <v>3.18</v>
      </c>
      <c r="F161" s="78">
        <v>0.501</v>
      </c>
      <c r="G161" s="78">
        <v>0.49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792</v>
      </c>
      <c r="C162" s="78">
        <v>1.1100000000000001</v>
      </c>
      <c r="D162" s="78">
        <v>1.1100000000000001</v>
      </c>
      <c r="E162" s="78">
        <v>3.18</v>
      </c>
      <c r="F162" s="78">
        <v>0.501</v>
      </c>
      <c r="G162" s="78">
        <v>0.49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790</v>
      </c>
      <c r="C163" s="78">
        <v>1.1100000000000001</v>
      </c>
      <c r="D163" s="78">
        <v>1.1100000000000001</v>
      </c>
      <c r="E163" s="78">
        <v>3.18</v>
      </c>
      <c r="F163" s="78">
        <v>0.501</v>
      </c>
      <c r="G163" s="78">
        <v>0.49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792</v>
      </c>
      <c r="C164" s="78">
        <v>3.32</v>
      </c>
      <c r="D164" s="78">
        <v>3.32</v>
      </c>
      <c r="E164" s="78">
        <v>3.18</v>
      </c>
      <c r="F164" s="78">
        <v>0.501</v>
      </c>
      <c r="G164" s="78">
        <v>0.49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790</v>
      </c>
      <c r="C165" s="78">
        <v>1.1100000000000001</v>
      </c>
      <c r="D165" s="78">
        <v>2.23</v>
      </c>
      <c r="E165" s="78">
        <v>3.18</v>
      </c>
      <c r="F165" s="78">
        <v>0.501</v>
      </c>
      <c r="G165" s="78">
        <v>0.49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792</v>
      </c>
      <c r="C166" s="78">
        <v>1.1100000000000001</v>
      </c>
      <c r="D166" s="78">
        <v>2.23</v>
      </c>
      <c r="E166" s="78">
        <v>3.18</v>
      </c>
      <c r="F166" s="78">
        <v>0.501</v>
      </c>
      <c r="G166" s="78">
        <v>0.49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0.55500000000000005</v>
      </c>
      <c r="G167" s="78">
        <v>0.54400000000000004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0.65100000000000002</v>
      </c>
      <c r="G168" s="78">
        <v>0.64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0.501</v>
      </c>
      <c r="G169" s="78">
        <v>0.49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3219.86</v>
      </c>
      <c r="D175" s="78">
        <v>2452.44</v>
      </c>
      <c r="E175" s="78">
        <v>767.42</v>
      </c>
      <c r="F175" s="78">
        <v>0.76</v>
      </c>
      <c r="G175" s="78">
        <v>3.9</v>
      </c>
    </row>
    <row r="176" spans="1:11">
      <c r="A176" s="78" t="s">
        <v>558</v>
      </c>
      <c r="B176" s="78" t="s">
        <v>557</v>
      </c>
      <c r="C176" s="78">
        <v>4666.8</v>
      </c>
      <c r="D176" s="78">
        <v>3315.76</v>
      </c>
      <c r="E176" s="78">
        <v>1351.04</v>
      </c>
      <c r="F176" s="78">
        <v>0.71</v>
      </c>
      <c r="G176" s="78">
        <v>3.75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2908.25</v>
      </c>
      <c r="D178" s="78">
        <v>2032.11</v>
      </c>
      <c r="E178" s="78">
        <v>876.14</v>
      </c>
      <c r="F178" s="78">
        <v>0.7</v>
      </c>
      <c r="G178" s="78">
        <v>3.74</v>
      </c>
    </row>
    <row r="179" spans="1:7">
      <c r="A179" s="78" t="s">
        <v>561</v>
      </c>
      <c r="B179" s="78" t="s">
        <v>557</v>
      </c>
      <c r="C179" s="78">
        <v>2915.6</v>
      </c>
      <c r="D179" s="78">
        <v>2012.29</v>
      </c>
      <c r="E179" s="78">
        <v>903.31</v>
      </c>
      <c r="F179" s="78">
        <v>0.69</v>
      </c>
      <c r="G179" s="78">
        <v>3.68</v>
      </c>
    </row>
    <row r="180" spans="1:7">
      <c r="A180" s="78" t="s">
        <v>562</v>
      </c>
      <c r="B180" s="78" t="s">
        <v>557</v>
      </c>
      <c r="C180" s="78">
        <v>2921.87</v>
      </c>
      <c r="D180" s="78">
        <v>2014.95</v>
      </c>
      <c r="E180" s="78">
        <v>906.92</v>
      </c>
      <c r="F180" s="78">
        <v>0.69</v>
      </c>
      <c r="G180" s="78">
        <v>3.68</v>
      </c>
    </row>
    <row r="181" spans="1:7">
      <c r="A181" s="78" t="s">
        <v>563</v>
      </c>
      <c r="B181" s="78" t="s">
        <v>557</v>
      </c>
      <c r="C181" s="78">
        <v>2678.18</v>
      </c>
      <c r="D181" s="78">
        <v>1827.56</v>
      </c>
      <c r="E181" s="78">
        <v>850.62</v>
      </c>
      <c r="F181" s="78">
        <v>0.68</v>
      </c>
      <c r="G181" s="78">
        <v>3.68</v>
      </c>
    </row>
    <row r="182" spans="1:7">
      <c r="A182" s="78" t="s">
        <v>564</v>
      </c>
      <c r="B182" s="78" t="s">
        <v>557</v>
      </c>
      <c r="C182" s="78">
        <v>2801.75</v>
      </c>
      <c r="D182" s="78">
        <v>1923.36</v>
      </c>
      <c r="E182" s="78">
        <v>878.39</v>
      </c>
      <c r="F182" s="78">
        <v>0.69</v>
      </c>
      <c r="G182" s="78">
        <v>3.71</v>
      </c>
    </row>
    <row r="183" spans="1:7">
      <c r="A183" s="78" t="s">
        <v>565</v>
      </c>
      <c r="B183" s="78" t="s">
        <v>557</v>
      </c>
      <c r="C183" s="78">
        <v>9842.06</v>
      </c>
      <c r="D183" s="78">
        <v>7257.64</v>
      </c>
      <c r="E183" s="78">
        <v>2584.42</v>
      </c>
      <c r="F183" s="78">
        <v>0.74</v>
      </c>
      <c r="G183" s="78">
        <v>3.86</v>
      </c>
    </row>
    <row r="184" spans="1:7">
      <c r="A184" s="78" t="s">
        <v>566</v>
      </c>
      <c r="B184" s="78" t="s">
        <v>557</v>
      </c>
      <c r="C184" s="78">
        <v>11643.5</v>
      </c>
      <c r="D184" s="78">
        <v>8521.73</v>
      </c>
      <c r="E184" s="78">
        <v>3121.77</v>
      </c>
      <c r="F184" s="78">
        <v>0.73</v>
      </c>
      <c r="G184" s="78">
        <v>3.84</v>
      </c>
    </row>
    <row r="185" spans="1:7">
      <c r="A185" s="78" t="s">
        <v>567</v>
      </c>
      <c r="B185" s="78" t="s">
        <v>557</v>
      </c>
      <c r="C185" s="78">
        <v>8982.66</v>
      </c>
      <c r="D185" s="78">
        <v>6362.31</v>
      </c>
      <c r="E185" s="78">
        <v>2620.35</v>
      </c>
      <c r="F185" s="78">
        <v>0.71</v>
      </c>
      <c r="G185" s="78">
        <v>3.76</v>
      </c>
    </row>
    <row r="186" spans="1:7">
      <c r="A186" s="78" t="s">
        <v>568</v>
      </c>
      <c r="B186" s="78" t="s">
        <v>557</v>
      </c>
      <c r="C186" s="78">
        <v>7167.09</v>
      </c>
      <c r="D186" s="78">
        <v>5167.1000000000004</v>
      </c>
      <c r="E186" s="78">
        <v>1999.99</v>
      </c>
      <c r="F186" s="78">
        <v>0.72</v>
      </c>
      <c r="G186" s="78">
        <v>3.71</v>
      </c>
    </row>
    <row r="187" spans="1:7">
      <c r="A187" s="78" t="s">
        <v>569</v>
      </c>
      <c r="B187" s="78" t="s">
        <v>557</v>
      </c>
      <c r="C187" s="78">
        <v>7416.35</v>
      </c>
      <c r="D187" s="78">
        <v>5237.1899999999996</v>
      </c>
      <c r="E187" s="78">
        <v>2179.16</v>
      </c>
      <c r="F187" s="78">
        <v>0.71</v>
      </c>
      <c r="G187" s="78">
        <v>3.69</v>
      </c>
    </row>
    <row r="188" spans="1:7">
      <c r="A188" s="78" t="s">
        <v>570</v>
      </c>
      <c r="B188" s="78" t="s">
        <v>557</v>
      </c>
      <c r="C188" s="78">
        <v>7433.67</v>
      </c>
      <c r="D188" s="78">
        <v>5244.45</v>
      </c>
      <c r="E188" s="78">
        <v>2189.2199999999998</v>
      </c>
      <c r="F188" s="78">
        <v>0.71</v>
      </c>
      <c r="G188" s="78">
        <v>3.68</v>
      </c>
    </row>
    <row r="189" spans="1:7">
      <c r="A189" s="78" t="s">
        <v>571</v>
      </c>
      <c r="B189" s="78" t="s">
        <v>557</v>
      </c>
      <c r="C189" s="78">
        <v>7871.48</v>
      </c>
      <c r="D189" s="78">
        <v>5409.36</v>
      </c>
      <c r="E189" s="78">
        <v>2462.13</v>
      </c>
      <c r="F189" s="78">
        <v>0.69</v>
      </c>
      <c r="G189" s="78">
        <v>3.63</v>
      </c>
    </row>
    <row r="190" spans="1:7">
      <c r="A190" s="78" t="s">
        <v>572</v>
      </c>
      <c r="B190" s="78" t="s">
        <v>557</v>
      </c>
      <c r="C190" s="78">
        <v>7865.96</v>
      </c>
      <c r="D190" s="78">
        <v>5410.33</v>
      </c>
      <c r="E190" s="78">
        <v>2455.63</v>
      </c>
      <c r="F190" s="78">
        <v>0.69</v>
      </c>
      <c r="G190" s="78">
        <v>3.63</v>
      </c>
    </row>
    <row r="191" spans="1:7">
      <c r="A191" s="78" t="s">
        <v>573</v>
      </c>
      <c r="B191" s="78" t="s">
        <v>557</v>
      </c>
      <c r="C191" s="78">
        <v>6248.74</v>
      </c>
      <c r="D191" s="78">
        <v>4749.91</v>
      </c>
      <c r="E191" s="78">
        <v>1498.83</v>
      </c>
      <c r="F191" s="78">
        <v>0.76</v>
      </c>
      <c r="G191" s="78">
        <v>3.83</v>
      </c>
    </row>
    <row r="192" spans="1:7">
      <c r="A192" s="78" t="s">
        <v>574</v>
      </c>
      <c r="B192" s="78" t="s">
        <v>557</v>
      </c>
      <c r="C192" s="78">
        <v>8674.8799999999992</v>
      </c>
      <c r="D192" s="78">
        <v>6507.83</v>
      </c>
      <c r="E192" s="78">
        <v>2167.0500000000002</v>
      </c>
      <c r="F192" s="78">
        <v>0.75</v>
      </c>
      <c r="G192" s="78">
        <v>3.78</v>
      </c>
    </row>
    <row r="193" spans="1:7">
      <c r="A193" s="78" t="s">
        <v>575</v>
      </c>
      <c r="B193" s="78" t="s">
        <v>557</v>
      </c>
      <c r="C193" s="78">
        <v>5371.32</v>
      </c>
      <c r="D193" s="78">
        <v>3930.8</v>
      </c>
      <c r="E193" s="78">
        <v>1440.53</v>
      </c>
      <c r="F193" s="78">
        <v>0.73</v>
      </c>
      <c r="G193" s="78">
        <v>3.76</v>
      </c>
    </row>
    <row r="194" spans="1:7">
      <c r="A194" s="78" t="s">
        <v>576</v>
      </c>
      <c r="B194" s="78" t="s">
        <v>557</v>
      </c>
      <c r="C194" s="78">
        <v>4802.43</v>
      </c>
      <c r="D194" s="78">
        <v>3588.34</v>
      </c>
      <c r="E194" s="78">
        <v>1214.0899999999999</v>
      </c>
      <c r="F194" s="78">
        <v>0.75</v>
      </c>
      <c r="G194" s="78">
        <v>3.79</v>
      </c>
    </row>
    <row r="195" spans="1:7">
      <c r="A195" s="78" t="s">
        <v>577</v>
      </c>
      <c r="B195" s="78" t="s">
        <v>557</v>
      </c>
      <c r="C195" s="78">
        <v>5261.89</v>
      </c>
      <c r="D195" s="78">
        <v>3865.91</v>
      </c>
      <c r="E195" s="78">
        <v>1395.98</v>
      </c>
      <c r="F195" s="78">
        <v>0.73</v>
      </c>
      <c r="G195" s="78">
        <v>3.74</v>
      </c>
    </row>
    <row r="196" spans="1:7">
      <c r="A196" s="78" t="s">
        <v>578</v>
      </c>
      <c r="B196" s="78" t="s">
        <v>557</v>
      </c>
      <c r="C196" s="78">
        <v>5271.86</v>
      </c>
      <c r="D196" s="78">
        <v>3870.04</v>
      </c>
      <c r="E196" s="78">
        <v>1401.81</v>
      </c>
      <c r="F196" s="78">
        <v>0.73</v>
      </c>
      <c r="G196" s="78">
        <v>3.83</v>
      </c>
    </row>
    <row r="197" spans="1:7">
      <c r="A197" s="78" t="s">
        <v>579</v>
      </c>
      <c r="B197" s="78" t="s">
        <v>557</v>
      </c>
      <c r="C197" s="78">
        <v>4664.08</v>
      </c>
      <c r="D197" s="78">
        <v>3417.81</v>
      </c>
      <c r="E197" s="78">
        <v>1246.27</v>
      </c>
      <c r="F197" s="78">
        <v>0.73</v>
      </c>
      <c r="G197" s="78">
        <v>3.77</v>
      </c>
    </row>
    <row r="198" spans="1:7">
      <c r="A198" s="78" t="s">
        <v>580</v>
      </c>
      <c r="B198" s="78" t="s">
        <v>557</v>
      </c>
      <c r="C198" s="78">
        <v>4640.75</v>
      </c>
      <c r="D198" s="78">
        <v>3398</v>
      </c>
      <c r="E198" s="78">
        <v>1242.75</v>
      </c>
      <c r="F198" s="78">
        <v>0.73</v>
      </c>
      <c r="G198" s="78">
        <v>3.78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5085.1400000000003</v>
      </c>
      <c r="D204" s="78">
        <v>0.8</v>
      </c>
    </row>
    <row r="205" spans="1:7">
      <c r="A205" s="78" t="s">
        <v>615</v>
      </c>
      <c r="B205" s="78" t="s">
        <v>661</v>
      </c>
      <c r="C205" s="78">
        <v>11027.49</v>
      </c>
      <c r="D205" s="78">
        <v>0.8</v>
      </c>
    </row>
    <row r="206" spans="1:7">
      <c r="A206" s="78" t="s">
        <v>616</v>
      </c>
      <c r="B206" s="78" t="s">
        <v>661</v>
      </c>
      <c r="C206" s="78">
        <v>1559.27</v>
      </c>
      <c r="D206" s="78">
        <v>0.8</v>
      </c>
    </row>
    <row r="207" spans="1:7">
      <c r="A207" s="78" t="s">
        <v>617</v>
      </c>
      <c r="B207" s="78" t="s">
        <v>661</v>
      </c>
      <c r="C207" s="78">
        <v>8773.89</v>
      </c>
      <c r="D207" s="78">
        <v>0.8</v>
      </c>
    </row>
    <row r="208" spans="1:7">
      <c r="A208" s="78" t="s">
        <v>618</v>
      </c>
      <c r="B208" s="78" t="s">
        <v>661</v>
      </c>
      <c r="C208" s="78">
        <v>9068.1</v>
      </c>
      <c r="D208" s="78">
        <v>0.8</v>
      </c>
    </row>
    <row r="209" spans="1:4">
      <c r="A209" s="78" t="s">
        <v>619</v>
      </c>
      <c r="B209" s="78" t="s">
        <v>661</v>
      </c>
      <c r="C209" s="78">
        <v>9067.93</v>
      </c>
      <c r="D209" s="78">
        <v>0.8</v>
      </c>
    </row>
    <row r="210" spans="1:4">
      <c r="A210" s="78" t="s">
        <v>620</v>
      </c>
      <c r="B210" s="78" t="s">
        <v>661</v>
      </c>
      <c r="C210" s="78">
        <v>8773.89</v>
      </c>
      <c r="D210" s="78">
        <v>0.8</v>
      </c>
    </row>
    <row r="211" spans="1:4">
      <c r="A211" s="78" t="s">
        <v>621</v>
      </c>
      <c r="B211" s="78" t="s">
        <v>661</v>
      </c>
      <c r="C211" s="78">
        <v>8773.89</v>
      </c>
      <c r="D211" s="78">
        <v>0.8</v>
      </c>
    </row>
    <row r="212" spans="1:4">
      <c r="A212" s="78" t="s">
        <v>622</v>
      </c>
      <c r="B212" s="78" t="s">
        <v>661</v>
      </c>
      <c r="C212" s="78">
        <v>19145.740000000002</v>
      </c>
      <c r="D212" s="78">
        <v>0.8</v>
      </c>
    </row>
    <row r="213" spans="1:4">
      <c r="A213" s="78" t="s">
        <v>623</v>
      </c>
      <c r="B213" s="78" t="s">
        <v>661</v>
      </c>
      <c r="C213" s="78">
        <v>25250.84</v>
      </c>
      <c r="D213" s="78">
        <v>0.8</v>
      </c>
    </row>
    <row r="214" spans="1:4">
      <c r="A214" s="78" t="s">
        <v>624</v>
      </c>
      <c r="B214" s="78" t="s">
        <v>661</v>
      </c>
      <c r="C214" s="78">
        <v>17547.78</v>
      </c>
      <c r="D214" s="78">
        <v>0.8</v>
      </c>
    </row>
    <row r="215" spans="1:4">
      <c r="A215" s="78" t="s">
        <v>625</v>
      </c>
      <c r="B215" s="78" t="s">
        <v>661</v>
      </c>
      <c r="C215" s="78">
        <v>17547.78</v>
      </c>
      <c r="D215" s="78">
        <v>0.8</v>
      </c>
    </row>
    <row r="216" spans="1:4">
      <c r="A216" s="78" t="s">
        <v>626</v>
      </c>
      <c r="B216" s="78" t="s">
        <v>661</v>
      </c>
      <c r="C216" s="78">
        <v>20026.580000000002</v>
      </c>
      <c r="D216" s="78">
        <v>0.8</v>
      </c>
    </row>
    <row r="217" spans="1:4">
      <c r="A217" s="78" t="s">
        <v>627</v>
      </c>
      <c r="B217" s="78" t="s">
        <v>661</v>
      </c>
      <c r="C217" s="78">
        <v>20025.86</v>
      </c>
      <c r="D217" s="78">
        <v>0.8</v>
      </c>
    </row>
    <row r="218" spans="1:4">
      <c r="A218" s="78" t="s">
        <v>628</v>
      </c>
      <c r="B218" s="78" t="s">
        <v>661</v>
      </c>
      <c r="C218" s="78">
        <v>17547.78</v>
      </c>
      <c r="D218" s="78">
        <v>0.8</v>
      </c>
    </row>
    <row r="219" spans="1:4">
      <c r="A219" s="78" t="s">
        <v>629</v>
      </c>
      <c r="B219" s="78" t="s">
        <v>661</v>
      </c>
      <c r="C219" s="78">
        <v>17547.78</v>
      </c>
      <c r="D219" s="78">
        <v>0.8</v>
      </c>
    </row>
    <row r="220" spans="1:4">
      <c r="A220" s="78" t="s">
        <v>630</v>
      </c>
      <c r="B220" s="78" t="s">
        <v>661</v>
      </c>
      <c r="C220" s="78">
        <v>12209.89</v>
      </c>
      <c r="D220" s="78">
        <v>0.8</v>
      </c>
    </row>
    <row r="221" spans="1:4">
      <c r="A221" s="78" t="s">
        <v>631</v>
      </c>
      <c r="B221" s="78" t="s">
        <v>661</v>
      </c>
      <c r="C221" s="78">
        <v>16259.48</v>
      </c>
      <c r="D221" s="78">
        <v>0.8</v>
      </c>
    </row>
    <row r="222" spans="1:4">
      <c r="A222" s="78" t="s">
        <v>632</v>
      </c>
      <c r="B222" s="78" t="s">
        <v>661</v>
      </c>
      <c r="C222" s="78">
        <v>11050.98</v>
      </c>
      <c r="D222" s="78">
        <v>0.8</v>
      </c>
    </row>
    <row r="223" spans="1:4">
      <c r="A223" s="78" t="s">
        <v>633</v>
      </c>
      <c r="B223" s="78" t="s">
        <v>661</v>
      </c>
      <c r="C223" s="78">
        <v>10878.43</v>
      </c>
      <c r="D223" s="78">
        <v>0.8</v>
      </c>
    </row>
    <row r="224" spans="1:4">
      <c r="A224" s="78" t="s">
        <v>634</v>
      </c>
      <c r="B224" s="78" t="s">
        <v>661</v>
      </c>
      <c r="C224" s="78">
        <v>12075.81</v>
      </c>
      <c r="D224" s="78">
        <v>0.8</v>
      </c>
    </row>
    <row r="225" spans="1:8">
      <c r="A225" s="78" t="s">
        <v>635</v>
      </c>
      <c r="B225" s="78" t="s">
        <v>661</v>
      </c>
      <c r="C225" s="78">
        <v>12075.24</v>
      </c>
      <c r="D225" s="78">
        <v>0.8</v>
      </c>
    </row>
    <row r="226" spans="1:8">
      <c r="A226" s="78" t="s">
        <v>636</v>
      </c>
      <c r="B226" s="78" t="s">
        <v>661</v>
      </c>
      <c r="C226" s="78">
        <v>10285.43</v>
      </c>
      <c r="D226" s="78">
        <v>0.8</v>
      </c>
    </row>
    <row r="227" spans="1:8">
      <c r="A227" s="78" t="s">
        <v>637</v>
      </c>
      <c r="B227" s="78" t="s">
        <v>661</v>
      </c>
      <c r="C227" s="78">
        <v>10285.290000000001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0.17</v>
      </c>
      <c r="F233" s="78">
        <v>202.91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0.21</v>
      </c>
      <c r="F234" s="78">
        <v>248.59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0.13</v>
      </c>
      <c r="F236" s="78">
        <v>148.4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0.12</v>
      </c>
      <c r="F237" s="78">
        <v>144.02000000000001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0.12</v>
      </c>
      <c r="F238" s="78">
        <v>144.01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0.11</v>
      </c>
      <c r="F239" s="78">
        <v>128.31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0.12</v>
      </c>
      <c r="F240" s="78">
        <v>136.41999999999999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</v>
      </c>
      <c r="F241" s="78">
        <v>574.75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0.57999999999999996</v>
      </c>
      <c r="F242" s="78">
        <v>667.7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0.41</v>
      </c>
      <c r="F243" s="78">
        <v>474.71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0.34</v>
      </c>
      <c r="F244" s="78">
        <v>359.06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0.34</v>
      </c>
      <c r="F245" s="78">
        <v>352.61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0.34</v>
      </c>
      <c r="F246" s="78">
        <v>352.57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0.33</v>
      </c>
      <c r="F247" s="78">
        <v>348.46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0.33</v>
      </c>
      <c r="F248" s="78">
        <v>349.04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0.34</v>
      </c>
      <c r="F249" s="78">
        <v>355.37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0.45</v>
      </c>
      <c r="F250" s="78">
        <v>478.43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0.27</v>
      </c>
      <c r="F251" s="78">
        <v>279.18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0.25</v>
      </c>
      <c r="F252" s="78">
        <v>262.37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0.26</v>
      </c>
      <c r="F253" s="78">
        <v>276.12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0.26</v>
      </c>
      <c r="F254" s="78">
        <v>304.52999999999997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0.23</v>
      </c>
      <c r="F255" s="78">
        <v>252.94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0.23</v>
      </c>
      <c r="F256" s="78">
        <v>251.18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32729.002100000002</v>
      </c>
      <c r="C265" s="78">
        <v>44.381700000000002</v>
      </c>
      <c r="D265" s="78">
        <v>47.9298</v>
      </c>
      <c r="E265" s="78">
        <v>0</v>
      </c>
      <c r="F265" s="78">
        <v>4.0000000000000002E-4</v>
      </c>
      <c r="G265" s="78">
        <v>31449.865300000001</v>
      </c>
      <c r="H265" s="78">
        <v>12730.1443</v>
      </c>
    </row>
    <row r="266" spans="1:8">
      <c r="A266" s="78" t="s">
        <v>805</v>
      </c>
      <c r="B266" s="78">
        <v>27298.760300000002</v>
      </c>
      <c r="C266" s="78">
        <v>37.671399999999998</v>
      </c>
      <c r="D266" s="78">
        <v>42.104700000000001</v>
      </c>
      <c r="E266" s="78">
        <v>0</v>
      </c>
      <c r="F266" s="78">
        <v>2.9999999999999997E-4</v>
      </c>
      <c r="G266" s="78">
        <v>27632.558000000001</v>
      </c>
      <c r="H266" s="78">
        <v>10680.463599999999</v>
      </c>
    </row>
    <row r="267" spans="1:8">
      <c r="A267" s="78" t="s">
        <v>806</v>
      </c>
      <c r="B267" s="78">
        <v>23649.091700000001</v>
      </c>
      <c r="C267" s="78">
        <v>35.049900000000001</v>
      </c>
      <c r="D267" s="78">
        <v>44.339100000000002</v>
      </c>
      <c r="E267" s="78">
        <v>0</v>
      </c>
      <c r="F267" s="78">
        <v>2.9999999999999997E-4</v>
      </c>
      <c r="G267" s="78">
        <v>29116.1914</v>
      </c>
      <c r="H267" s="78">
        <v>9483.3917999999994</v>
      </c>
    </row>
    <row r="268" spans="1:8">
      <c r="A268" s="78" t="s">
        <v>807</v>
      </c>
      <c r="B268" s="78">
        <v>17839.611099999998</v>
      </c>
      <c r="C268" s="78">
        <v>28.807099999999998</v>
      </c>
      <c r="D268" s="78">
        <v>41.155299999999997</v>
      </c>
      <c r="E268" s="78">
        <v>0</v>
      </c>
      <c r="F268" s="78">
        <v>2.9999999999999997E-4</v>
      </c>
      <c r="G268" s="78">
        <v>27039.414000000001</v>
      </c>
      <c r="H268" s="78">
        <v>7380.0447000000004</v>
      </c>
    </row>
    <row r="269" spans="1:8">
      <c r="A269" s="78" t="s">
        <v>0</v>
      </c>
      <c r="B269" s="78">
        <v>17032.796699999999</v>
      </c>
      <c r="C269" s="78">
        <v>28.862400000000001</v>
      </c>
      <c r="D269" s="78">
        <v>43.7166</v>
      </c>
      <c r="E269" s="78">
        <v>0</v>
      </c>
      <c r="F269" s="78">
        <v>2.9999999999999997E-4</v>
      </c>
      <c r="G269" s="78">
        <v>28728.688600000001</v>
      </c>
      <c r="H269" s="78">
        <v>7176.1018999999997</v>
      </c>
    </row>
    <row r="270" spans="1:8">
      <c r="A270" s="78" t="s">
        <v>808</v>
      </c>
      <c r="B270" s="78">
        <v>18170.4653</v>
      </c>
      <c r="C270" s="78">
        <v>31.547499999999999</v>
      </c>
      <c r="D270" s="78">
        <v>49.1023</v>
      </c>
      <c r="E270" s="78">
        <v>0</v>
      </c>
      <c r="F270" s="78">
        <v>4.0000000000000002E-4</v>
      </c>
      <c r="G270" s="78">
        <v>32271.2487</v>
      </c>
      <c r="H270" s="78">
        <v>7727.7997999999998</v>
      </c>
    </row>
    <row r="271" spans="1:8">
      <c r="A271" s="78" t="s">
        <v>809</v>
      </c>
      <c r="B271" s="78">
        <v>21518.658599999999</v>
      </c>
      <c r="C271" s="78">
        <v>37.700299999999999</v>
      </c>
      <c r="D271" s="78">
        <v>59.256100000000004</v>
      </c>
      <c r="E271" s="78">
        <v>0</v>
      </c>
      <c r="F271" s="78">
        <v>4.0000000000000002E-4</v>
      </c>
      <c r="G271" s="78">
        <v>38945.9588</v>
      </c>
      <c r="H271" s="78">
        <v>9184.2332000000006</v>
      </c>
    </row>
    <row r="272" spans="1:8">
      <c r="A272" s="78" t="s">
        <v>810</v>
      </c>
      <c r="B272" s="78">
        <v>20127.714499999998</v>
      </c>
      <c r="C272" s="78">
        <v>35.193100000000001</v>
      </c>
      <c r="D272" s="78">
        <v>55.196899999999999</v>
      </c>
      <c r="E272" s="78">
        <v>0</v>
      </c>
      <c r="F272" s="78">
        <v>4.0000000000000002E-4</v>
      </c>
      <c r="G272" s="78">
        <v>36277.772199999999</v>
      </c>
      <c r="H272" s="78">
        <v>8583.8526999999995</v>
      </c>
    </row>
    <row r="273" spans="1:19">
      <c r="A273" s="78" t="s">
        <v>811</v>
      </c>
      <c r="B273" s="78">
        <v>17109.7084</v>
      </c>
      <c r="C273" s="78">
        <v>29.476400000000002</v>
      </c>
      <c r="D273" s="78">
        <v>45.488799999999998</v>
      </c>
      <c r="E273" s="78">
        <v>0</v>
      </c>
      <c r="F273" s="78">
        <v>2.9999999999999997E-4</v>
      </c>
      <c r="G273" s="78">
        <v>29895.414499999999</v>
      </c>
      <c r="H273" s="78">
        <v>7254.7362000000003</v>
      </c>
    </row>
    <row r="274" spans="1:19">
      <c r="A274" s="78" t="s">
        <v>812</v>
      </c>
      <c r="B274" s="78">
        <v>18304.188699999999</v>
      </c>
      <c r="C274" s="78">
        <v>30.3065</v>
      </c>
      <c r="D274" s="78">
        <v>44.666699999999999</v>
      </c>
      <c r="E274" s="78">
        <v>0</v>
      </c>
      <c r="F274" s="78">
        <v>2.9999999999999997E-4</v>
      </c>
      <c r="G274" s="78">
        <v>29350.054800000002</v>
      </c>
      <c r="H274" s="78">
        <v>7643.8539000000001</v>
      </c>
    </row>
    <row r="275" spans="1:19">
      <c r="A275" s="78" t="s">
        <v>813</v>
      </c>
      <c r="B275" s="78">
        <v>23000.361799999999</v>
      </c>
      <c r="C275" s="78">
        <v>34.470999999999997</v>
      </c>
      <c r="D275" s="78">
        <v>44.368600000000001</v>
      </c>
      <c r="E275" s="78">
        <v>0</v>
      </c>
      <c r="F275" s="78">
        <v>2.9999999999999997E-4</v>
      </c>
      <c r="G275" s="78">
        <v>29137.810300000001</v>
      </c>
      <c r="H275" s="78">
        <v>9259.8189000000002</v>
      </c>
    </row>
    <row r="276" spans="1:19">
      <c r="A276" s="78" t="s">
        <v>814</v>
      </c>
      <c r="B276" s="78">
        <v>30854.896799999999</v>
      </c>
      <c r="C276" s="78">
        <v>42.634999999999998</v>
      </c>
      <c r="D276" s="78">
        <v>47.772799999999997</v>
      </c>
      <c r="E276" s="78">
        <v>0</v>
      </c>
      <c r="F276" s="78">
        <v>4.0000000000000002E-4</v>
      </c>
      <c r="G276" s="78">
        <v>31352.800800000001</v>
      </c>
      <c r="H276" s="78">
        <v>12077.1566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267635.25589999999</v>
      </c>
      <c r="C278" s="78">
        <v>416.10219999999998</v>
      </c>
      <c r="D278" s="78">
        <v>565.09770000000003</v>
      </c>
      <c r="E278" s="78">
        <v>0</v>
      </c>
      <c r="F278" s="78">
        <v>4.3E-3</v>
      </c>
      <c r="G278" s="78">
        <v>371197.77720000001</v>
      </c>
      <c r="H278" s="78">
        <v>109181.59759999999</v>
      </c>
    </row>
    <row r="279" spans="1:19">
      <c r="A279" s="78" t="s">
        <v>816</v>
      </c>
      <c r="B279" s="78">
        <v>17032.796699999999</v>
      </c>
      <c r="C279" s="78">
        <v>28.807099999999998</v>
      </c>
      <c r="D279" s="78">
        <v>41.155299999999997</v>
      </c>
      <c r="E279" s="78">
        <v>0</v>
      </c>
      <c r="F279" s="78">
        <v>2.9999999999999997E-4</v>
      </c>
      <c r="G279" s="78">
        <v>27039.414000000001</v>
      </c>
      <c r="H279" s="78">
        <v>7176.1018999999997</v>
      </c>
    </row>
    <row r="280" spans="1:19">
      <c r="A280" s="78" t="s">
        <v>817</v>
      </c>
      <c r="B280" s="78">
        <v>32729.002100000002</v>
      </c>
      <c r="C280" s="78">
        <v>44.381700000000002</v>
      </c>
      <c r="D280" s="78">
        <v>59.256100000000004</v>
      </c>
      <c r="E280" s="78">
        <v>0</v>
      </c>
      <c r="F280" s="78">
        <v>4.0000000000000002E-4</v>
      </c>
      <c r="G280" s="78">
        <v>38945.9588</v>
      </c>
      <c r="H280" s="78">
        <v>12730.1443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72977000000</v>
      </c>
      <c r="C283" s="78">
        <v>45366.991999999998</v>
      </c>
      <c r="D283" s="78" t="s">
        <v>998</v>
      </c>
      <c r="E283" s="78">
        <v>10630.253000000001</v>
      </c>
      <c r="F283" s="78">
        <v>23210.455999999998</v>
      </c>
      <c r="G283" s="78">
        <v>3226.817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64119300000</v>
      </c>
      <c r="C284" s="78">
        <v>45282.404000000002</v>
      </c>
      <c r="D284" s="78" t="s">
        <v>999</v>
      </c>
      <c r="E284" s="78">
        <v>10630.253000000001</v>
      </c>
      <c r="F284" s="78">
        <v>23210.455999999998</v>
      </c>
      <c r="G284" s="78">
        <v>3142.2289999999998</v>
      </c>
      <c r="H284" s="78">
        <v>0</v>
      </c>
      <c r="I284" s="78">
        <v>0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67561900000</v>
      </c>
      <c r="C285" s="78">
        <v>43783.375999999997</v>
      </c>
      <c r="D285" s="78" t="s">
        <v>1000</v>
      </c>
      <c r="E285" s="78">
        <v>10630.253000000001</v>
      </c>
      <c r="F285" s="78">
        <v>23210.455999999998</v>
      </c>
      <c r="G285" s="78">
        <v>1643.201</v>
      </c>
      <c r="H285" s="78">
        <v>0</v>
      </c>
      <c r="I285" s="78">
        <v>0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62742900000</v>
      </c>
      <c r="C286" s="78">
        <v>44089.701999999997</v>
      </c>
      <c r="D286" s="78" t="s">
        <v>1001</v>
      </c>
      <c r="E286" s="78">
        <v>12294.589</v>
      </c>
      <c r="F286" s="78">
        <v>20556.855</v>
      </c>
      <c r="G286" s="78">
        <v>591.12199999999996</v>
      </c>
      <c r="H286" s="78">
        <v>0</v>
      </c>
      <c r="I286" s="78">
        <v>2347.67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66662800000</v>
      </c>
      <c r="C287" s="78">
        <v>50846.453999999998</v>
      </c>
      <c r="D287" s="78" t="s">
        <v>1002</v>
      </c>
      <c r="E287" s="78">
        <v>12443.002</v>
      </c>
      <c r="F287" s="78">
        <v>19968.13</v>
      </c>
      <c r="G287" s="78">
        <v>2077.0329999999999</v>
      </c>
      <c r="H287" s="78">
        <v>0</v>
      </c>
      <c r="I287" s="78">
        <v>8058.8239999999996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74883000000</v>
      </c>
      <c r="C288" s="78">
        <v>65109.798999999999</v>
      </c>
      <c r="D288" s="78" t="s">
        <v>1003</v>
      </c>
      <c r="E288" s="78">
        <v>12443.002</v>
      </c>
      <c r="F288" s="78">
        <v>19968.13</v>
      </c>
      <c r="G288" s="78">
        <v>4395.4799999999996</v>
      </c>
      <c r="H288" s="78">
        <v>0</v>
      </c>
      <c r="I288" s="78">
        <v>20003.721000000001</v>
      </c>
      <c r="J288" s="78">
        <v>8299.4660000000003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90371200000</v>
      </c>
      <c r="C289" s="78">
        <v>73277.184999999998</v>
      </c>
      <c r="D289" s="78" t="s">
        <v>1004</v>
      </c>
      <c r="E289" s="78">
        <v>10630.253000000001</v>
      </c>
      <c r="F289" s="78">
        <v>23210.455999999998</v>
      </c>
      <c r="G289" s="78">
        <v>6752.5519999999997</v>
      </c>
      <c r="H289" s="78">
        <v>0</v>
      </c>
      <c r="I289" s="78">
        <v>32683.923999999999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84179800000</v>
      </c>
      <c r="C290" s="78">
        <v>71927.320999999996</v>
      </c>
      <c r="D290" s="78" t="s">
        <v>1005</v>
      </c>
      <c r="E290" s="78">
        <v>12443.002</v>
      </c>
      <c r="F290" s="78">
        <v>19968.13</v>
      </c>
      <c r="G290" s="78">
        <v>5491.4459999999999</v>
      </c>
      <c r="H290" s="78">
        <v>0</v>
      </c>
      <c r="I290" s="78">
        <v>25725.276999999998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69370100000</v>
      </c>
      <c r="C291" s="78">
        <v>57344.188999999998</v>
      </c>
      <c r="D291" s="78" t="s">
        <v>1006</v>
      </c>
      <c r="E291" s="78">
        <v>12294.589</v>
      </c>
      <c r="F291" s="78">
        <v>20556.855</v>
      </c>
      <c r="G291" s="78">
        <v>3004.8069999999998</v>
      </c>
      <c r="H291" s="78">
        <v>0</v>
      </c>
      <c r="I291" s="78">
        <v>13188.472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68104600000</v>
      </c>
      <c r="C292" s="78">
        <v>52581.002</v>
      </c>
      <c r="D292" s="78" t="s">
        <v>1007</v>
      </c>
      <c r="E292" s="78">
        <v>10630.253000000001</v>
      </c>
      <c r="F292" s="78">
        <v>23210.455999999998</v>
      </c>
      <c r="G292" s="78">
        <v>2040.3409999999999</v>
      </c>
      <c r="H292" s="78">
        <v>0</v>
      </c>
      <c r="I292" s="78">
        <v>8400.4869999999992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67612100000</v>
      </c>
      <c r="C293" s="78">
        <v>44266.214</v>
      </c>
      <c r="D293" s="78" t="s">
        <v>1008</v>
      </c>
      <c r="E293" s="78">
        <v>10630.253000000001</v>
      </c>
      <c r="F293" s="78">
        <v>23210.455999999998</v>
      </c>
      <c r="G293" s="78">
        <v>2126.04</v>
      </c>
      <c r="H293" s="78">
        <v>0</v>
      </c>
      <c r="I293" s="78">
        <v>0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72751800000</v>
      </c>
      <c r="C294" s="78">
        <v>45229.724999999999</v>
      </c>
      <c r="D294" s="78" t="s">
        <v>966</v>
      </c>
      <c r="E294" s="78">
        <v>10630.253000000001</v>
      </c>
      <c r="F294" s="78">
        <v>23210.455999999998</v>
      </c>
      <c r="G294" s="78">
        <v>3089.55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861336000000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62742900000</v>
      </c>
      <c r="C297" s="78">
        <v>43783.375999999997</v>
      </c>
      <c r="D297" s="78"/>
      <c r="E297" s="78">
        <v>10630.253000000001</v>
      </c>
      <c r="F297" s="78">
        <v>19968.13</v>
      </c>
      <c r="G297" s="78">
        <v>591.12199999999996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90371200000</v>
      </c>
      <c r="C298" s="78">
        <v>73277.184999999998</v>
      </c>
      <c r="D298" s="78"/>
      <c r="E298" s="78">
        <v>12443.002</v>
      </c>
      <c r="F298" s="78">
        <v>23210.455999999998</v>
      </c>
      <c r="G298" s="78">
        <v>6752.5519999999997</v>
      </c>
      <c r="H298" s="78">
        <v>0</v>
      </c>
      <c r="I298" s="78">
        <v>32683.923999999999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13856.71</v>
      </c>
      <c r="C301" s="78">
        <v>11982.11</v>
      </c>
      <c r="D301" s="78">
        <v>0</v>
      </c>
      <c r="E301" s="78">
        <v>25838.82</v>
      </c>
    </row>
    <row r="302" spans="1:19">
      <c r="A302" s="78" t="s">
        <v>851</v>
      </c>
      <c r="B302" s="78">
        <v>4.42</v>
      </c>
      <c r="C302" s="78">
        <v>3.82</v>
      </c>
      <c r="D302" s="78">
        <v>0</v>
      </c>
      <c r="E302" s="78">
        <v>8.24</v>
      </c>
    </row>
    <row r="303" spans="1:19">
      <c r="A303" s="78" t="s">
        <v>852</v>
      </c>
      <c r="B303" s="78">
        <v>4.42</v>
      </c>
      <c r="C303" s="78">
        <v>3.82</v>
      </c>
      <c r="D303" s="78">
        <v>0</v>
      </c>
      <c r="E303" s="78">
        <v>8.24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303"/>
  <sheetViews>
    <sheetView workbookViewId="0"/>
  </sheetViews>
  <sheetFormatPr defaultRowHeight="10.5"/>
  <cols>
    <col min="1" max="1" width="48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3340.27</v>
      </c>
      <c r="C2" s="78">
        <v>1065.6199999999999</v>
      </c>
      <c r="D2" s="78">
        <v>1065.6199999999999</v>
      </c>
    </row>
    <row r="3" spans="1:7">
      <c r="A3" s="78" t="s">
        <v>482</v>
      </c>
      <c r="B3" s="78">
        <v>3340.27</v>
      </c>
      <c r="C3" s="78">
        <v>1065.6199999999999</v>
      </c>
      <c r="D3" s="78">
        <v>1065.6199999999999</v>
      </c>
    </row>
    <row r="4" spans="1:7">
      <c r="A4" s="78" t="s">
        <v>483</v>
      </c>
      <c r="B4" s="78">
        <v>5751.77</v>
      </c>
      <c r="C4" s="78">
        <v>1834.94</v>
      </c>
      <c r="D4" s="78">
        <v>1834.94</v>
      </c>
    </row>
    <row r="5" spans="1:7">
      <c r="A5" s="78" t="s">
        <v>484</v>
      </c>
      <c r="B5" s="78">
        <v>5751.77</v>
      </c>
      <c r="C5" s="78">
        <v>1834.94</v>
      </c>
      <c r="D5" s="78">
        <v>1834.94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2018.77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41.63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129.38999999999999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54.51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473.03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848.47</v>
      </c>
      <c r="C28" s="78">
        <v>2491.8000000000002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640</v>
      </c>
      <c r="C63" s="78">
        <v>0.3</v>
      </c>
      <c r="D63" s="78">
        <v>0.313</v>
      </c>
      <c r="E63" s="78">
        <v>0.33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640</v>
      </c>
      <c r="C64" s="78">
        <v>0.3</v>
      </c>
      <c r="D64" s="78">
        <v>0.313</v>
      </c>
      <c r="E64" s="78">
        <v>0.33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640</v>
      </c>
      <c r="C66" s="78">
        <v>0.3</v>
      </c>
      <c r="D66" s="78">
        <v>0.313</v>
      </c>
      <c r="E66" s="78">
        <v>0.33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640</v>
      </c>
      <c r="C67" s="78">
        <v>0.3</v>
      </c>
      <c r="D67" s="78">
        <v>0.313</v>
      </c>
      <c r="E67" s="78">
        <v>0.33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640</v>
      </c>
      <c r="C69" s="78">
        <v>0.3</v>
      </c>
      <c r="D69" s="78">
        <v>0.313</v>
      </c>
      <c r="E69" s="78">
        <v>0.33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640</v>
      </c>
      <c r="C70" s="78">
        <v>0.3</v>
      </c>
      <c r="D70" s="78">
        <v>0.313</v>
      </c>
      <c r="E70" s="78">
        <v>0.33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640</v>
      </c>
      <c r="C72" s="78">
        <v>0.3</v>
      </c>
      <c r="D72" s="78">
        <v>0.313</v>
      </c>
      <c r="E72" s="78">
        <v>0.33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640</v>
      </c>
      <c r="C73" s="78">
        <v>0.3</v>
      </c>
      <c r="D73" s="78">
        <v>0.313</v>
      </c>
      <c r="E73" s="78">
        <v>0.33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640</v>
      </c>
      <c r="C75" s="78">
        <v>0.3</v>
      </c>
      <c r="D75" s="78">
        <v>0.313</v>
      </c>
      <c r="E75" s="78">
        <v>0.33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640</v>
      </c>
      <c r="C77" s="78">
        <v>0.3</v>
      </c>
      <c r="D77" s="78">
        <v>0.313</v>
      </c>
      <c r="E77" s="78">
        <v>0.33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640</v>
      </c>
      <c r="C79" s="78">
        <v>0.3</v>
      </c>
      <c r="D79" s="78">
        <v>0.313</v>
      </c>
      <c r="E79" s="78">
        <v>0.33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640</v>
      </c>
      <c r="C81" s="78">
        <v>0.3</v>
      </c>
      <c r="D81" s="78">
        <v>0.313</v>
      </c>
      <c r="E81" s="78">
        <v>0.33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640</v>
      </c>
      <c r="C83" s="78">
        <v>0.3</v>
      </c>
      <c r="D83" s="78">
        <v>0.313</v>
      </c>
      <c r="E83" s="78">
        <v>0.33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640</v>
      </c>
      <c r="C84" s="78">
        <v>0.3</v>
      </c>
      <c r="D84" s="78">
        <v>0.313</v>
      </c>
      <c r="E84" s="78">
        <v>0.33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640</v>
      </c>
      <c r="C85" s="78">
        <v>0.3</v>
      </c>
      <c r="D85" s="78">
        <v>0.313</v>
      </c>
      <c r="E85" s="78">
        <v>0.33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640</v>
      </c>
      <c r="C86" s="78">
        <v>0.3</v>
      </c>
      <c r="D86" s="78">
        <v>0.313</v>
      </c>
      <c r="E86" s="78">
        <v>0.33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640</v>
      </c>
      <c r="C87" s="78">
        <v>0.3</v>
      </c>
      <c r="D87" s="78">
        <v>0.313</v>
      </c>
      <c r="E87" s="78">
        <v>0.33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640</v>
      </c>
      <c r="C88" s="78">
        <v>0.3</v>
      </c>
      <c r="D88" s="78">
        <v>0.313</v>
      </c>
      <c r="E88" s="78">
        <v>0.33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640</v>
      </c>
      <c r="C89" s="78">
        <v>0.3</v>
      </c>
      <c r="D89" s="78">
        <v>0.313</v>
      </c>
      <c r="E89" s="78">
        <v>0.33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640</v>
      </c>
      <c r="C90" s="78">
        <v>0.3</v>
      </c>
      <c r="D90" s="78">
        <v>0.313</v>
      </c>
      <c r="E90" s="78">
        <v>0.33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640</v>
      </c>
      <c r="C91" s="78">
        <v>0.3</v>
      </c>
      <c r="D91" s="78">
        <v>0.313</v>
      </c>
      <c r="E91" s="78">
        <v>0.33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640</v>
      </c>
      <c r="C92" s="78">
        <v>0.3</v>
      </c>
      <c r="D92" s="78">
        <v>0.313</v>
      </c>
      <c r="E92" s="78">
        <v>0.33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640</v>
      </c>
      <c r="C93" s="78">
        <v>0.3</v>
      </c>
      <c r="D93" s="78">
        <v>0.313</v>
      </c>
      <c r="E93" s="78">
        <v>0.33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640</v>
      </c>
      <c r="C94" s="78">
        <v>0.3</v>
      </c>
      <c r="D94" s="78">
        <v>0.313</v>
      </c>
      <c r="E94" s="78">
        <v>0.33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640</v>
      </c>
      <c r="C95" s="78">
        <v>0.3</v>
      </c>
      <c r="D95" s="78">
        <v>0.313</v>
      </c>
      <c r="E95" s="78">
        <v>0.33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640</v>
      </c>
      <c r="C96" s="78">
        <v>0.3</v>
      </c>
      <c r="D96" s="78">
        <v>0.313</v>
      </c>
      <c r="E96" s="78">
        <v>0.33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641</v>
      </c>
      <c r="C97" s="78">
        <v>0.3</v>
      </c>
      <c r="D97" s="78">
        <v>0.27300000000000002</v>
      </c>
      <c r="E97" s="78">
        <v>0.28999999999999998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640</v>
      </c>
      <c r="C98" s="78">
        <v>0.3</v>
      </c>
      <c r="D98" s="78">
        <v>0.313</v>
      </c>
      <c r="E98" s="78">
        <v>0.33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640</v>
      </c>
      <c r="C99" s="78">
        <v>0.3</v>
      </c>
      <c r="D99" s="78">
        <v>0.313</v>
      </c>
      <c r="E99" s="78">
        <v>0.33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641</v>
      </c>
      <c r="C100" s="78">
        <v>0.3</v>
      </c>
      <c r="D100" s="78">
        <v>0.27300000000000002</v>
      </c>
      <c r="E100" s="78">
        <v>0.28999999999999998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640</v>
      </c>
      <c r="C101" s="78">
        <v>0.3</v>
      </c>
      <c r="D101" s="78">
        <v>0.313</v>
      </c>
      <c r="E101" s="78">
        <v>0.33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640</v>
      </c>
      <c r="C102" s="78">
        <v>0.3</v>
      </c>
      <c r="D102" s="78">
        <v>0.313</v>
      </c>
      <c r="E102" s="78">
        <v>0.33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641</v>
      </c>
      <c r="C103" s="78">
        <v>0.3</v>
      </c>
      <c r="D103" s="78">
        <v>0.27300000000000002</v>
      </c>
      <c r="E103" s="78">
        <v>0.28999999999999998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640</v>
      </c>
      <c r="C104" s="78">
        <v>0.3</v>
      </c>
      <c r="D104" s="78">
        <v>0.313</v>
      </c>
      <c r="E104" s="78">
        <v>0.33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640</v>
      </c>
      <c r="C105" s="78">
        <v>0.3</v>
      </c>
      <c r="D105" s="78">
        <v>0.313</v>
      </c>
      <c r="E105" s="78">
        <v>0.33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641</v>
      </c>
      <c r="C106" s="78">
        <v>0.3</v>
      </c>
      <c r="D106" s="78">
        <v>0.27300000000000002</v>
      </c>
      <c r="E106" s="78">
        <v>0.28999999999999998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640</v>
      </c>
      <c r="C107" s="78">
        <v>0.3</v>
      </c>
      <c r="D107" s="78">
        <v>0.313</v>
      </c>
      <c r="E107" s="78">
        <v>0.33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641</v>
      </c>
      <c r="C108" s="78">
        <v>0.3</v>
      </c>
      <c r="D108" s="78">
        <v>0.27300000000000002</v>
      </c>
      <c r="E108" s="78">
        <v>0.28999999999999998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640</v>
      </c>
      <c r="C109" s="78">
        <v>0.3</v>
      </c>
      <c r="D109" s="78">
        <v>0.313</v>
      </c>
      <c r="E109" s="78">
        <v>0.33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641</v>
      </c>
      <c r="C110" s="78">
        <v>0.3</v>
      </c>
      <c r="D110" s="78">
        <v>0.27300000000000002</v>
      </c>
      <c r="E110" s="78">
        <v>0.28999999999999998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640</v>
      </c>
      <c r="C111" s="78">
        <v>0.3</v>
      </c>
      <c r="D111" s="78">
        <v>0.313</v>
      </c>
      <c r="E111" s="78">
        <v>0.33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641</v>
      </c>
      <c r="C112" s="78">
        <v>0.3</v>
      </c>
      <c r="D112" s="78">
        <v>0.27300000000000002</v>
      </c>
      <c r="E112" s="78">
        <v>0.28999999999999998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640</v>
      </c>
      <c r="C113" s="78">
        <v>0.3</v>
      </c>
      <c r="D113" s="78">
        <v>0.313</v>
      </c>
      <c r="E113" s="78">
        <v>0.33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641</v>
      </c>
      <c r="C114" s="78">
        <v>0.3</v>
      </c>
      <c r="D114" s="78">
        <v>0.27300000000000002</v>
      </c>
      <c r="E114" s="78">
        <v>0.28999999999999998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640</v>
      </c>
      <c r="C115" s="78">
        <v>0.3</v>
      </c>
      <c r="D115" s="78">
        <v>0.313</v>
      </c>
      <c r="E115" s="78">
        <v>0.33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640</v>
      </c>
      <c r="C116" s="78">
        <v>0.3</v>
      </c>
      <c r="D116" s="78">
        <v>0.313</v>
      </c>
      <c r="E116" s="78">
        <v>0.33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641</v>
      </c>
      <c r="C117" s="78">
        <v>0.3</v>
      </c>
      <c r="D117" s="78">
        <v>0.27300000000000002</v>
      </c>
      <c r="E117" s="78">
        <v>0.28999999999999998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640</v>
      </c>
      <c r="C118" s="78">
        <v>0.3</v>
      </c>
      <c r="D118" s="78">
        <v>0.313</v>
      </c>
      <c r="E118" s="78">
        <v>0.33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640</v>
      </c>
      <c r="C119" s="78">
        <v>0.3</v>
      </c>
      <c r="D119" s="78">
        <v>0.313</v>
      </c>
      <c r="E119" s="78">
        <v>0.33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640</v>
      </c>
      <c r="C121" s="78">
        <v>0.3</v>
      </c>
      <c r="D121" s="78">
        <v>0.313</v>
      </c>
      <c r="E121" s="78">
        <v>0.33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640</v>
      </c>
      <c r="C122" s="78">
        <v>0.3</v>
      </c>
      <c r="D122" s="78">
        <v>0.313</v>
      </c>
      <c r="E122" s="78">
        <v>0.33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793</v>
      </c>
      <c r="C125" s="78">
        <v>5.2</v>
      </c>
      <c r="D125" s="78">
        <v>5.2</v>
      </c>
      <c r="E125" s="78">
        <v>2.58</v>
      </c>
      <c r="F125" s="78">
        <v>0.504</v>
      </c>
      <c r="G125" s="78">
        <v>0.49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794</v>
      </c>
      <c r="C126" s="78">
        <v>3.34</v>
      </c>
      <c r="D126" s="78">
        <v>3.34</v>
      </c>
      <c r="E126" s="78">
        <v>2.58</v>
      </c>
      <c r="F126" s="78">
        <v>0.504</v>
      </c>
      <c r="G126" s="78">
        <v>0.49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795</v>
      </c>
      <c r="C127" s="78">
        <v>5.2</v>
      </c>
      <c r="D127" s="78">
        <v>5.2</v>
      </c>
      <c r="E127" s="78">
        <v>2.58</v>
      </c>
      <c r="F127" s="78">
        <v>0.65400000000000003</v>
      </c>
      <c r="G127" s="78">
        <v>0.64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794</v>
      </c>
      <c r="C128" s="78">
        <v>3.34</v>
      </c>
      <c r="D128" s="78">
        <v>3.34</v>
      </c>
      <c r="E128" s="78">
        <v>2.58</v>
      </c>
      <c r="F128" s="78">
        <v>0.504</v>
      </c>
      <c r="G128" s="78">
        <v>0.49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793</v>
      </c>
      <c r="C129" s="78">
        <v>5.2</v>
      </c>
      <c r="D129" s="78">
        <v>5.2</v>
      </c>
      <c r="E129" s="78">
        <v>2.58</v>
      </c>
      <c r="F129" s="78">
        <v>0.504</v>
      </c>
      <c r="G129" s="78">
        <v>0.49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796</v>
      </c>
      <c r="C130" s="78">
        <v>3.34</v>
      </c>
      <c r="D130" s="78">
        <v>3.34</v>
      </c>
      <c r="E130" s="78">
        <v>2.58</v>
      </c>
      <c r="F130" s="78">
        <v>0.504</v>
      </c>
      <c r="G130" s="78">
        <v>0.49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795</v>
      </c>
      <c r="C131" s="78">
        <v>5.2</v>
      </c>
      <c r="D131" s="78">
        <v>5.2</v>
      </c>
      <c r="E131" s="78">
        <v>2.58</v>
      </c>
      <c r="F131" s="78">
        <v>0.65400000000000003</v>
      </c>
      <c r="G131" s="78">
        <v>0.64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796</v>
      </c>
      <c r="C132" s="78">
        <v>3.34</v>
      </c>
      <c r="D132" s="78">
        <v>3.34</v>
      </c>
      <c r="E132" s="78">
        <v>2.58</v>
      </c>
      <c r="F132" s="78">
        <v>0.504</v>
      </c>
      <c r="G132" s="78">
        <v>0.49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795</v>
      </c>
      <c r="C133" s="78">
        <v>5.2</v>
      </c>
      <c r="D133" s="78">
        <v>5.2</v>
      </c>
      <c r="E133" s="78">
        <v>2.58</v>
      </c>
      <c r="F133" s="78">
        <v>0.65400000000000003</v>
      </c>
      <c r="G133" s="78">
        <v>0.64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795</v>
      </c>
      <c r="C134" s="78">
        <v>5.2</v>
      </c>
      <c r="D134" s="78">
        <v>5.2</v>
      </c>
      <c r="E134" s="78">
        <v>2.58</v>
      </c>
      <c r="F134" s="78">
        <v>0.65400000000000003</v>
      </c>
      <c r="G134" s="78">
        <v>0.64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793</v>
      </c>
      <c r="C135" s="78">
        <v>5.2</v>
      </c>
      <c r="D135" s="78">
        <v>5.2</v>
      </c>
      <c r="E135" s="78">
        <v>2.58</v>
      </c>
      <c r="F135" s="78">
        <v>0.504</v>
      </c>
      <c r="G135" s="78">
        <v>0.49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793</v>
      </c>
      <c r="C136" s="78">
        <v>5.2</v>
      </c>
      <c r="D136" s="78">
        <v>5.2</v>
      </c>
      <c r="E136" s="78">
        <v>2.58</v>
      </c>
      <c r="F136" s="78">
        <v>0.504</v>
      </c>
      <c r="G136" s="78">
        <v>0.49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794</v>
      </c>
      <c r="C137" s="78">
        <v>3.34</v>
      </c>
      <c r="D137" s="78">
        <v>6.69</v>
      </c>
      <c r="E137" s="78">
        <v>2.58</v>
      </c>
      <c r="F137" s="78">
        <v>0.504</v>
      </c>
      <c r="G137" s="78">
        <v>0.49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793</v>
      </c>
      <c r="C138" s="78">
        <v>5.2</v>
      </c>
      <c r="D138" s="78">
        <v>10.4</v>
      </c>
      <c r="E138" s="78">
        <v>2.58</v>
      </c>
      <c r="F138" s="78">
        <v>0.504</v>
      </c>
      <c r="G138" s="78">
        <v>0.49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795</v>
      </c>
      <c r="C139" s="78">
        <v>5.2</v>
      </c>
      <c r="D139" s="78">
        <v>10.4</v>
      </c>
      <c r="E139" s="78">
        <v>2.58</v>
      </c>
      <c r="F139" s="78">
        <v>0.65400000000000003</v>
      </c>
      <c r="G139" s="78">
        <v>0.64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794</v>
      </c>
      <c r="C140" s="78">
        <v>3.34</v>
      </c>
      <c r="D140" s="78">
        <v>6.69</v>
      </c>
      <c r="E140" s="78">
        <v>2.58</v>
      </c>
      <c r="F140" s="78">
        <v>0.504</v>
      </c>
      <c r="G140" s="78">
        <v>0.49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796</v>
      </c>
      <c r="C141" s="78">
        <v>3.34</v>
      </c>
      <c r="D141" s="78">
        <v>6.69</v>
      </c>
      <c r="E141" s="78">
        <v>2.58</v>
      </c>
      <c r="F141" s="78">
        <v>0.504</v>
      </c>
      <c r="G141" s="78">
        <v>0.49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793</v>
      </c>
      <c r="C142" s="78">
        <v>5.2</v>
      </c>
      <c r="D142" s="78">
        <v>10.4</v>
      </c>
      <c r="E142" s="78">
        <v>2.58</v>
      </c>
      <c r="F142" s="78">
        <v>0.504</v>
      </c>
      <c r="G142" s="78">
        <v>0.49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795</v>
      </c>
      <c r="C143" s="78">
        <v>5.2</v>
      </c>
      <c r="D143" s="78">
        <v>10.4</v>
      </c>
      <c r="E143" s="78">
        <v>2.58</v>
      </c>
      <c r="F143" s="78">
        <v>0.65400000000000003</v>
      </c>
      <c r="G143" s="78">
        <v>0.64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796</v>
      </c>
      <c r="C144" s="78">
        <v>3.34</v>
      </c>
      <c r="D144" s="78">
        <v>6.69</v>
      </c>
      <c r="E144" s="78">
        <v>2.58</v>
      </c>
      <c r="F144" s="78">
        <v>0.504</v>
      </c>
      <c r="G144" s="78">
        <v>0.49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795</v>
      </c>
      <c r="C145" s="78">
        <v>5.2</v>
      </c>
      <c r="D145" s="78">
        <v>10.4</v>
      </c>
      <c r="E145" s="78">
        <v>2.58</v>
      </c>
      <c r="F145" s="78">
        <v>0.65400000000000003</v>
      </c>
      <c r="G145" s="78">
        <v>0.64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795</v>
      </c>
      <c r="C146" s="78">
        <v>5.2</v>
      </c>
      <c r="D146" s="78">
        <v>10.4</v>
      </c>
      <c r="E146" s="78">
        <v>2.58</v>
      </c>
      <c r="F146" s="78">
        <v>0.65400000000000003</v>
      </c>
      <c r="G146" s="78">
        <v>0.64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793</v>
      </c>
      <c r="C147" s="78">
        <v>5.2</v>
      </c>
      <c r="D147" s="78">
        <v>10.4</v>
      </c>
      <c r="E147" s="78">
        <v>2.58</v>
      </c>
      <c r="F147" s="78">
        <v>0.504</v>
      </c>
      <c r="G147" s="78">
        <v>0.49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793</v>
      </c>
      <c r="C148" s="78">
        <v>5.2</v>
      </c>
      <c r="D148" s="78">
        <v>10.4</v>
      </c>
      <c r="E148" s="78">
        <v>2.58</v>
      </c>
      <c r="F148" s="78">
        <v>0.504</v>
      </c>
      <c r="G148" s="78">
        <v>0.49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794</v>
      </c>
      <c r="C149" s="78">
        <v>3.34</v>
      </c>
      <c r="D149" s="78">
        <v>3.34</v>
      </c>
      <c r="E149" s="78">
        <v>2.58</v>
      </c>
      <c r="F149" s="78">
        <v>0.504</v>
      </c>
      <c r="G149" s="78">
        <v>0.49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793</v>
      </c>
      <c r="C150" s="78">
        <v>5.2</v>
      </c>
      <c r="D150" s="78">
        <v>5.2</v>
      </c>
      <c r="E150" s="78">
        <v>2.58</v>
      </c>
      <c r="F150" s="78">
        <v>0.504</v>
      </c>
      <c r="G150" s="78">
        <v>0.49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795</v>
      </c>
      <c r="C151" s="78">
        <v>5.2</v>
      </c>
      <c r="D151" s="78">
        <v>5.2</v>
      </c>
      <c r="E151" s="78">
        <v>2.58</v>
      </c>
      <c r="F151" s="78">
        <v>0.65400000000000003</v>
      </c>
      <c r="G151" s="78">
        <v>0.64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794</v>
      </c>
      <c r="C152" s="78">
        <v>3.34</v>
      </c>
      <c r="D152" s="78">
        <v>3.34</v>
      </c>
      <c r="E152" s="78">
        <v>2.58</v>
      </c>
      <c r="F152" s="78">
        <v>0.504</v>
      </c>
      <c r="G152" s="78">
        <v>0.49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796</v>
      </c>
      <c r="C153" s="78">
        <v>3.34</v>
      </c>
      <c r="D153" s="78">
        <v>3.34</v>
      </c>
      <c r="E153" s="78">
        <v>2.58</v>
      </c>
      <c r="F153" s="78">
        <v>0.504</v>
      </c>
      <c r="G153" s="78">
        <v>0.49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793</v>
      </c>
      <c r="C154" s="78">
        <v>5.2</v>
      </c>
      <c r="D154" s="78">
        <v>5.2</v>
      </c>
      <c r="E154" s="78">
        <v>2.58</v>
      </c>
      <c r="F154" s="78">
        <v>0.504</v>
      </c>
      <c r="G154" s="78">
        <v>0.49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795</v>
      </c>
      <c r="C155" s="78">
        <v>5.2</v>
      </c>
      <c r="D155" s="78">
        <v>5.2</v>
      </c>
      <c r="E155" s="78">
        <v>2.58</v>
      </c>
      <c r="F155" s="78">
        <v>0.65400000000000003</v>
      </c>
      <c r="G155" s="78">
        <v>0.64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796</v>
      </c>
      <c r="C156" s="78">
        <v>3.34</v>
      </c>
      <c r="D156" s="78">
        <v>3.34</v>
      </c>
      <c r="E156" s="78">
        <v>2.58</v>
      </c>
      <c r="F156" s="78">
        <v>0.504</v>
      </c>
      <c r="G156" s="78">
        <v>0.49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795</v>
      </c>
      <c r="C157" s="78">
        <v>5.2</v>
      </c>
      <c r="D157" s="78">
        <v>5.2</v>
      </c>
      <c r="E157" s="78">
        <v>2.58</v>
      </c>
      <c r="F157" s="78">
        <v>0.65400000000000003</v>
      </c>
      <c r="G157" s="78">
        <v>0.64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795</v>
      </c>
      <c r="C158" s="78">
        <v>5.2</v>
      </c>
      <c r="D158" s="78">
        <v>5.2</v>
      </c>
      <c r="E158" s="78">
        <v>2.58</v>
      </c>
      <c r="F158" s="78">
        <v>0.65400000000000003</v>
      </c>
      <c r="G158" s="78">
        <v>0.64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793</v>
      </c>
      <c r="C159" s="78">
        <v>5.2</v>
      </c>
      <c r="D159" s="78">
        <v>5.2</v>
      </c>
      <c r="E159" s="78">
        <v>2.58</v>
      </c>
      <c r="F159" s="78">
        <v>0.504</v>
      </c>
      <c r="G159" s="78">
        <v>0.49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793</v>
      </c>
      <c r="C160" s="78">
        <v>5.2</v>
      </c>
      <c r="D160" s="78">
        <v>5.2</v>
      </c>
      <c r="E160" s="78">
        <v>2.58</v>
      </c>
      <c r="F160" s="78">
        <v>0.504</v>
      </c>
      <c r="G160" s="78">
        <v>0.49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794</v>
      </c>
      <c r="C161" s="78">
        <v>1.1100000000000001</v>
      </c>
      <c r="D161" s="78">
        <v>1.1100000000000001</v>
      </c>
      <c r="E161" s="78">
        <v>2.58</v>
      </c>
      <c r="F161" s="78">
        <v>0.504</v>
      </c>
      <c r="G161" s="78">
        <v>0.49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796</v>
      </c>
      <c r="C162" s="78">
        <v>1.1100000000000001</v>
      </c>
      <c r="D162" s="78">
        <v>1.1100000000000001</v>
      </c>
      <c r="E162" s="78">
        <v>2.58</v>
      </c>
      <c r="F162" s="78">
        <v>0.504</v>
      </c>
      <c r="G162" s="78">
        <v>0.49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794</v>
      </c>
      <c r="C163" s="78">
        <v>1.1100000000000001</v>
      </c>
      <c r="D163" s="78">
        <v>1.1100000000000001</v>
      </c>
      <c r="E163" s="78">
        <v>2.58</v>
      </c>
      <c r="F163" s="78">
        <v>0.504</v>
      </c>
      <c r="G163" s="78">
        <v>0.49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796</v>
      </c>
      <c r="C164" s="78">
        <v>3.32</v>
      </c>
      <c r="D164" s="78">
        <v>3.32</v>
      </c>
      <c r="E164" s="78">
        <v>2.58</v>
      </c>
      <c r="F164" s="78">
        <v>0.504</v>
      </c>
      <c r="G164" s="78">
        <v>0.49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794</v>
      </c>
      <c r="C165" s="78">
        <v>1.1100000000000001</v>
      </c>
      <c r="D165" s="78">
        <v>2.23</v>
      </c>
      <c r="E165" s="78">
        <v>2.58</v>
      </c>
      <c r="F165" s="78">
        <v>0.504</v>
      </c>
      <c r="G165" s="78">
        <v>0.49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796</v>
      </c>
      <c r="C166" s="78">
        <v>1.1100000000000001</v>
      </c>
      <c r="D166" s="78">
        <v>2.23</v>
      </c>
      <c r="E166" s="78">
        <v>2.58</v>
      </c>
      <c r="F166" s="78">
        <v>0.504</v>
      </c>
      <c r="G166" s="78">
        <v>0.49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2.58</v>
      </c>
      <c r="F167" s="78">
        <v>0.55800000000000005</v>
      </c>
      <c r="G167" s="78">
        <v>0.54400000000000004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2.58</v>
      </c>
      <c r="F168" s="78">
        <v>0.65400000000000003</v>
      </c>
      <c r="G168" s="78">
        <v>0.64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2.58</v>
      </c>
      <c r="F169" s="78">
        <v>0.504</v>
      </c>
      <c r="G169" s="78">
        <v>0.49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2550.29</v>
      </c>
      <c r="D175" s="78">
        <v>2036.81</v>
      </c>
      <c r="E175" s="78">
        <v>513.49</v>
      </c>
      <c r="F175" s="78">
        <v>0.8</v>
      </c>
      <c r="G175" s="78">
        <v>4.0199999999999996</v>
      </c>
    </row>
    <row r="176" spans="1:11">
      <c r="A176" s="78" t="s">
        <v>558</v>
      </c>
      <c r="B176" s="78" t="s">
        <v>557</v>
      </c>
      <c r="C176" s="78">
        <v>4546.46</v>
      </c>
      <c r="D176" s="78">
        <v>3631.05</v>
      </c>
      <c r="E176" s="78">
        <v>915.41</v>
      </c>
      <c r="F176" s="78">
        <v>0.8</v>
      </c>
      <c r="G176" s="78">
        <v>4.03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1831.24</v>
      </c>
      <c r="D178" s="78">
        <v>1462.53</v>
      </c>
      <c r="E178" s="78">
        <v>368.71</v>
      </c>
      <c r="F178" s="78">
        <v>0.8</v>
      </c>
      <c r="G178" s="78">
        <v>4.05</v>
      </c>
    </row>
    <row r="179" spans="1:7">
      <c r="A179" s="78" t="s">
        <v>561</v>
      </c>
      <c r="B179" s="78" t="s">
        <v>557</v>
      </c>
      <c r="C179" s="78">
        <v>2702.92</v>
      </c>
      <c r="D179" s="78">
        <v>2158.6999999999998</v>
      </c>
      <c r="E179" s="78">
        <v>544.22</v>
      </c>
      <c r="F179" s="78">
        <v>0.8</v>
      </c>
      <c r="G179" s="78">
        <v>4.03</v>
      </c>
    </row>
    <row r="180" spans="1:7">
      <c r="A180" s="78" t="s">
        <v>562</v>
      </c>
      <c r="B180" s="78" t="s">
        <v>557</v>
      </c>
      <c r="C180" s="78">
        <v>2702.71</v>
      </c>
      <c r="D180" s="78">
        <v>2158.5300000000002</v>
      </c>
      <c r="E180" s="78">
        <v>544.17999999999995</v>
      </c>
      <c r="F180" s="78">
        <v>0.8</v>
      </c>
      <c r="G180" s="78">
        <v>4.03</v>
      </c>
    </row>
    <row r="181" spans="1:7">
      <c r="A181" s="78" t="s">
        <v>563</v>
      </c>
      <c r="B181" s="78" t="s">
        <v>557</v>
      </c>
      <c r="C181" s="78">
        <v>1831.24</v>
      </c>
      <c r="D181" s="78">
        <v>1462.53</v>
      </c>
      <c r="E181" s="78">
        <v>368.71</v>
      </c>
      <c r="F181" s="78">
        <v>0.8</v>
      </c>
      <c r="G181" s="78">
        <v>4.05</v>
      </c>
    </row>
    <row r="182" spans="1:7">
      <c r="A182" s="78" t="s">
        <v>564</v>
      </c>
      <c r="B182" s="78" t="s">
        <v>557</v>
      </c>
      <c r="C182" s="78">
        <v>1831.24</v>
      </c>
      <c r="D182" s="78">
        <v>1462.53</v>
      </c>
      <c r="E182" s="78">
        <v>368.71</v>
      </c>
      <c r="F182" s="78">
        <v>0.8</v>
      </c>
      <c r="G182" s="78">
        <v>4.05</v>
      </c>
    </row>
    <row r="183" spans="1:7">
      <c r="A183" s="78" t="s">
        <v>565</v>
      </c>
      <c r="B183" s="78" t="s">
        <v>557</v>
      </c>
      <c r="C183" s="78">
        <v>8715.02</v>
      </c>
      <c r="D183" s="78">
        <v>6960.3</v>
      </c>
      <c r="E183" s="78">
        <v>1754.72</v>
      </c>
      <c r="F183" s="78">
        <v>0.8</v>
      </c>
      <c r="G183" s="78">
        <v>4.0599999999999996</v>
      </c>
    </row>
    <row r="184" spans="1:7">
      <c r="A184" s="78" t="s">
        <v>566</v>
      </c>
      <c r="B184" s="78" t="s">
        <v>557</v>
      </c>
      <c r="C184" s="78">
        <v>11990.64</v>
      </c>
      <c r="D184" s="78">
        <v>9576.39</v>
      </c>
      <c r="E184" s="78">
        <v>2414.25</v>
      </c>
      <c r="F184" s="78">
        <v>0.8</v>
      </c>
      <c r="G184" s="78">
        <v>4.0199999999999996</v>
      </c>
    </row>
    <row r="185" spans="1:7">
      <c r="A185" s="78" t="s">
        <v>567</v>
      </c>
      <c r="B185" s="78" t="s">
        <v>557</v>
      </c>
      <c r="C185" s="78">
        <v>7622.49</v>
      </c>
      <c r="D185" s="78">
        <v>6087.74</v>
      </c>
      <c r="E185" s="78">
        <v>1534.75</v>
      </c>
      <c r="F185" s="78">
        <v>0.8</v>
      </c>
      <c r="G185" s="78">
        <v>4.05</v>
      </c>
    </row>
    <row r="186" spans="1:7">
      <c r="A186" s="78" t="s">
        <v>568</v>
      </c>
      <c r="B186" s="78" t="s">
        <v>557</v>
      </c>
      <c r="C186" s="78">
        <v>5548.1</v>
      </c>
      <c r="D186" s="78">
        <v>4431.0200000000004</v>
      </c>
      <c r="E186" s="78">
        <v>1117.08</v>
      </c>
      <c r="F186" s="78">
        <v>0.8</v>
      </c>
      <c r="G186" s="78">
        <v>3.95</v>
      </c>
    </row>
    <row r="187" spans="1:7">
      <c r="A187" s="78" t="s">
        <v>569</v>
      </c>
      <c r="B187" s="78" t="s">
        <v>557</v>
      </c>
      <c r="C187" s="78">
        <v>7039.31</v>
      </c>
      <c r="D187" s="78">
        <v>5621.98</v>
      </c>
      <c r="E187" s="78">
        <v>1417.33</v>
      </c>
      <c r="F187" s="78">
        <v>0.8</v>
      </c>
      <c r="G187" s="78">
        <v>3.95</v>
      </c>
    </row>
    <row r="188" spans="1:7">
      <c r="A188" s="78" t="s">
        <v>570</v>
      </c>
      <c r="B188" s="78" t="s">
        <v>557</v>
      </c>
      <c r="C188" s="78">
        <v>7038.59</v>
      </c>
      <c r="D188" s="78">
        <v>5621.41</v>
      </c>
      <c r="E188" s="78">
        <v>1417.18</v>
      </c>
      <c r="F188" s="78">
        <v>0.8</v>
      </c>
      <c r="G188" s="78">
        <v>3.95</v>
      </c>
    </row>
    <row r="189" spans="1:7">
      <c r="A189" s="78" t="s">
        <v>571</v>
      </c>
      <c r="B189" s="78" t="s">
        <v>557</v>
      </c>
      <c r="C189" s="78">
        <v>6389.25</v>
      </c>
      <c r="D189" s="78">
        <v>5102.8100000000004</v>
      </c>
      <c r="E189" s="78">
        <v>1286.44</v>
      </c>
      <c r="F189" s="78">
        <v>0.8</v>
      </c>
      <c r="G189" s="78">
        <v>3.95</v>
      </c>
    </row>
    <row r="190" spans="1:7">
      <c r="A190" s="78" t="s">
        <v>572</v>
      </c>
      <c r="B190" s="78" t="s">
        <v>557</v>
      </c>
      <c r="C190" s="78">
        <v>6393.38</v>
      </c>
      <c r="D190" s="78">
        <v>5106.1099999999997</v>
      </c>
      <c r="E190" s="78">
        <v>1287.27</v>
      </c>
      <c r="F190" s="78">
        <v>0.8</v>
      </c>
      <c r="G190" s="78">
        <v>3.95</v>
      </c>
    </row>
    <row r="191" spans="1:7">
      <c r="A191" s="78" t="s">
        <v>573</v>
      </c>
      <c r="B191" s="78" t="s">
        <v>557</v>
      </c>
      <c r="C191" s="78">
        <v>5128.4399999999996</v>
      </c>
      <c r="D191" s="78">
        <v>4095.85</v>
      </c>
      <c r="E191" s="78">
        <v>1032.58</v>
      </c>
      <c r="F191" s="78">
        <v>0.8</v>
      </c>
      <c r="G191" s="78">
        <v>3.94</v>
      </c>
    </row>
    <row r="192" spans="1:7">
      <c r="A192" s="78" t="s">
        <v>574</v>
      </c>
      <c r="B192" s="78" t="s">
        <v>557</v>
      </c>
      <c r="C192" s="78">
        <v>9117.8700000000008</v>
      </c>
      <c r="D192" s="78">
        <v>7282.04</v>
      </c>
      <c r="E192" s="78">
        <v>1835.84</v>
      </c>
      <c r="F192" s="78">
        <v>0.8</v>
      </c>
      <c r="G192" s="78">
        <v>3.93</v>
      </c>
    </row>
    <row r="193" spans="1:7">
      <c r="A193" s="78" t="s">
        <v>575</v>
      </c>
      <c r="B193" s="78" t="s">
        <v>557</v>
      </c>
      <c r="C193" s="78">
        <v>4275.83</v>
      </c>
      <c r="D193" s="78">
        <v>3414.92</v>
      </c>
      <c r="E193" s="78">
        <v>860.92</v>
      </c>
      <c r="F193" s="78">
        <v>0.8</v>
      </c>
      <c r="G193" s="78">
        <v>3.94</v>
      </c>
    </row>
    <row r="194" spans="1:7">
      <c r="A194" s="78" t="s">
        <v>576</v>
      </c>
      <c r="B194" s="78" t="s">
        <v>557</v>
      </c>
      <c r="C194" s="78">
        <v>3618.22</v>
      </c>
      <c r="D194" s="78">
        <v>2889.71</v>
      </c>
      <c r="E194" s="78">
        <v>728.51</v>
      </c>
      <c r="F194" s="78">
        <v>0.8</v>
      </c>
      <c r="G194" s="78">
        <v>3.94</v>
      </c>
    </row>
    <row r="195" spans="1:7">
      <c r="A195" s="78" t="s">
        <v>577</v>
      </c>
      <c r="B195" s="78" t="s">
        <v>557</v>
      </c>
      <c r="C195" s="78">
        <v>5040.29</v>
      </c>
      <c r="D195" s="78">
        <v>4025.45</v>
      </c>
      <c r="E195" s="78">
        <v>1014.84</v>
      </c>
      <c r="F195" s="78">
        <v>0.8</v>
      </c>
      <c r="G195" s="78">
        <v>3.92</v>
      </c>
    </row>
    <row r="196" spans="1:7">
      <c r="A196" s="78" t="s">
        <v>578</v>
      </c>
      <c r="B196" s="78" t="s">
        <v>557</v>
      </c>
      <c r="C196" s="78">
        <v>5039.8100000000004</v>
      </c>
      <c r="D196" s="78">
        <v>4025.07</v>
      </c>
      <c r="E196" s="78">
        <v>1014.74</v>
      </c>
      <c r="F196" s="78">
        <v>0.8</v>
      </c>
      <c r="G196" s="78">
        <v>4.04</v>
      </c>
    </row>
    <row r="197" spans="1:7">
      <c r="A197" s="78" t="s">
        <v>579</v>
      </c>
      <c r="B197" s="78" t="s">
        <v>557</v>
      </c>
      <c r="C197" s="78">
        <v>3734.08</v>
      </c>
      <c r="D197" s="78">
        <v>2982.24</v>
      </c>
      <c r="E197" s="78">
        <v>751.84</v>
      </c>
      <c r="F197" s="78">
        <v>0.8</v>
      </c>
      <c r="G197" s="78">
        <v>4.01</v>
      </c>
    </row>
    <row r="198" spans="1:7">
      <c r="A198" s="78" t="s">
        <v>580</v>
      </c>
      <c r="B198" s="78" t="s">
        <v>557</v>
      </c>
      <c r="C198" s="78">
        <v>3728.55</v>
      </c>
      <c r="D198" s="78">
        <v>2977.82</v>
      </c>
      <c r="E198" s="78">
        <v>750.72</v>
      </c>
      <c r="F198" s="78">
        <v>0.8</v>
      </c>
      <c r="G198" s="78">
        <v>4.01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6572.71</v>
      </c>
      <c r="D204" s="78">
        <v>0.8</v>
      </c>
    </row>
    <row r="205" spans="1:7">
      <c r="A205" s="78" t="s">
        <v>615</v>
      </c>
      <c r="B205" s="78" t="s">
        <v>661</v>
      </c>
      <c r="C205" s="78">
        <v>14557.24</v>
      </c>
      <c r="D205" s="78">
        <v>0.8</v>
      </c>
    </row>
    <row r="206" spans="1:7">
      <c r="A206" s="78" t="s">
        <v>616</v>
      </c>
      <c r="B206" s="78" t="s">
        <v>661</v>
      </c>
      <c r="C206" s="78">
        <v>1950.89</v>
      </c>
      <c r="D206" s="78">
        <v>0.8</v>
      </c>
    </row>
    <row r="207" spans="1:7">
      <c r="A207" s="78" t="s">
        <v>617</v>
      </c>
      <c r="B207" s="78" t="s">
        <v>661</v>
      </c>
      <c r="C207" s="78">
        <v>10865.09</v>
      </c>
      <c r="D207" s="78">
        <v>0.8</v>
      </c>
    </row>
    <row r="208" spans="1:7">
      <c r="A208" s="78" t="s">
        <v>618</v>
      </c>
      <c r="B208" s="78" t="s">
        <v>661</v>
      </c>
      <c r="C208" s="78">
        <v>12050.21</v>
      </c>
      <c r="D208" s="78">
        <v>0.8</v>
      </c>
    </row>
    <row r="209" spans="1:4">
      <c r="A209" s="78" t="s">
        <v>619</v>
      </c>
      <c r="B209" s="78" t="s">
        <v>661</v>
      </c>
      <c r="C209" s="78">
        <v>12049.92</v>
      </c>
      <c r="D209" s="78">
        <v>0.8</v>
      </c>
    </row>
    <row r="210" spans="1:4">
      <c r="A210" s="78" t="s">
        <v>620</v>
      </c>
      <c r="B210" s="78" t="s">
        <v>661</v>
      </c>
      <c r="C210" s="78">
        <v>10865.09</v>
      </c>
      <c r="D210" s="78">
        <v>0.8</v>
      </c>
    </row>
    <row r="211" spans="1:4">
      <c r="A211" s="78" t="s">
        <v>621</v>
      </c>
      <c r="B211" s="78" t="s">
        <v>661</v>
      </c>
      <c r="C211" s="78">
        <v>10865.09</v>
      </c>
      <c r="D211" s="78">
        <v>0.8</v>
      </c>
    </row>
    <row r="212" spans="1:4">
      <c r="A212" s="78" t="s">
        <v>622</v>
      </c>
      <c r="B212" s="78" t="s">
        <v>661</v>
      </c>
      <c r="C212" s="78">
        <v>24562.45</v>
      </c>
      <c r="D212" s="78">
        <v>0.8</v>
      </c>
    </row>
    <row r="213" spans="1:4">
      <c r="A213" s="78" t="s">
        <v>623</v>
      </c>
      <c r="B213" s="78" t="s">
        <v>661</v>
      </c>
      <c r="C213" s="78">
        <v>33056.949999999997</v>
      </c>
      <c r="D213" s="78">
        <v>0.8</v>
      </c>
    </row>
    <row r="214" spans="1:4">
      <c r="A214" s="78" t="s">
        <v>624</v>
      </c>
      <c r="B214" s="78" t="s">
        <v>661</v>
      </c>
      <c r="C214" s="78">
        <v>22142.31</v>
      </c>
      <c r="D214" s="78">
        <v>0.8</v>
      </c>
    </row>
    <row r="215" spans="1:4">
      <c r="A215" s="78" t="s">
        <v>625</v>
      </c>
      <c r="B215" s="78" t="s">
        <v>661</v>
      </c>
      <c r="C215" s="78">
        <v>21734.89</v>
      </c>
      <c r="D215" s="78">
        <v>0.8</v>
      </c>
    </row>
    <row r="216" spans="1:4">
      <c r="A216" s="78" t="s">
        <v>626</v>
      </c>
      <c r="B216" s="78" t="s">
        <v>661</v>
      </c>
      <c r="C216" s="78">
        <v>26321.74</v>
      </c>
      <c r="D216" s="78">
        <v>0.8</v>
      </c>
    </row>
    <row r="217" spans="1:4">
      <c r="A217" s="78" t="s">
        <v>627</v>
      </c>
      <c r="B217" s="78" t="s">
        <v>661</v>
      </c>
      <c r="C217" s="78">
        <v>26320.75</v>
      </c>
      <c r="D217" s="78">
        <v>0.8</v>
      </c>
    </row>
    <row r="218" spans="1:4">
      <c r="A218" s="78" t="s">
        <v>628</v>
      </c>
      <c r="B218" s="78" t="s">
        <v>661</v>
      </c>
      <c r="C218" s="78">
        <v>21730.18</v>
      </c>
      <c r="D218" s="78">
        <v>0.8</v>
      </c>
    </row>
    <row r="219" spans="1:4">
      <c r="A219" s="78" t="s">
        <v>629</v>
      </c>
      <c r="B219" s="78" t="s">
        <v>661</v>
      </c>
      <c r="C219" s="78">
        <v>21730.18</v>
      </c>
      <c r="D219" s="78">
        <v>0.8</v>
      </c>
    </row>
    <row r="220" spans="1:4">
      <c r="A220" s="78" t="s">
        <v>630</v>
      </c>
      <c r="B220" s="78" t="s">
        <v>661</v>
      </c>
      <c r="C220" s="78">
        <v>15153.82</v>
      </c>
      <c r="D220" s="78">
        <v>0.8</v>
      </c>
    </row>
    <row r="221" spans="1:4">
      <c r="A221" s="78" t="s">
        <v>631</v>
      </c>
      <c r="B221" s="78" t="s">
        <v>661</v>
      </c>
      <c r="C221" s="78">
        <v>20776.68</v>
      </c>
      <c r="D221" s="78">
        <v>0.8</v>
      </c>
    </row>
    <row r="222" spans="1:4">
      <c r="A222" s="78" t="s">
        <v>632</v>
      </c>
      <c r="B222" s="78" t="s">
        <v>661</v>
      </c>
      <c r="C222" s="78">
        <v>13542.56</v>
      </c>
      <c r="D222" s="78">
        <v>0.8</v>
      </c>
    </row>
    <row r="223" spans="1:4">
      <c r="A223" s="78" t="s">
        <v>633</v>
      </c>
      <c r="B223" s="78" t="s">
        <v>661</v>
      </c>
      <c r="C223" s="78">
        <v>13294.04</v>
      </c>
      <c r="D223" s="78">
        <v>0.8</v>
      </c>
    </row>
    <row r="224" spans="1:4">
      <c r="A224" s="78" t="s">
        <v>634</v>
      </c>
      <c r="B224" s="78" t="s">
        <v>661</v>
      </c>
      <c r="C224" s="78">
        <v>15228.29</v>
      </c>
      <c r="D224" s="78">
        <v>0.8</v>
      </c>
    </row>
    <row r="225" spans="1:8">
      <c r="A225" s="78" t="s">
        <v>635</v>
      </c>
      <c r="B225" s="78" t="s">
        <v>661</v>
      </c>
      <c r="C225" s="78">
        <v>15227.63</v>
      </c>
      <c r="D225" s="78">
        <v>0.8</v>
      </c>
    </row>
    <row r="226" spans="1:8">
      <c r="A226" s="78" t="s">
        <v>636</v>
      </c>
      <c r="B226" s="78" t="s">
        <v>661</v>
      </c>
      <c r="C226" s="78">
        <v>12747.47</v>
      </c>
      <c r="D226" s="78">
        <v>0.8</v>
      </c>
    </row>
    <row r="227" spans="1:8">
      <c r="A227" s="78" t="s">
        <v>637</v>
      </c>
      <c r="B227" s="78" t="s">
        <v>661</v>
      </c>
      <c r="C227" s="78">
        <v>12747.31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0.15</v>
      </c>
      <c r="F233" s="78">
        <v>178.7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0.27</v>
      </c>
      <c r="F234" s="78">
        <v>318.57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0.11</v>
      </c>
      <c r="F236" s="78">
        <v>128.31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0.16</v>
      </c>
      <c r="F237" s="78">
        <v>189.39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0.16</v>
      </c>
      <c r="F238" s="78">
        <v>189.38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0.11</v>
      </c>
      <c r="F239" s="78">
        <v>128.31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0.11</v>
      </c>
      <c r="F240" s="78">
        <v>128.31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0.53</v>
      </c>
      <c r="F241" s="78">
        <v>610.66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0.55000000000000004</v>
      </c>
      <c r="D242" s="78">
        <v>622</v>
      </c>
      <c r="E242" s="78">
        <v>0.72</v>
      </c>
      <c r="F242" s="78">
        <v>825.18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0.46</v>
      </c>
      <c r="F243" s="78">
        <v>534.11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0.34</v>
      </c>
      <c r="F244" s="78">
        <v>352.44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0.43</v>
      </c>
      <c r="F245" s="78">
        <v>447.17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0.43</v>
      </c>
      <c r="F246" s="78">
        <v>447.13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0.39</v>
      </c>
      <c r="F247" s="78">
        <v>405.88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0.39</v>
      </c>
      <c r="F248" s="78">
        <v>406.14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0.31</v>
      </c>
      <c r="F249" s="78">
        <v>325.77999999999997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0.55000000000000004</v>
      </c>
      <c r="F250" s="78">
        <v>579.21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0.26</v>
      </c>
      <c r="F251" s="78">
        <v>271.62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0.22</v>
      </c>
      <c r="F252" s="78">
        <v>229.85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0.3</v>
      </c>
      <c r="F253" s="78">
        <v>320.18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0.3</v>
      </c>
      <c r="F254" s="78">
        <v>353.14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0.23</v>
      </c>
      <c r="F255" s="78">
        <v>246.7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0.23</v>
      </c>
      <c r="F256" s="78">
        <v>246.33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43678.3557</v>
      </c>
      <c r="C265" s="78">
        <v>45.052199999999999</v>
      </c>
      <c r="D265" s="78">
        <v>113.1562</v>
      </c>
      <c r="E265" s="78">
        <v>0</v>
      </c>
      <c r="F265" s="78">
        <v>4.0000000000000002E-4</v>
      </c>
      <c r="G265" s="78">
        <v>22682.336899999998</v>
      </c>
      <c r="H265" s="78">
        <v>15948.513199999999</v>
      </c>
    </row>
    <row r="266" spans="1:8">
      <c r="A266" s="78" t="s">
        <v>805</v>
      </c>
      <c r="B266" s="78">
        <v>35295.427900000002</v>
      </c>
      <c r="C266" s="78">
        <v>36.664200000000001</v>
      </c>
      <c r="D266" s="78">
        <v>96.8489</v>
      </c>
      <c r="E266" s="78">
        <v>0</v>
      </c>
      <c r="F266" s="78">
        <v>4.0000000000000002E-4</v>
      </c>
      <c r="G266" s="78">
        <v>19415.655999999999</v>
      </c>
      <c r="H266" s="78">
        <v>12927.403399999999</v>
      </c>
    </row>
    <row r="267" spans="1:8">
      <c r="A267" s="78" t="s">
        <v>806</v>
      </c>
      <c r="B267" s="78">
        <v>27024.3145</v>
      </c>
      <c r="C267" s="78">
        <v>29.216699999999999</v>
      </c>
      <c r="D267" s="78">
        <v>98.095100000000002</v>
      </c>
      <c r="E267" s="78">
        <v>0</v>
      </c>
      <c r="F267" s="78">
        <v>4.0000000000000002E-4</v>
      </c>
      <c r="G267" s="78">
        <v>19674.5173</v>
      </c>
      <c r="H267" s="78">
        <v>10074.107400000001</v>
      </c>
    </row>
    <row r="268" spans="1:8">
      <c r="A268" s="78" t="s">
        <v>807</v>
      </c>
      <c r="B268" s="78">
        <v>17953.416499999999</v>
      </c>
      <c r="C268" s="78">
        <v>20.5136</v>
      </c>
      <c r="D268" s="78">
        <v>88.259799999999998</v>
      </c>
      <c r="E268" s="78">
        <v>0</v>
      </c>
      <c r="F268" s="78">
        <v>2.9999999999999997E-4</v>
      </c>
      <c r="G268" s="78">
        <v>17708.449100000002</v>
      </c>
      <c r="H268" s="78">
        <v>6862.5102999999999</v>
      </c>
    </row>
    <row r="269" spans="1:8">
      <c r="A269" s="78" t="s">
        <v>0</v>
      </c>
      <c r="B269" s="78">
        <v>15098.548000000001</v>
      </c>
      <c r="C269" s="78">
        <v>18.077999999999999</v>
      </c>
      <c r="D269" s="78">
        <v>91.512500000000003</v>
      </c>
      <c r="E269" s="78">
        <v>0</v>
      </c>
      <c r="F269" s="78">
        <v>2.9999999999999997E-4</v>
      </c>
      <c r="G269" s="78">
        <v>18364.713899999999</v>
      </c>
      <c r="H269" s="78">
        <v>5898.4245000000001</v>
      </c>
    </row>
    <row r="270" spans="1:8">
      <c r="A270" s="78" t="s">
        <v>808</v>
      </c>
      <c r="B270" s="78">
        <v>15748.879800000001</v>
      </c>
      <c r="C270" s="78">
        <v>19.0137</v>
      </c>
      <c r="D270" s="78">
        <v>98.740200000000002</v>
      </c>
      <c r="E270" s="78">
        <v>0</v>
      </c>
      <c r="F270" s="78">
        <v>2.9999999999999997E-4</v>
      </c>
      <c r="G270" s="78">
        <v>19815.728800000001</v>
      </c>
      <c r="H270" s="78">
        <v>6176.6549000000005</v>
      </c>
    </row>
    <row r="271" spans="1:8">
      <c r="A271" s="78" t="s">
        <v>809</v>
      </c>
      <c r="B271" s="78">
        <v>16972.1391</v>
      </c>
      <c r="C271" s="78">
        <v>20.559899999999999</v>
      </c>
      <c r="D271" s="78">
        <v>107.8599</v>
      </c>
      <c r="E271" s="78">
        <v>0</v>
      </c>
      <c r="F271" s="78">
        <v>4.0000000000000002E-4</v>
      </c>
      <c r="G271" s="78">
        <v>21646.147400000002</v>
      </c>
      <c r="H271" s="78">
        <v>6667.08</v>
      </c>
    </row>
    <row r="272" spans="1:8">
      <c r="A272" s="78" t="s">
        <v>810</v>
      </c>
      <c r="B272" s="78">
        <v>15860.5154</v>
      </c>
      <c r="C272" s="78">
        <v>19.1708</v>
      </c>
      <c r="D272" s="78">
        <v>99.907499999999999</v>
      </c>
      <c r="E272" s="78">
        <v>0</v>
      </c>
      <c r="F272" s="78">
        <v>2.9999999999999997E-4</v>
      </c>
      <c r="G272" s="78">
        <v>20050.064699999999</v>
      </c>
      <c r="H272" s="78">
        <v>6223.8757999999998</v>
      </c>
    </row>
    <row r="273" spans="1:19">
      <c r="A273" s="78" t="s">
        <v>811</v>
      </c>
      <c r="B273" s="78">
        <v>15411.073399999999</v>
      </c>
      <c r="C273" s="78">
        <v>18.3063</v>
      </c>
      <c r="D273" s="78">
        <v>90.355999999999995</v>
      </c>
      <c r="E273" s="78">
        <v>0</v>
      </c>
      <c r="F273" s="78">
        <v>2.9999999999999997E-4</v>
      </c>
      <c r="G273" s="78">
        <v>18132.107599999999</v>
      </c>
      <c r="H273" s="78">
        <v>5998.0765000000001</v>
      </c>
    </row>
    <row r="274" spans="1:19">
      <c r="A274" s="78" t="s">
        <v>812</v>
      </c>
      <c r="B274" s="78">
        <v>21621.995500000001</v>
      </c>
      <c r="C274" s="78">
        <v>24.313800000000001</v>
      </c>
      <c r="D274" s="78">
        <v>98.102599999999995</v>
      </c>
      <c r="E274" s="78">
        <v>0</v>
      </c>
      <c r="F274" s="78">
        <v>2.9999999999999997E-4</v>
      </c>
      <c r="G274" s="78">
        <v>19681.585899999998</v>
      </c>
      <c r="H274" s="78">
        <v>8204.5296999999991</v>
      </c>
    </row>
    <row r="275" spans="1:19">
      <c r="A275" s="78" t="s">
        <v>813</v>
      </c>
      <c r="B275" s="78">
        <v>32099.8884</v>
      </c>
      <c r="C275" s="78">
        <v>34.117100000000001</v>
      </c>
      <c r="D275" s="78">
        <v>104.2389</v>
      </c>
      <c r="E275" s="78">
        <v>0</v>
      </c>
      <c r="F275" s="78">
        <v>4.0000000000000002E-4</v>
      </c>
      <c r="G275" s="78">
        <v>20903.239600000001</v>
      </c>
      <c r="H275" s="78">
        <v>11875.8501</v>
      </c>
    </row>
    <row r="276" spans="1:19">
      <c r="A276" s="78" t="s">
        <v>814</v>
      </c>
      <c r="B276" s="78">
        <v>39188.182200000003</v>
      </c>
      <c r="C276" s="78">
        <v>40.9848</v>
      </c>
      <c r="D276" s="78">
        <v>113.3231</v>
      </c>
      <c r="E276" s="78">
        <v>0</v>
      </c>
      <c r="F276" s="78">
        <v>4.0000000000000002E-4</v>
      </c>
      <c r="G276" s="78">
        <v>22720.498100000001</v>
      </c>
      <c r="H276" s="78">
        <v>14395.7837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295952.73639999999</v>
      </c>
      <c r="C278" s="78">
        <v>325.99119999999999</v>
      </c>
      <c r="D278" s="78">
        <v>1200.4006999999999</v>
      </c>
      <c r="E278" s="78">
        <v>0</v>
      </c>
      <c r="F278" s="78">
        <v>4.3E-3</v>
      </c>
      <c r="G278" s="78">
        <v>240795.0453</v>
      </c>
      <c r="H278" s="78">
        <v>111252.8095</v>
      </c>
    </row>
    <row r="279" spans="1:19">
      <c r="A279" s="78" t="s">
        <v>816</v>
      </c>
      <c r="B279" s="78">
        <v>15098.548000000001</v>
      </c>
      <c r="C279" s="78">
        <v>18.077999999999999</v>
      </c>
      <c r="D279" s="78">
        <v>88.259799999999998</v>
      </c>
      <c r="E279" s="78">
        <v>0</v>
      </c>
      <c r="F279" s="78">
        <v>2.9999999999999997E-4</v>
      </c>
      <c r="G279" s="78">
        <v>17708.449100000002</v>
      </c>
      <c r="H279" s="78">
        <v>5898.4245000000001</v>
      </c>
    </row>
    <row r="280" spans="1:19">
      <c r="A280" s="78" t="s">
        <v>817</v>
      </c>
      <c r="B280" s="78">
        <v>43678.3557</v>
      </c>
      <c r="C280" s="78">
        <v>45.052199999999999</v>
      </c>
      <c r="D280" s="78">
        <v>113.3231</v>
      </c>
      <c r="E280" s="78">
        <v>0</v>
      </c>
      <c r="F280" s="78">
        <v>4.0000000000000002E-4</v>
      </c>
      <c r="G280" s="78">
        <v>22720.498100000001</v>
      </c>
      <c r="H280" s="78">
        <v>15948.513199999999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79923700000</v>
      </c>
      <c r="C283" s="78">
        <v>47668.964999999997</v>
      </c>
      <c r="D283" s="78" t="s">
        <v>1009</v>
      </c>
      <c r="E283" s="78">
        <v>10630.253000000001</v>
      </c>
      <c r="F283" s="78">
        <v>23210.455999999998</v>
      </c>
      <c r="G283" s="78">
        <v>5528.79</v>
      </c>
      <c r="H283" s="78">
        <v>0</v>
      </c>
      <c r="I283" s="78">
        <v>0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68413200000</v>
      </c>
      <c r="C284" s="78">
        <v>46874.26</v>
      </c>
      <c r="D284" s="78" t="s">
        <v>1010</v>
      </c>
      <c r="E284" s="78">
        <v>10630.253000000001</v>
      </c>
      <c r="F284" s="78">
        <v>23210.455999999998</v>
      </c>
      <c r="G284" s="78">
        <v>4734.0860000000002</v>
      </c>
      <c r="H284" s="78">
        <v>0</v>
      </c>
      <c r="I284" s="78">
        <v>0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69325300000</v>
      </c>
      <c r="C285" s="78">
        <v>44072.743999999999</v>
      </c>
      <c r="D285" s="78" t="s">
        <v>1011</v>
      </c>
      <c r="E285" s="78">
        <v>10630.253000000001</v>
      </c>
      <c r="F285" s="78">
        <v>23210.455999999998</v>
      </c>
      <c r="G285" s="78">
        <v>1932.569</v>
      </c>
      <c r="H285" s="78">
        <v>0</v>
      </c>
      <c r="I285" s="78">
        <v>0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62397600000</v>
      </c>
      <c r="C286" s="78">
        <v>41829.336000000003</v>
      </c>
      <c r="D286" s="78" t="s">
        <v>1012</v>
      </c>
      <c r="E286" s="78">
        <v>12443.002</v>
      </c>
      <c r="F286" s="78">
        <v>19968.13</v>
      </c>
      <c r="G286" s="78">
        <v>1118.739</v>
      </c>
      <c r="H286" s="78">
        <v>0</v>
      </c>
      <c r="I286" s="78">
        <v>0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64710100000</v>
      </c>
      <c r="C287" s="78">
        <v>46442.675000000003</v>
      </c>
      <c r="D287" s="78" t="s">
        <v>1013</v>
      </c>
      <c r="E287" s="78">
        <v>10630.253000000001</v>
      </c>
      <c r="F287" s="78">
        <v>23210.455999999998</v>
      </c>
      <c r="G287" s="78">
        <v>3250.6729999999998</v>
      </c>
      <c r="H287" s="78">
        <v>0</v>
      </c>
      <c r="I287" s="78">
        <v>9351.2939999999999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69822900000</v>
      </c>
      <c r="C288" s="78">
        <v>56726.3</v>
      </c>
      <c r="D288" s="78" t="s">
        <v>1014</v>
      </c>
      <c r="E288" s="78">
        <v>10630.253000000001</v>
      </c>
      <c r="F288" s="78">
        <v>23210.455999999998</v>
      </c>
      <c r="G288" s="78">
        <v>5257.6379999999999</v>
      </c>
      <c r="H288" s="78">
        <v>0</v>
      </c>
      <c r="I288" s="78">
        <v>17627.953000000001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76272500000</v>
      </c>
      <c r="C289" s="78">
        <v>58965.063999999998</v>
      </c>
      <c r="D289" s="78" t="s">
        <v>1015</v>
      </c>
      <c r="E289" s="78">
        <v>10630.253000000001</v>
      </c>
      <c r="F289" s="78">
        <v>23210.455999999998</v>
      </c>
      <c r="G289" s="78">
        <v>5570.0420000000004</v>
      </c>
      <c r="H289" s="78">
        <v>0</v>
      </c>
      <c r="I289" s="78">
        <v>19554.313999999998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70648600000</v>
      </c>
      <c r="C290" s="78">
        <v>52856.214999999997</v>
      </c>
      <c r="D290" s="78" t="s">
        <v>1016</v>
      </c>
      <c r="E290" s="78">
        <v>10630.253000000001</v>
      </c>
      <c r="F290" s="78">
        <v>23210.455999999998</v>
      </c>
      <c r="G290" s="78">
        <v>4380.6120000000001</v>
      </c>
      <c r="H290" s="78">
        <v>0</v>
      </c>
      <c r="I290" s="78">
        <v>14634.895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63890400000</v>
      </c>
      <c r="C291" s="78">
        <v>44430.659</v>
      </c>
      <c r="D291" s="78" t="s">
        <v>1017</v>
      </c>
      <c r="E291" s="78">
        <v>12443.002</v>
      </c>
      <c r="F291" s="78">
        <v>19968.13</v>
      </c>
      <c r="G291" s="78">
        <v>963.83</v>
      </c>
      <c r="H291" s="78">
        <v>0</v>
      </c>
      <c r="I291" s="78">
        <v>2756.2310000000002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69350200000</v>
      </c>
      <c r="C292" s="78">
        <v>43942.290999999997</v>
      </c>
      <c r="D292" s="78" t="s">
        <v>1018</v>
      </c>
      <c r="E292" s="78">
        <v>10630.253000000001</v>
      </c>
      <c r="F292" s="78">
        <v>23210.455999999998</v>
      </c>
      <c r="G292" s="78">
        <v>1802.116</v>
      </c>
      <c r="H292" s="78">
        <v>0</v>
      </c>
      <c r="I292" s="78">
        <v>0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73654800000</v>
      </c>
      <c r="C293" s="78">
        <v>45186.637000000002</v>
      </c>
      <c r="D293" s="78" t="s">
        <v>1019</v>
      </c>
      <c r="E293" s="78">
        <v>10630.253000000001</v>
      </c>
      <c r="F293" s="78">
        <v>23210.455999999998</v>
      </c>
      <c r="G293" s="78">
        <v>3046.462</v>
      </c>
      <c r="H293" s="78">
        <v>0</v>
      </c>
      <c r="I293" s="78">
        <v>0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80058100000</v>
      </c>
      <c r="C294" s="78">
        <v>46912.805999999997</v>
      </c>
      <c r="D294" s="78" t="s">
        <v>1020</v>
      </c>
      <c r="E294" s="78">
        <v>10630.253000000001</v>
      </c>
      <c r="F294" s="78">
        <v>23210.455999999998</v>
      </c>
      <c r="G294" s="78">
        <v>4772.6310000000003</v>
      </c>
      <c r="H294" s="78">
        <v>0</v>
      </c>
      <c r="I294" s="78">
        <v>0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848467000000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62397600000</v>
      </c>
      <c r="C297" s="78">
        <v>41829.336000000003</v>
      </c>
      <c r="D297" s="78"/>
      <c r="E297" s="78">
        <v>10630.253000000001</v>
      </c>
      <c r="F297" s="78">
        <v>19968.13</v>
      </c>
      <c r="G297" s="78">
        <v>963.83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80058100000</v>
      </c>
      <c r="C298" s="78">
        <v>58965.063999999998</v>
      </c>
      <c r="D298" s="78"/>
      <c r="E298" s="78">
        <v>12443.002</v>
      </c>
      <c r="F298" s="78">
        <v>23210.455999999998</v>
      </c>
      <c r="G298" s="78">
        <v>5570.0420000000004</v>
      </c>
      <c r="H298" s="78">
        <v>0</v>
      </c>
      <c r="I298" s="78">
        <v>19554.313999999998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22173.27</v>
      </c>
      <c r="C301" s="78">
        <v>10268.26</v>
      </c>
      <c r="D301" s="78">
        <v>0</v>
      </c>
      <c r="E301" s="78">
        <v>32441.52</v>
      </c>
    </row>
    <row r="302" spans="1:19">
      <c r="A302" s="78" t="s">
        <v>851</v>
      </c>
      <c r="B302" s="78">
        <v>7.07</v>
      </c>
      <c r="C302" s="78">
        <v>3.28</v>
      </c>
      <c r="D302" s="78">
        <v>0</v>
      </c>
      <c r="E302" s="78">
        <v>10.35</v>
      </c>
    </row>
    <row r="303" spans="1:19">
      <c r="A303" s="78" t="s">
        <v>852</v>
      </c>
      <c r="B303" s="78">
        <v>7.07</v>
      </c>
      <c r="C303" s="78">
        <v>3.28</v>
      </c>
      <c r="D303" s="78">
        <v>0</v>
      </c>
      <c r="E303" s="78">
        <v>10.35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0" sqref="A30"/>
    </sheetView>
  </sheetViews>
  <sheetFormatPr defaultRowHeight="12.75"/>
  <cols>
    <col min="1" max="1" width="30.1640625" style="23" customWidth="1"/>
    <col min="2" max="2" width="10.6640625" style="23" customWidth="1"/>
    <col min="3" max="3" width="7.1640625" style="23" customWidth="1"/>
    <col min="4" max="4" width="7.83203125" style="23" customWidth="1"/>
    <col min="5" max="5" width="10.5" style="23" customWidth="1"/>
    <col min="6" max="6" width="9.33203125" style="23"/>
    <col min="7" max="7" width="10.83203125" style="23" customWidth="1"/>
    <col min="8" max="8" width="10.1640625" style="23" customWidth="1"/>
    <col min="9" max="11" width="9.33203125" style="23"/>
    <col min="12" max="13" width="11" style="23" customWidth="1"/>
    <col min="14" max="14" width="9.33203125" style="23"/>
    <col min="15" max="15" width="13.83203125" style="23" customWidth="1"/>
    <col min="16" max="16" width="12.5" style="23" customWidth="1"/>
    <col min="17" max="17" width="12.6640625" style="23" customWidth="1"/>
    <col min="18" max="18" width="9.33203125" style="23"/>
    <col min="19" max="19" width="12.6640625" style="23" customWidth="1"/>
    <col min="20" max="16384" width="9.33203125" style="23"/>
  </cols>
  <sheetData>
    <row r="1" spans="1:19" ht="20.25">
      <c r="A1" s="43" t="s">
        <v>366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8" t="s">
        <v>367</v>
      </c>
      <c r="B2" s="44" t="s">
        <v>368</v>
      </c>
      <c r="C2" s="44" t="s">
        <v>74</v>
      </c>
      <c r="D2" s="45" t="s">
        <v>381</v>
      </c>
      <c r="E2" s="45" t="s">
        <v>382</v>
      </c>
      <c r="F2" s="44" t="s">
        <v>369</v>
      </c>
      <c r="G2" s="44" t="s">
        <v>383</v>
      </c>
      <c r="H2" s="44" t="s">
        <v>384</v>
      </c>
      <c r="I2" s="46" t="s">
        <v>385</v>
      </c>
      <c r="J2" s="46" t="s">
        <v>370</v>
      </c>
      <c r="K2" s="46" t="s">
        <v>386</v>
      </c>
      <c r="L2" s="46" t="s">
        <v>387</v>
      </c>
      <c r="M2" s="46" t="s">
        <v>388</v>
      </c>
      <c r="N2" s="47" t="s">
        <v>371</v>
      </c>
      <c r="O2" s="46" t="s">
        <v>372</v>
      </c>
      <c r="P2" s="46" t="s">
        <v>389</v>
      </c>
      <c r="Q2" s="46" t="s">
        <v>373</v>
      </c>
      <c r="R2" s="46" t="s">
        <v>374</v>
      </c>
      <c r="S2" s="46" t="s">
        <v>35</v>
      </c>
    </row>
    <row r="3" spans="1:19">
      <c r="A3" s="48" t="s">
        <v>247</v>
      </c>
      <c r="B3" s="48" t="s">
        <v>275</v>
      </c>
      <c r="C3" s="48">
        <v>1</v>
      </c>
      <c r="D3" s="49">
        <v>88.25</v>
      </c>
      <c r="E3" s="49">
        <v>268.95999999999998</v>
      </c>
      <c r="F3" s="50">
        <v>3.0477053824362605</v>
      </c>
      <c r="G3" s="48">
        <v>58.52</v>
      </c>
      <c r="H3" s="48">
        <v>8.5500000000000007</v>
      </c>
      <c r="I3" s="50">
        <v>35.299999999999997</v>
      </c>
      <c r="J3" s="50">
        <v>2.5</v>
      </c>
      <c r="K3" s="50">
        <v>3.875</v>
      </c>
      <c r="L3" s="50">
        <v>5.3819999999999997</v>
      </c>
      <c r="M3" s="50">
        <v>0</v>
      </c>
      <c r="N3" s="51">
        <v>13.17</v>
      </c>
      <c r="O3" s="50">
        <v>0</v>
      </c>
      <c r="P3" s="50">
        <v>0</v>
      </c>
      <c r="Q3" s="50">
        <v>44.253</v>
      </c>
      <c r="R3" s="50">
        <v>0</v>
      </c>
      <c r="S3" s="50">
        <v>0.23680536547280837</v>
      </c>
    </row>
    <row r="4" spans="1:19">
      <c r="A4" s="48" t="s">
        <v>248</v>
      </c>
      <c r="B4" s="48" t="s">
        <v>275</v>
      </c>
      <c r="C4" s="48">
        <v>1</v>
      </c>
      <c r="D4" s="49">
        <v>88.25</v>
      </c>
      <c r="E4" s="49">
        <v>268.95999999999998</v>
      </c>
      <c r="F4" s="50">
        <v>3.0477053824362605</v>
      </c>
      <c r="G4" s="48">
        <v>58.52</v>
      </c>
      <c r="H4" s="48">
        <v>8.5500000000000007</v>
      </c>
      <c r="I4" s="50">
        <v>35.299999999999997</v>
      </c>
      <c r="J4" s="50">
        <v>2.5</v>
      </c>
      <c r="K4" s="50">
        <v>3.875</v>
      </c>
      <c r="L4" s="50">
        <v>5.3819999999999997</v>
      </c>
      <c r="M4" s="50">
        <v>0</v>
      </c>
      <c r="N4" s="51">
        <v>13.17</v>
      </c>
      <c r="O4" s="50">
        <v>0</v>
      </c>
      <c r="P4" s="50">
        <v>0</v>
      </c>
      <c r="Q4" s="50">
        <v>44.253</v>
      </c>
      <c r="R4" s="50">
        <v>0</v>
      </c>
      <c r="S4" s="50">
        <v>0.23680536547280837</v>
      </c>
    </row>
    <row r="5" spans="1:19">
      <c r="A5" s="48" t="s">
        <v>249</v>
      </c>
      <c r="B5" s="48" t="s">
        <v>275</v>
      </c>
      <c r="C5" s="48">
        <v>1</v>
      </c>
      <c r="D5" s="49">
        <v>88.25</v>
      </c>
      <c r="E5" s="49">
        <v>268.95999999999998</v>
      </c>
      <c r="F5" s="50">
        <v>3.0477053824362605</v>
      </c>
      <c r="G5" s="48">
        <v>58.52</v>
      </c>
      <c r="H5" s="48">
        <v>8.5500000000000007</v>
      </c>
      <c r="I5" s="50">
        <v>44.12</v>
      </c>
      <c r="J5" s="50">
        <v>2.0002266545784226</v>
      </c>
      <c r="K5" s="50">
        <v>10.76</v>
      </c>
      <c r="L5" s="50">
        <v>12.9</v>
      </c>
      <c r="M5" s="50">
        <v>0</v>
      </c>
      <c r="N5" s="51">
        <v>0</v>
      </c>
      <c r="O5" s="50">
        <v>9.8339999999999996</v>
      </c>
      <c r="P5" s="50">
        <v>0</v>
      </c>
      <c r="Q5" s="50">
        <v>19.67022892112421</v>
      </c>
      <c r="R5" s="50">
        <v>0</v>
      </c>
      <c r="S5" s="50">
        <v>0.23680536547280837</v>
      </c>
    </row>
    <row r="6" spans="1:19">
      <c r="A6" s="48" t="s">
        <v>250</v>
      </c>
      <c r="B6" s="48" t="s">
        <v>275</v>
      </c>
      <c r="C6" s="48">
        <v>1</v>
      </c>
      <c r="D6" s="49">
        <v>88.25</v>
      </c>
      <c r="E6" s="49">
        <v>268.95999999999998</v>
      </c>
      <c r="F6" s="50">
        <v>3.0477053824362605</v>
      </c>
      <c r="G6" s="48">
        <v>58.52</v>
      </c>
      <c r="H6" s="48">
        <v>8.5500000000000007</v>
      </c>
      <c r="I6" s="50">
        <v>35.299999999999997</v>
      </c>
      <c r="J6" s="50">
        <v>2.5</v>
      </c>
      <c r="K6" s="50">
        <v>3.875</v>
      </c>
      <c r="L6" s="50">
        <v>5.3819999999999997</v>
      </c>
      <c r="M6" s="50">
        <v>0</v>
      </c>
      <c r="N6" s="51">
        <v>13.17</v>
      </c>
      <c r="O6" s="50">
        <v>0</v>
      </c>
      <c r="P6" s="50">
        <v>0</v>
      </c>
      <c r="Q6" s="50">
        <v>44.253</v>
      </c>
      <c r="R6" s="50">
        <v>0</v>
      </c>
      <c r="S6" s="50">
        <v>0.23680536547280837</v>
      </c>
    </row>
    <row r="7" spans="1:19">
      <c r="A7" s="48" t="s">
        <v>251</v>
      </c>
      <c r="B7" s="48" t="s">
        <v>275</v>
      </c>
      <c r="C7" s="48">
        <v>1</v>
      </c>
      <c r="D7" s="49">
        <v>88.25</v>
      </c>
      <c r="E7" s="49">
        <v>268.95999999999998</v>
      </c>
      <c r="F7" s="50">
        <v>3.0477053824362605</v>
      </c>
      <c r="G7" s="48">
        <v>35.299999999999997</v>
      </c>
      <c r="H7" s="48">
        <v>5.2</v>
      </c>
      <c r="I7" s="50">
        <v>35.299999999999997</v>
      </c>
      <c r="J7" s="50">
        <v>2.5</v>
      </c>
      <c r="K7" s="50">
        <v>3.875</v>
      </c>
      <c r="L7" s="50">
        <v>5.3819999999999997</v>
      </c>
      <c r="M7" s="50">
        <v>0</v>
      </c>
      <c r="N7" s="51">
        <v>13.17</v>
      </c>
      <c r="O7" s="50">
        <v>0</v>
      </c>
      <c r="P7" s="50">
        <v>0</v>
      </c>
      <c r="Q7" s="50">
        <v>44.253</v>
      </c>
      <c r="R7" s="50">
        <v>0</v>
      </c>
      <c r="S7" s="50">
        <v>0.14284397472983826</v>
      </c>
    </row>
    <row r="8" spans="1:19">
      <c r="A8" s="48" t="s">
        <v>252</v>
      </c>
      <c r="B8" s="48" t="s">
        <v>275</v>
      </c>
      <c r="C8" s="48">
        <v>1</v>
      </c>
      <c r="D8" s="49">
        <v>88.25</v>
      </c>
      <c r="E8" s="49">
        <v>268.95999999999998</v>
      </c>
      <c r="F8" s="50">
        <v>3.0477053824362605</v>
      </c>
      <c r="G8" s="48">
        <v>35.299999999999997</v>
      </c>
      <c r="H8" s="48">
        <v>5.2</v>
      </c>
      <c r="I8" s="50">
        <v>35.299999999999997</v>
      </c>
      <c r="J8" s="50">
        <v>2.5</v>
      </c>
      <c r="K8" s="50">
        <v>3.875</v>
      </c>
      <c r="L8" s="50">
        <v>5.3819999999999997</v>
      </c>
      <c r="M8" s="50">
        <v>0</v>
      </c>
      <c r="N8" s="51">
        <v>13.17</v>
      </c>
      <c r="O8" s="50">
        <v>0</v>
      </c>
      <c r="P8" s="50">
        <v>0</v>
      </c>
      <c r="Q8" s="50">
        <v>44.253</v>
      </c>
      <c r="R8" s="50">
        <v>0</v>
      </c>
      <c r="S8" s="50">
        <v>0.14284397472983826</v>
      </c>
    </row>
    <row r="9" spans="1:19">
      <c r="A9" s="48" t="s">
        <v>253</v>
      </c>
      <c r="B9" s="48" t="s">
        <v>275</v>
      </c>
      <c r="C9" s="48">
        <v>1</v>
      </c>
      <c r="D9" s="49">
        <v>88.25</v>
      </c>
      <c r="E9" s="49">
        <v>268.95999999999998</v>
      </c>
      <c r="F9" s="50">
        <v>3.0477053824362605</v>
      </c>
      <c r="G9" s="48">
        <v>35.299999999999997</v>
      </c>
      <c r="H9" s="48">
        <v>5.2</v>
      </c>
      <c r="I9" s="50">
        <v>35.299999999999997</v>
      </c>
      <c r="J9" s="50">
        <v>2.5</v>
      </c>
      <c r="K9" s="50">
        <v>3.875</v>
      </c>
      <c r="L9" s="50">
        <v>5.3819999999999997</v>
      </c>
      <c r="M9" s="50">
        <v>0</v>
      </c>
      <c r="N9" s="51">
        <v>13.17</v>
      </c>
      <c r="O9" s="50">
        <v>0</v>
      </c>
      <c r="P9" s="50">
        <v>0</v>
      </c>
      <c r="Q9" s="50">
        <v>44.253</v>
      </c>
      <c r="R9" s="50">
        <v>0</v>
      </c>
      <c r="S9" s="50">
        <v>0.14284397472983826</v>
      </c>
    </row>
    <row r="10" spans="1:19">
      <c r="A10" s="48" t="s">
        <v>254</v>
      </c>
      <c r="B10" s="48" t="s">
        <v>275</v>
      </c>
      <c r="C10" s="48">
        <v>1</v>
      </c>
      <c r="D10" s="49">
        <v>88.25</v>
      </c>
      <c r="E10" s="49">
        <v>268.95999999999998</v>
      </c>
      <c r="F10" s="50">
        <v>3.0477053824362605</v>
      </c>
      <c r="G10" s="48">
        <v>35.299999999999997</v>
      </c>
      <c r="H10" s="48">
        <v>5.2</v>
      </c>
      <c r="I10" s="50">
        <v>35.299999999999997</v>
      </c>
      <c r="J10" s="50">
        <v>2.5</v>
      </c>
      <c r="K10" s="50">
        <v>3.875</v>
      </c>
      <c r="L10" s="50">
        <v>5.3819999999999997</v>
      </c>
      <c r="M10" s="50">
        <v>0</v>
      </c>
      <c r="N10" s="51">
        <v>13.17</v>
      </c>
      <c r="O10" s="50">
        <v>0</v>
      </c>
      <c r="P10" s="50">
        <v>0</v>
      </c>
      <c r="Q10" s="50">
        <v>44.253</v>
      </c>
      <c r="R10" s="50">
        <v>0</v>
      </c>
      <c r="S10" s="50">
        <v>0.14284397472983826</v>
      </c>
    </row>
    <row r="11" spans="1:19">
      <c r="A11" s="48" t="s">
        <v>255</v>
      </c>
      <c r="B11" s="48" t="s">
        <v>275</v>
      </c>
      <c r="C11" s="48">
        <v>2</v>
      </c>
      <c r="D11" s="49">
        <v>88.25</v>
      </c>
      <c r="E11" s="49">
        <v>268.95999999999998</v>
      </c>
      <c r="F11" s="50">
        <v>3.0477053824362605</v>
      </c>
      <c r="G11" s="48">
        <v>58.52</v>
      </c>
      <c r="H11" s="48">
        <v>8.5500000000000007</v>
      </c>
      <c r="I11" s="50">
        <v>35.299999999999997</v>
      </c>
      <c r="J11" s="50">
        <v>2.5</v>
      </c>
      <c r="K11" s="50">
        <v>3.875</v>
      </c>
      <c r="L11" s="50">
        <v>5.3819999999999997</v>
      </c>
      <c r="M11" s="50">
        <v>0</v>
      </c>
      <c r="N11" s="51">
        <v>13.17</v>
      </c>
      <c r="O11" s="50">
        <v>0</v>
      </c>
      <c r="P11" s="50">
        <v>0</v>
      </c>
      <c r="Q11" s="50">
        <v>44.253</v>
      </c>
      <c r="R11" s="50">
        <v>0</v>
      </c>
      <c r="S11" s="50">
        <v>0.23680536547280837</v>
      </c>
    </row>
    <row r="12" spans="1:19">
      <c r="A12" s="48" t="s">
        <v>256</v>
      </c>
      <c r="B12" s="48" t="s">
        <v>275</v>
      </c>
      <c r="C12" s="48">
        <v>2</v>
      </c>
      <c r="D12" s="49">
        <v>88.25</v>
      </c>
      <c r="E12" s="49">
        <v>268.95999999999998</v>
      </c>
      <c r="F12" s="50">
        <v>3.0477053824362605</v>
      </c>
      <c r="G12" s="48">
        <v>58.52</v>
      </c>
      <c r="H12" s="48">
        <v>8.5500000000000007</v>
      </c>
      <c r="I12" s="50">
        <v>35.299999999999997</v>
      </c>
      <c r="J12" s="50">
        <v>2.5</v>
      </c>
      <c r="K12" s="50">
        <v>3.875</v>
      </c>
      <c r="L12" s="50">
        <v>5.3819999999999997</v>
      </c>
      <c r="M12" s="50">
        <v>0</v>
      </c>
      <c r="N12" s="51">
        <v>13.17</v>
      </c>
      <c r="O12" s="50">
        <v>0</v>
      </c>
      <c r="P12" s="50">
        <v>0</v>
      </c>
      <c r="Q12" s="50">
        <v>44.253</v>
      </c>
      <c r="R12" s="50">
        <v>0</v>
      </c>
      <c r="S12" s="50">
        <v>0.23680536547280837</v>
      </c>
    </row>
    <row r="13" spans="1:19">
      <c r="A13" s="48" t="s">
        <v>257</v>
      </c>
      <c r="B13" s="48" t="s">
        <v>275</v>
      </c>
      <c r="C13" s="48">
        <v>2</v>
      </c>
      <c r="D13" s="49">
        <v>88.25</v>
      </c>
      <c r="E13" s="49">
        <v>268.95999999999998</v>
      </c>
      <c r="F13" s="50">
        <v>3.0477053824362605</v>
      </c>
      <c r="G13" s="48">
        <v>58.52</v>
      </c>
      <c r="H13" s="48">
        <v>8.5500000000000007</v>
      </c>
      <c r="I13" s="50">
        <v>35.299999999999997</v>
      </c>
      <c r="J13" s="50">
        <v>2.5</v>
      </c>
      <c r="K13" s="50">
        <v>3.875</v>
      </c>
      <c r="L13" s="50">
        <v>5.3819999999999997</v>
      </c>
      <c r="M13" s="50">
        <v>0</v>
      </c>
      <c r="N13" s="51">
        <v>13.17</v>
      </c>
      <c r="O13" s="50">
        <v>0</v>
      </c>
      <c r="P13" s="50">
        <v>0</v>
      </c>
      <c r="Q13" s="50">
        <v>44.253</v>
      </c>
      <c r="R13" s="50">
        <v>0</v>
      </c>
      <c r="S13" s="50">
        <v>0.23680536547280837</v>
      </c>
    </row>
    <row r="14" spans="1:19">
      <c r="A14" s="48" t="s">
        <v>258</v>
      </c>
      <c r="B14" s="48" t="s">
        <v>275</v>
      </c>
      <c r="C14" s="48">
        <v>2</v>
      </c>
      <c r="D14" s="49">
        <v>88.25</v>
      </c>
      <c r="E14" s="49">
        <v>268.95999999999998</v>
      </c>
      <c r="F14" s="50">
        <v>3.0477053824362605</v>
      </c>
      <c r="G14" s="48">
        <v>58.52</v>
      </c>
      <c r="H14" s="48">
        <v>8.5500000000000007</v>
      </c>
      <c r="I14" s="50">
        <v>35.299999999999997</v>
      </c>
      <c r="J14" s="50">
        <v>2.5</v>
      </c>
      <c r="K14" s="50">
        <v>3.875</v>
      </c>
      <c r="L14" s="50">
        <v>5.3819999999999997</v>
      </c>
      <c r="M14" s="50">
        <v>0</v>
      </c>
      <c r="N14" s="51">
        <v>13.17</v>
      </c>
      <c r="O14" s="50">
        <v>0</v>
      </c>
      <c r="P14" s="50">
        <v>0</v>
      </c>
      <c r="Q14" s="50">
        <v>44.253</v>
      </c>
      <c r="R14" s="50">
        <v>0</v>
      </c>
      <c r="S14" s="50">
        <v>0.23680536547280837</v>
      </c>
    </row>
    <row r="15" spans="1:19">
      <c r="A15" s="48" t="s">
        <v>259</v>
      </c>
      <c r="B15" s="48" t="s">
        <v>275</v>
      </c>
      <c r="C15" s="48">
        <v>2</v>
      </c>
      <c r="D15" s="49">
        <v>88.25</v>
      </c>
      <c r="E15" s="49">
        <v>268.95999999999998</v>
      </c>
      <c r="F15" s="50">
        <v>3.0477053824362605</v>
      </c>
      <c r="G15" s="48">
        <v>35.299999999999997</v>
      </c>
      <c r="H15" s="48">
        <v>5.2</v>
      </c>
      <c r="I15" s="50">
        <v>35.299999999999997</v>
      </c>
      <c r="J15" s="50">
        <v>2.5</v>
      </c>
      <c r="K15" s="50">
        <v>3.875</v>
      </c>
      <c r="L15" s="50">
        <v>5.3819999999999997</v>
      </c>
      <c r="M15" s="50">
        <v>0</v>
      </c>
      <c r="N15" s="51">
        <v>13.17</v>
      </c>
      <c r="O15" s="50">
        <v>0</v>
      </c>
      <c r="P15" s="50">
        <v>0</v>
      </c>
      <c r="Q15" s="50">
        <v>44.253</v>
      </c>
      <c r="R15" s="50">
        <v>0</v>
      </c>
      <c r="S15" s="50">
        <v>0.14284397472983826</v>
      </c>
    </row>
    <row r="16" spans="1:19">
      <c r="A16" s="48" t="s">
        <v>260</v>
      </c>
      <c r="B16" s="48" t="s">
        <v>275</v>
      </c>
      <c r="C16" s="48">
        <v>2</v>
      </c>
      <c r="D16" s="49">
        <v>88.25</v>
      </c>
      <c r="E16" s="49">
        <v>268.95999999999998</v>
      </c>
      <c r="F16" s="50">
        <v>3.0477053824362605</v>
      </c>
      <c r="G16" s="48">
        <v>35.299999999999997</v>
      </c>
      <c r="H16" s="48">
        <v>5.2</v>
      </c>
      <c r="I16" s="50">
        <v>35.299999999999997</v>
      </c>
      <c r="J16" s="50">
        <v>2.5</v>
      </c>
      <c r="K16" s="50">
        <v>3.875</v>
      </c>
      <c r="L16" s="50">
        <v>5.3819999999999997</v>
      </c>
      <c r="M16" s="50">
        <v>0</v>
      </c>
      <c r="N16" s="51">
        <v>13.17</v>
      </c>
      <c r="O16" s="50">
        <v>0</v>
      </c>
      <c r="P16" s="50">
        <v>0</v>
      </c>
      <c r="Q16" s="50">
        <v>44.253</v>
      </c>
      <c r="R16" s="50">
        <v>0</v>
      </c>
      <c r="S16" s="50">
        <v>0.14284397472983826</v>
      </c>
    </row>
    <row r="17" spans="1:19">
      <c r="A17" s="48" t="s">
        <v>261</v>
      </c>
      <c r="B17" s="48" t="s">
        <v>275</v>
      </c>
      <c r="C17" s="48">
        <v>2</v>
      </c>
      <c r="D17" s="49">
        <v>88.25</v>
      </c>
      <c r="E17" s="49">
        <v>268.95999999999998</v>
      </c>
      <c r="F17" s="50">
        <v>3.0477053824362605</v>
      </c>
      <c r="G17" s="48">
        <v>35.299999999999997</v>
      </c>
      <c r="H17" s="48">
        <v>5.2</v>
      </c>
      <c r="I17" s="50">
        <v>35.299999999999997</v>
      </c>
      <c r="J17" s="50">
        <v>2.5</v>
      </c>
      <c r="K17" s="50">
        <v>3.875</v>
      </c>
      <c r="L17" s="50">
        <v>5.3819999999999997</v>
      </c>
      <c r="M17" s="50">
        <v>0</v>
      </c>
      <c r="N17" s="51">
        <v>13.17</v>
      </c>
      <c r="O17" s="50">
        <v>0</v>
      </c>
      <c r="P17" s="50">
        <v>0</v>
      </c>
      <c r="Q17" s="50">
        <v>44.253</v>
      </c>
      <c r="R17" s="50">
        <v>0</v>
      </c>
      <c r="S17" s="50">
        <v>0.14284397472983826</v>
      </c>
    </row>
    <row r="18" spans="1:19">
      <c r="A18" s="48" t="s">
        <v>262</v>
      </c>
      <c r="B18" s="48" t="s">
        <v>275</v>
      </c>
      <c r="C18" s="48">
        <v>2</v>
      </c>
      <c r="D18" s="49">
        <v>88.25</v>
      </c>
      <c r="E18" s="49">
        <v>268.95999999999998</v>
      </c>
      <c r="F18" s="50">
        <v>3.0477053824362605</v>
      </c>
      <c r="G18" s="48">
        <v>35.299999999999997</v>
      </c>
      <c r="H18" s="48">
        <v>5.2</v>
      </c>
      <c r="I18" s="50">
        <v>35.299999999999997</v>
      </c>
      <c r="J18" s="50">
        <v>2.5</v>
      </c>
      <c r="K18" s="50">
        <v>3.875</v>
      </c>
      <c r="L18" s="50">
        <v>5.3819999999999997</v>
      </c>
      <c r="M18" s="50">
        <v>0</v>
      </c>
      <c r="N18" s="51">
        <v>13.17</v>
      </c>
      <c r="O18" s="50">
        <v>0</v>
      </c>
      <c r="P18" s="50">
        <v>0</v>
      </c>
      <c r="Q18" s="50">
        <v>44.253</v>
      </c>
      <c r="R18" s="50">
        <v>0</v>
      </c>
      <c r="S18" s="50">
        <v>0.14284397472983826</v>
      </c>
    </row>
    <row r="19" spans="1:19">
      <c r="A19" s="48" t="s">
        <v>263</v>
      </c>
      <c r="B19" s="48" t="s">
        <v>275</v>
      </c>
      <c r="C19" s="48">
        <v>1</v>
      </c>
      <c r="D19" s="49">
        <v>88.25</v>
      </c>
      <c r="E19" s="49">
        <v>268.95999999999998</v>
      </c>
      <c r="F19" s="50">
        <v>3.0477053824362605</v>
      </c>
      <c r="G19" s="48">
        <v>58.52</v>
      </c>
      <c r="H19" s="48">
        <v>8.5500000000000007</v>
      </c>
      <c r="I19" s="50">
        <v>35.299999999999997</v>
      </c>
      <c r="J19" s="50">
        <v>2.5</v>
      </c>
      <c r="K19" s="50">
        <v>3.875</v>
      </c>
      <c r="L19" s="50">
        <v>5.3819999999999997</v>
      </c>
      <c r="M19" s="50">
        <v>0</v>
      </c>
      <c r="N19" s="51">
        <v>13.17</v>
      </c>
      <c r="O19" s="50">
        <v>0</v>
      </c>
      <c r="P19" s="50">
        <v>0</v>
      </c>
      <c r="Q19" s="50">
        <v>44.253</v>
      </c>
      <c r="R19" s="50">
        <v>0</v>
      </c>
      <c r="S19" s="50">
        <v>0.59391530229740419</v>
      </c>
    </row>
    <row r="20" spans="1:19">
      <c r="A20" s="48" t="s">
        <v>264</v>
      </c>
      <c r="B20" s="48" t="s">
        <v>275</v>
      </c>
      <c r="C20" s="48">
        <v>1</v>
      </c>
      <c r="D20" s="49">
        <v>88.25</v>
      </c>
      <c r="E20" s="49">
        <v>268.95999999999998</v>
      </c>
      <c r="F20" s="50">
        <v>3.0477053824362605</v>
      </c>
      <c r="G20" s="48">
        <v>58.52</v>
      </c>
      <c r="H20" s="48">
        <v>8.5500000000000007</v>
      </c>
      <c r="I20" s="50">
        <v>35.299999999999997</v>
      </c>
      <c r="J20" s="50">
        <v>2.5</v>
      </c>
      <c r="K20" s="50">
        <v>3.875</v>
      </c>
      <c r="L20" s="50">
        <v>5.3819999999999997</v>
      </c>
      <c r="M20" s="50">
        <v>0</v>
      </c>
      <c r="N20" s="51">
        <v>13.17</v>
      </c>
      <c r="O20" s="50">
        <v>0</v>
      </c>
      <c r="P20" s="50">
        <v>0</v>
      </c>
      <c r="Q20" s="50">
        <v>44.253</v>
      </c>
      <c r="R20" s="50">
        <v>0</v>
      </c>
      <c r="S20" s="50">
        <v>0.59391530229740419</v>
      </c>
    </row>
    <row r="21" spans="1:19">
      <c r="A21" s="48" t="s">
        <v>265</v>
      </c>
      <c r="B21" s="48" t="s">
        <v>275</v>
      </c>
      <c r="C21" s="48">
        <v>1</v>
      </c>
      <c r="D21" s="49">
        <v>88.25</v>
      </c>
      <c r="E21" s="49">
        <v>268.95999999999998</v>
      </c>
      <c r="F21" s="50">
        <v>3.0477053824362605</v>
      </c>
      <c r="G21" s="48">
        <v>58.52</v>
      </c>
      <c r="H21" s="48">
        <v>8.5500000000000007</v>
      </c>
      <c r="I21" s="50">
        <v>35.299999999999997</v>
      </c>
      <c r="J21" s="50">
        <v>2.5</v>
      </c>
      <c r="K21" s="50">
        <v>3.875</v>
      </c>
      <c r="L21" s="50">
        <v>5.3819999999999997</v>
      </c>
      <c r="M21" s="50">
        <v>0</v>
      </c>
      <c r="N21" s="51">
        <v>13.17</v>
      </c>
      <c r="O21" s="50">
        <v>0</v>
      </c>
      <c r="P21" s="50">
        <v>0</v>
      </c>
      <c r="Q21" s="50">
        <v>44.253</v>
      </c>
      <c r="R21" s="50">
        <v>0</v>
      </c>
      <c r="S21" s="50">
        <v>0.59391530229740419</v>
      </c>
    </row>
    <row r="22" spans="1:19">
      <c r="A22" s="48" t="s">
        <v>266</v>
      </c>
      <c r="B22" s="48" t="s">
        <v>275</v>
      </c>
      <c r="C22" s="48">
        <v>1</v>
      </c>
      <c r="D22" s="49">
        <v>88.25</v>
      </c>
      <c r="E22" s="49">
        <v>268.95999999999998</v>
      </c>
      <c r="F22" s="50">
        <v>3.0477053824362605</v>
      </c>
      <c r="G22" s="48">
        <v>58.52</v>
      </c>
      <c r="H22" s="48">
        <v>8.5500000000000007</v>
      </c>
      <c r="I22" s="50">
        <v>35.299999999999997</v>
      </c>
      <c r="J22" s="50">
        <v>2.5</v>
      </c>
      <c r="K22" s="50">
        <v>3.875</v>
      </c>
      <c r="L22" s="50">
        <v>5.3819999999999997</v>
      </c>
      <c r="M22" s="50">
        <v>0</v>
      </c>
      <c r="N22" s="51">
        <v>13.17</v>
      </c>
      <c r="O22" s="50">
        <v>0</v>
      </c>
      <c r="P22" s="50">
        <v>0</v>
      </c>
      <c r="Q22" s="50">
        <v>44.253</v>
      </c>
      <c r="R22" s="50">
        <v>0</v>
      </c>
      <c r="S22" s="50">
        <v>0.59391530229740419</v>
      </c>
    </row>
    <row r="23" spans="1:19">
      <c r="A23" s="48" t="s">
        <v>267</v>
      </c>
      <c r="B23" s="48" t="s">
        <v>275</v>
      </c>
      <c r="C23" s="48">
        <v>1</v>
      </c>
      <c r="D23" s="49">
        <v>88.25</v>
      </c>
      <c r="E23" s="49">
        <v>268.95999999999998</v>
      </c>
      <c r="F23" s="50">
        <v>3.0477053824362605</v>
      </c>
      <c r="G23" s="48">
        <v>35.299999999999997</v>
      </c>
      <c r="H23" s="48">
        <v>5.2</v>
      </c>
      <c r="I23" s="50">
        <v>35.299999999999997</v>
      </c>
      <c r="J23" s="50">
        <v>2.5</v>
      </c>
      <c r="K23" s="50">
        <v>3.875</v>
      </c>
      <c r="L23" s="50">
        <v>5.3819999999999997</v>
      </c>
      <c r="M23" s="50">
        <v>0</v>
      </c>
      <c r="N23" s="51">
        <v>13.17</v>
      </c>
      <c r="O23" s="50">
        <v>0</v>
      </c>
      <c r="P23" s="50">
        <v>0</v>
      </c>
      <c r="Q23" s="50">
        <v>44.253</v>
      </c>
      <c r="R23" s="50">
        <v>0</v>
      </c>
      <c r="S23" s="50">
        <v>0.49995391155443397</v>
      </c>
    </row>
    <row r="24" spans="1:19">
      <c r="A24" s="48" t="s">
        <v>268</v>
      </c>
      <c r="B24" s="48" t="s">
        <v>275</v>
      </c>
      <c r="C24" s="48">
        <v>1</v>
      </c>
      <c r="D24" s="49">
        <v>88.25</v>
      </c>
      <c r="E24" s="49">
        <v>268.95999999999998</v>
      </c>
      <c r="F24" s="50">
        <v>3.0477053824362605</v>
      </c>
      <c r="G24" s="48">
        <v>35.299999999999997</v>
      </c>
      <c r="H24" s="48">
        <v>5.2</v>
      </c>
      <c r="I24" s="50">
        <v>35.299999999999997</v>
      </c>
      <c r="J24" s="50">
        <v>2.5</v>
      </c>
      <c r="K24" s="50">
        <v>3.875</v>
      </c>
      <c r="L24" s="50">
        <v>5.3819999999999997</v>
      </c>
      <c r="M24" s="50">
        <v>0</v>
      </c>
      <c r="N24" s="51">
        <v>13.17</v>
      </c>
      <c r="O24" s="50">
        <v>0</v>
      </c>
      <c r="P24" s="50">
        <v>0</v>
      </c>
      <c r="Q24" s="50">
        <v>44.253</v>
      </c>
      <c r="R24" s="50">
        <v>0</v>
      </c>
      <c r="S24" s="50">
        <v>0.49995391155443397</v>
      </c>
    </row>
    <row r="25" spans="1:19">
      <c r="A25" s="48" t="s">
        <v>269</v>
      </c>
      <c r="B25" s="48" t="s">
        <v>275</v>
      </c>
      <c r="C25" s="48">
        <v>1</v>
      </c>
      <c r="D25" s="49">
        <v>88.25</v>
      </c>
      <c r="E25" s="49">
        <v>268.95999999999998</v>
      </c>
      <c r="F25" s="50">
        <v>3.0477053824362605</v>
      </c>
      <c r="G25" s="48">
        <v>35.299999999999997</v>
      </c>
      <c r="H25" s="48">
        <v>5.2</v>
      </c>
      <c r="I25" s="50">
        <v>35.299999999999997</v>
      </c>
      <c r="J25" s="50">
        <v>2.5</v>
      </c>
      <c r="K25" s="50">
        <v>3.875</v>
      </c>
      <c r="L25" s="50">
        <v>5.3819999999999997</v>
      </c>
      <c r="M25" s="50">
        <v>0</v>
      </c>
      <c r="N25" s="51">
        <v>13.17</v>
      </c>
      <c r="O25" s="50">
        <v>0</v>
      </c>
      <c r="P25" s="50">
        <v>0</v>
      </c>
      <c r="Q25" s="50">
        <v>44.253</v>
      </c>
      <c r="R25" s="50">
        <v>0</v>
      </c>
      <c r="S25" s="50">
        <v>0.49995391155443397</v>
      </c>
    </row>
    <row r="26" spans="1:19">
      <c r="A26" s="48" t="s">
        <v>270</v>
      </c>
      <c r="B26" s="48" t="s">
        <v>275</v>
      </c>
      <c r="C26" s="48">
        <v>1</v>
      </c>
      <c r="D26" s="49">
        <v>88.25</v>
      </c>
      <c r="E26" s="49">
        <v>268.95999999999998</v>
      </c>
      <c r="F26" s="50">
        <v>3.0477053824362605</v>
      </c>
      <c r="G26" s="48">
        <v>35.299999999999997</v>
      </c>
      <c r="H26" s="48">
        <v>5.2</v>
      </c>
      <c r="I26" s="50">
        <v>35.299999999999997</v>
      </c>
      <c r="J26" s="50">
        <v>2.5</v>
      </c>
      <c r="K26" s="50">
        <v>3.875</v>
      </c>
      <c r="L26" s="50">
        <v>5.3819999999999997</v>
      </c>
      <c r="M26" s="50">
        <v>0</v>
      </c>
      <c r="N26" s="51">
        <v>13.17</v>
      </c>
      <c r="O26" s="50">
        <v>0</v>
      </c>
      <c r="P26" s="50">
        <v>0</v>
      </c>
      <c r="Q26" s="50">
        <v>44.253</v>
      </c>
      <c r="R26" s="50">
        <v>0</v>
      </c>
      <c r="S26" s="50">
        <v>0.49995391155443397</v>
      </c>
    </row>
    <row r="27" spans="1:19">
      <c r="A27" s="48" t="s">
        <v>271</v>
      </c>
      <c r="B27" s="48" t="s">
        <v>276</v>
      </c>
      <c r="C27" s="48">
        <v>1</v>
      </c>
      <c r="D27" s="49">
        <v>77.66</v>
      </c>
      <c r="E27" s="49">
        <v>236.69</v>
      </c>
      <c r="F27" s="50">
        <v>3.047772340973474</v>
      </c>
      <c r="G27" s="48">
        <v>10.220000000000001</v>
      </c>
      <c r="H27" s="48">
        <v>2.23</v>
      </c>
      <c r="I27" s="50" t="s">
        <v>272</v>
      </c>
      <c r="J27" s="50"/>
      <c r="K27" s="50">
        <v>5.3819999999999997</v>
      </c>
      <c r="L27" s="50">
        <v>0</v>
      </c>
      <c r="M27" s="50">
        <v>0</v>
      </c>
      <c r="N27" s="51">
        <v>0</v>
      </c>
      <c r="O27" s="50">
        <v>0</v>
      </c>
      <c r="P27" s="50">
        <v>0.26463939720129176</v>
      </c>
      <c r="Q27" s="50">
        <v>20.55120319329</v>
      </c>
      <c r="R27" s="50">
        <v>0</v>
      </c>
      <c r="S27" s="50">
        <v>0.40409646894253237</v>
      </c>
    </row>
    <row r="28" spans="1:19">
      <c r="A28" s="48" t="s">
        <v>273</v>
      </c>
      <c r="B28" s="48" t="s">
        <v>276</v>
      </c>
      <c r="C28" s="48">
        <v>1</v>
      </c>
      <c r="D28" s="49">
        <v>77.66</v>
      </c>
      <c r="E28" s="49">
        <v>236.69</v>
      </c>
      <c r="F28" s="50">
        <v>3.047772340973474</v>
      </c>
      <c r="G28" s="48">
        <v>10.220000000000001</v>
      </c>
      <c r="H28" s="48">
        <v>4.43</v>
      </c>
      <c r="I28" s="50" t="s">
        <v>272</v>
      </c>
      <c r="J28" s="50"/>
      <c r="K28" s="50">
        <v>5.3819999999999997</v>
      </c>
      <c r="L28" s="50">
        <v>0</v>
      </c>
      <c r="M28" s="50">
        <v>0</v>
      </c>
      <c r="N28" s="51">
        <v>0</v>
      </c>
      <c r="O28" s="50">
        <v>0</v>
      </c>
      <c r="P28" s="50">
        <v>0.26463939720129176</v>
      </c>
      <c r="Q28" s="50">
        <v>20.55120319329</v>
      </c>
      <c r="R28" s="50">
        <v>0</v>
      </c>
      <c r="S28" s="50">
        <v>4.6994377703603568E-2</v>
      </c>
    </row>
    <row r="29" spans="1:19">
      <c r="A29" s="48" t="s">
        <v>274</v>
      </c>
      <c r="B29" s="48" t="s">
        <v>276</v>
      </c>
      <c r="C29" s="48">
        <v>2</v>
      </c>
      <c r="D29" s="49">
        <v>77.66</v>
      </c>
      <c r="E29" s="49">
        <v>236.69</v>
      </c>
      <c r="F29" s="50">
        <v>3.047772340973474</v>
      </c>
      <c r="G29" s="48">
        <v>10.220000000000001</v>
      </c>
      <c r="H29" s="48">
        <v>2.23</v>
      </c>
      <c r="I29" s="50" t="s">
        <v>272</v>
      </c>
      <c r="J29" s="50"/>
      <c r="K29" s="50">
        <v>5.3819999999999997</v>
      </c>
      <c r="L29" s="50">
        <v>0</v>
      </c>
      <c r="M29" s="50">
        <v>0</v>
      </c>
      <c r="N29" s="51">
        <v>0</v>
      </c>
      <c r="O29" s="50">
        <v>0</v>
      </c>
      <c r="P29" s="50">
        <v>0.26463939720129176</v>
      </c>
      <c r="Q29" s="50">
        <v>20.55120319329</v>
      </c>
      <c r="R29" s="50">
        <v>0</v>
      </c>
      <c r="S29" s="50">
        <v>4.6994377703603568E-2</v>
      </c>
    </row>
    <row r="30" spans="1:19">
      <c r="A30" s="52" t="s">
        <v>375</v>
      </c>
      <c r="B30" s="53"/>
      <c r="C30" s="53"/>
      <c r="D30" s="54">
        <f>SUMPRODUCT($C3:$C29,D3:D29)</f>
        <v>3134.64</v>
      </c>
      <c r="E30" s="54">
        <f>SUMPRODUCT($C3:$C29,E3:E29)</f>
        <v>9553.48</v>
      </c>
      <c r="F30" s="53"/>
      <c r="G30" s="54">
        <f>SUMPRODUCT($C3:$C29,G3:G29)</f>
        <v>1541.9999999999998</v>
      </c>
      <c r="H30" s="54">
        <f>SUMPRODUCT($C3:$C29,H3:H29)</f>
        <v>231.12000000000003</v>
      </c>
      <c r="I30" s="53"/>
      <c r="J30" s="54">
        <f>SUMPRODUCT($C3:$C29,J3:J29)</f>
        <v>79.500226654578427</v>
      </c>
      <c r="Q30" s="54"/>
    </row>
    <row r="31" spans="1:19">
      <c r="G31" s="27"/>
    </row>
    <row r="32" spans="1:19">
      <c r="A32" s="52" t="s">
        <v>341</v>
      </c>
      <c r="D32" s="27"/>
      <c r="E32" s="27"/>
      <c r="G32" s="63"/>
      <c r="I32" s="23">
        <v>1</v>
      </c>
      <c r="K32" s="23">
        <v>2</v>
      </c>
      <c r="L32" s="23">
        <v>4</v>
      </c>
      <c r="M32" s="23">
        <v>4</v>
      </c>
      <c r="N32" s="23">
        <v>4</v>
      </c>
      <c r="O32" s="23">
        <v>3</v>
      </c>
      <c r="P32" s="23">
        <v>3</v>
      </c>
      <c r="Q32" s="23">
        <v>3</v>
      </c>
      <c r="R32" s="23">
        <v>4</v>
      </c>
      <c r="S32" s="23">
        <v>4</v>
      </c>
    </row>
    <row r="33" spans="1:6">
      <c r="D33" s="62"/>
    </row>
    <row r="34" spans="1:6">
      <c r="A34" s="52" t="s">
        <v>376</v>
      </c>
    </row>
    <row r="35" spans="1:6">
      <c r="A35" s="55" t="s">
        <v>377</v>
      </c>
    </row>
    <row r="36" spans="1:6">
      <c r="A36" s="55" t="s">
        <v>378</v>
      </c>
    </row>
    <row r="37" spans="1:6">
      <c r="A37" s="55" t="s">
        <v>379</v>
      </c>
    </row>
    <row r="38" spans="1:6">
      <c r="A38" s="55" t="s">
        <v>380</v>
      </c>
    </row>
    <row r="39" spans="1:6">
      <c r="A39" s="55" t="s">
        <v>216</v>
      </c>
    </row>
    <row r="40" spans="1:6">
      <c r="A40" s="55"/>
      <c r="F40" s="27"/>
    </row>
    <row r="41" spans="1:6">
      <c r="A41" s="55"/>
    </row>
    <row r="42" spans="1:6">
      <c r="A42" s="55"/>
    </row>
    <row r="43" spans="1:6">
      <c r="A43" s="55"/>
    </row>
    <row r="44" spans="1:6">
      <c r="A44" s="55"/>
    </row>
    <row r="45" spans="1:6">
      <c r="A45" s="55"/>
    </row>
    <row r="46" spans="1:6">
      <c r="A46" s="55"/>
    </row>
    <row r="47" spans="1:6">
      <c r="A47" s="55"/>
    </row>
    <row r="48" spans="1:6">
      <c r="A48" s="55"/>
    </row>
    <row r="49" spans="1:1">
      <c r="A49" s="55"/>
    </row>
    <row r="50" spans="1:1">
      <c r="A50" s="55"/>
    </row>
    <row r="51" spans="1:1">
      <c r="A51" s="55"/>
    </row>
    <row r="52" spans="1:1">
      <c r="A52" s="55"/>
    </row>
    <row r="53" spans="1:1">
      <c r="A53" s="55"/>
    </row>
    <row r="54" spans="1:1">
      <c r="A54" s="55"/>
    </row>
    <row r="55" spans="1:1">
      <c r="A55" s="55"/>
    </row>
    <row r="56" spans="1:1">
      <c r="A56" s="55"/>
    </row>
    <row r="57" spans="1:1">
      <c r="A57" s="55"/>
    </row>
    <row r="58" spans="1:1">
      <c r="A58" s="55"/>
    </row>
    <row r="59" spans="1:1">
      <c r="A59" s="55"/>
    </row>
    <row r="60" spans="1:1">
      <c r="A60" s="55"/>
    </row>
    <row r="61" spans="1:1">
      <c r="A61" s="55"/>
    </row>
    <row r="62" spans="1:1">
      <c r="A62" s="55"/>
    </row>
    <row r="63" spans="1:1">
      <c r="A63" s="55"/>
    </row>
    <row r="64" spans="1:1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81" t="s">
        <v>104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56"/>
      <c r="N2" s="56"/>
      <c r="O2" s="56"/>
      <c r="P2" s="5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08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61" customWidth="1"/>
    <col min="2" max="2" width="13.5" style="61" customWidth="1"/>
    <col min="3" max="3" width="14.33203125" style="61" customWidth="1"/>
    <col min="4" max="4" width="13.6640625" style="61" customWidth="1"/>
    <col min="5" max="28" width="5" style="61" customWidth="1"/>
    <col min="29" max="16384" width="10.6640625" style="61"/>
  </cols>
  <sheetData>
    <row r="1" spans="1:31" s="58" customFormat="1" ht="25.5">
      <c r="A1" s="58" t="s">
        <v>54</v>
      </c>
      <c r="B1" s="58" t="s">
        <v>91</v>
      </c>
      <c r="C1" s="58" t="s">
        <v>92</v>
      </c>
      <c r="D1" s="58" t="s">
        <v>93</v>
      </c>
      <c r="E1" s="58">
        <v>1</v>
      </c>
      <c r="F1" s="58">
        <v>2</v>
      </c>
      <c r="G1" s="58">
        <v>3</v>
      </c>
      <c r="H1" s="58">
        <v>4</v>
      </c>
      <c r="I1" s="58">
        <v>5</v>
      </c>
      <c r="J1" s="58">
        <v>6</v>
      </c>
      <c r="K1" s="58">
        <v>7</v>
      </c>
      <c r="L1" s="58">
        <v>8</v>
      </c>
      <c r="M1" s="58">
        <v>9</v>
      </c>
      <c r="N1" s="58">
        <v>10</v>
      </c>
      <c r="O1" s="58">
        <v>11</v>
      </c>
      <c r="P1" s="58">
        <v>12</v>
      </c>
      <c r="Q1" s="58">
        <v>13</v>
      </c>
      <c r="R1" s="58">
        <v>14</v>
      </c>
      <c r="S1" s="58">
        <v>15</v>
      </c>
      <c r="T1" s="58">
        <v>16</v>
      </c>
      <c r="U1" s="58">
        <v>17</v>
      </c>
      <c r="V1" s="58">
        <v>18</v>
      </c>
      <c r="W1" s="58">
        <v>19</v>
      </c>
      <c r="X1" s="58">
        <v>20</v>
      </c>
      <c r="Y1" s="58">
        <v>21</v>
      </c>
      <c r="Z1" s="58">
        <v>22</v>
      </c>
      <c r="AA1" s="58">
        <v>23</v>
      </c>
      <c r="AB1" s="58">
        <v>24</v>
      </c>
      <c r="AC1" s="59" t="s">
        <v>277</v>
      </c>
      <c r="AD1" s="59" t="s">
        <v>278</v>
      </c>
      <c r="AE1" s="59" t="s">
        <v>279</v>
      </c>
    </row>
    <row r="2" spans="1:31">
      <c r="A2" s="60" t="s">
        <v>105</v>
      </c>
      <c r="B2" s="60" t="s">
        <v>94</v>
      </c>
      <c r="C2" s="60" t="s">
        <v>95</v>
      </c>
      <c r="D2" s="60" t="s">
        <v>96</v>
      </c>
      <c r="E2" s="60">
        <v>6.7000000000000004E-2</v>
      </c>
      <c r="F2" s="60">
        <v>6.7000000000000004E-2</v>
      </c>
      <c r="G2" s="60">
        <v>6.7000000000000004E-2</v>
      </c>
      <c r="H2" s="60">
        <v>6.7000000000000004E-2</v>
      </c>
      <c r="I2" s="60">
        <v>0.187</v>
      </c>
      <c r="J2" s="60">
        <v>0.39400000000000002</v>
      </c>
      <c r="K2" s="60">
        <v>0.44</v>
      </c>
      <c r="L2" s="60">
        <v>0.39300000000000002</v>
      </c>
      <c r="M2" s="60">
        <v>0.17199999999999999</v>
      </c>
      <c r="N2" s="60">
        <v>0.11899999999999999</v>
      </c>
      <c r="O2" s="60">
        <v>0.11899999999999999</v>
      </c>
      <c r="P2" s="60">
        <v>0.11899999999999999</v>
      </c>
      <c r="Q2" s="60">
        <v>0.11899999999999999</v>
      </c>
      <c r="R2" s="60">
        <v>0.11899999999999999</v>
      </c>
      <c r="S2" s="60">
        <v>0.11899999999999999</v>
      </c>
      <c r="T2" s="60">
        <v>0.20599999999999999</v>
      </c>
      <c r="U2" s="60">
        <v>0.439</v>
      </c>
      <c r="V2" s="60">
        <v>0.61599999999999999</v>
      </c>
      <c r="W2" s="60">
        <v>0.82899999999999996</v>
      </c>
      <c r="X2" s="60">
        <v>0.98599999999999999</v>
      </c>
      <c r="Y2" s="60">
        <v>1</v>
      </c>
      <c r="Z2" s="60">
        <v>0.69199999999999995</v>
      </c>
      <c r="AA2" s="60">
        <v>0.38400000000000001</v>
      </c>
      <c r="AB2" s="60">
        <v>0.16</v>
      </c>
      <c r="AC2" s="60">
        <v>7.88</v>
      </c>
      <c r="AD2" s="60">
        <v>55.16</v>
      </c>
      <c r="AE2" s="60">
        <v>2876.2</v>
      </c>
    </row>
    <row r="3" spans="1:31">
      <c r="A3" s="60" t="s">
        <v>106</v>
      </c>
      <c r="B3" s="60" t="s">
        <v>94</v>
      </c>
      <c r="C3" s="60" t="s">
        <v>95</v>
      </c>
      <c r="D3" s="60" t="s">
        <v>238</v>
      </c>
      <c r="E3" s="60">
        <v>0.18</v>
      </c>
      <c r="F3" s="60">
        <v>0.18</v>
      </c>
      <c r="G3" s="60">
        <v>0.18</v>
      </c>
      <c r="H3" s="60">
        <v>0.18</v>
      </c>
      <c r="I3" s="60">
        <v>0.18</v>
      </c>
      <c r="J3" s="60">
        <v>0.18</v>
      </c>
      <c r="K3" s="60">
        <v>0.18</v>
      </c>
      <c r="L3" s="60">
        <v>0.18</v>
      </c>
      <c r="M3" s="60">
        <v>0.9</v>
      </c>
      <c r="N3" s="60">
        <v>0.9</v>
      </c>
      <c r="O3" s="60">
        <v>0.9</v>
      </c>
      <c r="P3" s="60">
        <v>0.9</v>
      </c>
      <c r="Q3" s="60">
        <v>0.8</v>
      </c>
      <c r="R3" s="60">
        <v>0.9</v>
      </c>
      <c r="S3" s="60">
        <v>0.9</v>
      </c>
      <c r="T3" s="60">
        <v>0.9</v>
      </c>
      <c r="U3" s="60">
        <v>0.9</v>
      </c>
      <c r="V3" s="60">
        <v>0.18</v>
      </c>
      <c r="W3" s="60">
        <v>0.18</v>
      </c>
      <c r="X3" s="60">
        <v>0.18</v>
      </c>
      <c r="Y3" s="60">
        <v>0.18</v>
      </c>
      <c r="Z3" s="60">
        <v>0.18</v>
      </c>
      <c r="AA3" s="60">
        <v>0.18</v>
      </c>
      <c r="AB3" s="60">
        <v>0.18</v>
      </c>
      <c r="AC3" s="60">
        <v>10.7</v>
      </c>
      <c r="AD3" s="60">
        <v>53.5</v>
      </c>
      <c r="AE3" s="60">
        <v>2789.64</v>
      </c>
    </row>
    <row r="4" spans="1:31">
      <c r="A4" s="60"/>
      <c r="B4" s="60"/>
      <c r="C4" s="60"/>
      <c r="D4" s="60" t="s">
        <v>439</v>
      </c>
      <c r="E4" s="60">
        <v>0.18</v>
      </c>
      <c r="F4" s="60">
        <v>0.18</v>
      </c>
      <c r="G4" s="60">
        <v>0.18</v>
      </c>
      <c r="H4" s="60">
        <v>0.18</v>
      </c>
      <c r="I4" s="60">
        <v>0.18</v>
      </c>
      <c r="J4" s="60">
        <v>0.18</v>
      </c>
      <c r="K4" s="60">
        <v>0.18</v>
      </c>
      <c r="L4" s="60">
        <v>0.18</v>
      </c>
      <c r="M4" s="60">
        <v>0.18</v>
      </c>
      <c r="N4" s="60">
        <v>0.18</v>
      </c>
      <c r="O4" s="60">
        <v>0.18</v>
      </c>
      <c r="P4" s="60">
        <v>0.18</v>
      </c>
      <c r="Q4" s="60">
        <v>0.18</v>
      </c>
      <c r="R4" s="60">
        <v>0.18</v>
      </c>
      <c r="S4" s="60">
        <v>0.18</v>
      </c>
      <c r="T4" s="60">
        <v>0.18</v>
      </c>
      <c r="U4" s="60">
        <v>0.18</v>
      </c>
      <c r="V4" s="60">
        <v>0.18</v>
      </c>
      <c r="W4" s="60">
        <v>0.18</v>
      </c>
      <c r="X4" s="60">
        <v>0.18</v>
      </c>
      <c r="Y4" s="60">
        <v>0.18</v>
      </c>
      <c r="Z4" s="60">
        <v>0.18</v>
      </c>
      <c r="AA4" s="60">
        <v>0.18</v>
      </c>
      <c r="AB4" s="60">
        <v>0.18</v>
      </c>
      <c r="AC4" s="60">
        <v>4.32</v>
      </c>
      <c r="AD4" s="60"/>
      <c r="AE4" s="60"/>
    </row>
    <row r="5" spans="1:31">
      <c r="A5" s="60" t="s">
        <v>107</v>
      </c>
      <c r="B5" s="60" t="s">
        <v>94</v>
      </c>
      <c r="C5" s="60" t="s">
        <v>95</v>
      </c>
      <c r="D5" s="60" t="s">
        <v>96</v>
      </c>
      <c r="E5" s="60">
        <v>1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60">
        <v>1</v>
      </c>
      <c r="S5" s="60">
        <v>1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24</v>
      </c>
      <c r="AD5" s="60">
        <v>168</v>
      </c>
      <c r="AE5" s="60">
        <v>8760</v>
      </c>
    </row>
    <row r="6" spans="1:31">
      <c r="A6" s="60" t="s">
        <v>108</v>
      </c>
      <c r="B6" s="60" t="s">
        <v>94</v>
      </c>
      <c r="C6" s="60" t="s">
        <v>95</v>
      </c>
      <c r="D6" s="60" t="s">
        <v>96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0.85</v>
      </c>
      <c r="M6" s="60">
        <v>0.39</v>
      </c>
      <c r="N6" s="60">
        <v>0.25</v>
      </c>
      <c r="O6" s="60">
        <v>0.25</v>
      </c>
      <c r="P6" s="60">
        <v>0.25</v>
      </c>
      <c r="Q6" s="60">
        <v>0.25</v>
      </c>
      <c r="R6" s="60">
        <v>0.25</v>
      </c>
      <c r="S6" s="60">
        <v>0.25</v>
      </c>
      <c r="T6" s="60">
        <v>0.25</v>
      </c>
      <c r="U6" s="60">
        <v>0.3</v>
      </c>
      <c r="V6" s="60">
        <v>0.52</v>
      </c>
      <c r="W6" s="60">
        <v>0.87</v>
      </c>
      <c r="X6" s="60">
        <v>0.87</v>
      </c>
      <c r="Y6" s="60">
        <v>0.87</v>
      </c>
      <c r="Z6" s="60">
        <v>1</v>
      </c>
      <c r="AA6" s="60">
        <v>1</v>
      </c>
      <c r="AB6" s="60">
        <v>1</v>
      </c>
      <c r="AC6" s="60">
        <v>16.420000000000002</v>
      </c>
      <c r="AD6" s="60">
        <v>114.94</v>
      </c>
      <c r="AE6" s="60">
        <v>5993.3</v>
      </c>
    </row>
    <row r="7" spans="1:31">
      <c r="A7" s="60" t="s">
        <v>109</v>
      </c>
      <c r="B7" s="60" t="s">
        <v>94</v>
      </c>
      <c r="C7" s="60" t="s">
        <v>95</v>
      </c>
      <c r="D7" s="60" t="s">
        <v>238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1</v>
      </c>
      <c r="N7" s="60">
        <v>1</v>
      </c>
      <c r="O7" s="60">
        <v>1</v>
      </c>
      <c r="P7" s="60">
        <v>1</v>
      </c>
      <c r="Q7" s="60">
        <v>0.5</v>
      </c>
      <c r="R7" s="60">
        <v>1</v>
      </c>
      <c r="S7" s="60">
        <v>1</v>
      </c>
      <c r="T7" s="60">
        <v>1</v>
      </c>
      <c r="U7" s="60">
        <v>1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8.5</v>
      </c>
      <c r="AD7" s="60">
        <v>42.5</v>
      </c>
      <c r="AE7" s="60">
        <v>2216.0700000000002</v>
      </c>
    </row>
    <row r="8" spans="1:31">
      <c r="A8" s="60"/>
      <c r="B8" s="60"/>
      <c r="C8" s="60"/>
      <c r="D8" s="60" t="s">
        <v>439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/>
      <c r="AE8" s="60"/>
    </row>
    <row r="9" spans="1:31">
      <c r="A9" s="60" t="s">
        <v>110</v>
      </c>
      <c r="B9" s="60" t="s">
        <v>94</v>
      </c>
      <c r="C9" s="60" t="s">
        <v>95</v>
      </c>
      <c r="D9" s="60" t="s">
        <v>96</v>
      </c>
      <c r="E9" s="60">
        <v>0.45</v>
      </c>
      <c r="F9" s="60">
        <v>0.41</v>
      </c>
      <c r="G9" s="60">
        <v>0.39</v>
      </c>
      <c r="H9" s="60">
        <v>0.38</v>
      </c>
      <c r="I9" s="60">
        <v>0.38</v>
      </c>
      <c r="J9" s="60">
        <v>0.43</v>
      </c>
      <c r="K9" s="60">
        <v>0.54</v>
      </c>
      <c r="L9" s="60">
        <v>0.65</v>
      </c>
      <c r="M9" s="60">
        <v>0.66</v>
      </c>
      <c r="N9" s="60">
        <v>0.67</v>
      </c>
      <c r="O9" s="60">
        <v>0.69</v>
      </c>
      <c r="P9" s="60">
        <v>0.7</v>
      </c>
      <c r="Q9" s="60">
        <v>0.69</v>
      </c>
      <c r="R9" s="60">
        <v>0.66</v>
      </c>
      <c r="S9" s="60">
        <v>0.65</v>
      </c>
      <c r="T9" s="60">
        <v>0.68</v>
      </c>
      <c r="U9" s="60">
        <v>0.8</v>
      </c>
      <c r="V9" s="60">
        <v>1</v>
      </c>
      <c r="W9" s="60">
        <v>1</v>
      </c>
      <c r="X9" s="60">
        <v>0.93</v>
      </c>
      <c r="Y9" s="60">
        <v>0.89</v>
      </c>
      <c r="Z9" s="60">
        <v>0.85</v>
      </c>
      <c r="AA9" s="60">
        <v>0.71</v>
      </c>
      <c r="AB9" s="60">
        <v>0.57999999999999996</v>
      </c>
      <c r="AC9" s="60">
        <v>15.79</v>
      </c>
      <c r="AD9" s="60">
        <v>110.53</v>
      </c>
      <c r="AE9" s="60">
        <v>5763.35</v>
      </c>
    </row>
    <row r="10" spans="1:31">
      <c r="A10" s="60" t="s">
        <v>111</v>
      </c>
      <c r="B10" s="60" t="s">
        <v>94</v>
      </c>
      <c r="C10" s="60" t="s">
        <v>95</v>
      </c>
      <c r="D10" s="60" t="s">
        <v>238</v>
      </c>
      <c r="E10" s="60">
        <v>0.33</v>
      </c>
      <c r="F10" s="60">
        <v>0.33</v>
      </c>
      <c r="G10" s="60">
        <v>0.33</v>
      </c>
      <c r="H10" s="60">
        <v>0.33</v>
      </c>
      <c r="I10" s="60">
        <v>0.33</v>
      </c>
      <c r="J10" s="60">
        <v>0.33</v>
      </c>
      <c r="K10" s="60">
        <v>0.33</v>
      </c>
      <c r="L10" s="60">
        <v>0.5</v>
      </c>
      <c r="M10" s="60">
        <v>1</v>
      </c>
      <c r="N10" s="60">
        <v>1</v>
      </c>
      <c r="O10" s="60">
        <v>1</v>
      </c>
      <c r="P10" s="60">
        <v>1</v>
      </c>
      <c r="Q10" s="60">
        <v>0.94</v>
      </c>
      <c r="R10" s="60">
        <v>1</v>
      </c>
      <c r="S10" s="60">
        <v>1</v>
      </c>
      <c r="T10" s="60">
        <v>1</v>
      </c>
      <c r="U10" s="60">
        <v>1</v>
      </c>
      <c r="V10" s="60">
        <v>0.5</v>
      </c>
      <c r="W10" s="60">
        <v>0.33</v>
      </c>
      <c r="X10" s="60">
        <v>0.33</v>
      </c>
      <c r="Y10" s="60">
        <v>0.33</v>
      </c>
      <c r="Z10" s="60">
        <v>0.33</v>
      </c>
      <c r="AA10" s="60">
        <v>0.33</v>
      </c>
      <c r="AB10" s="60">
        <v>0.33</v>
      </c>
      <c r="AC10" s="60">
        <v>14.23</v>
      </c>
      <c r="AD10" s="60">
        <v>71.150000000000006</v>
      </c>
      <c r="AE10" s="60">
        <v>3709.96</v>
      </c>
    </row>
    <row r="11" spans="1:31">
      <c r="A11" s="60"/>
      <c r="B11" s="60"/>
      <c r="C11" s="60"/>
      <c r="D11" s="60" t="s">
        <v>439</v>
      </c>
      <c r="E11" s="60">
        <v>0.33</v>
      </c>
      <c r="F11" s="60">
        <v>0.33</v>
      </c>
      <c r="G11" s="60">
        <v>0.33</v>
      </c>
      <c r="H11" s="60">
        <v>0.33</v>
      </c>
      <c r="I11" s="60">
        <v>0.33</v>
      </c>
      <c r="J11" s="60">
        <v>0.33</v>
      </c>
      <c r="K11" s="60">
        <v>0.33</v>
      </c>
      <c r="L11" s="60">
        <v>0.33</v>
      </c>
      <c r="M11" s="60">
        <v>0.33</v>
      </c>
      <c r="N11" s="60">
        <v>0.33</v>
      </c>
      <c r="O11" s="60">
        <v>0.33</v>
      </c>
      <c r="P11" s="60">
        <v>0.33</v>
      </c>
      <c r="Q11" s="60">
        <v>0.33</v>
      </c>
      <c r="R11" s="60">
        <v>0.33</v>
      </c>
      <c r="S11" s="60">
        <v>0.33</v>
      </c>
      <c r="T11" s="60">
        <v>0.33</v>
      </c>
      <c r="U11" s="60">
        <v>0.33</v>
      </c>
      <c r="V11" s="60">
        <v>0.33</v>
      </c>
      <c r="W11" s="60">
        <v>0.33</v>
      </c>
      <c r="X11" s="60">
        <v>0.33</v>
      </c>
      <c r="Y11" s="60">
        <v>0.33</v>
      </c>
      <c r="Z11" s="60">
        <v>0.33</v>
      </c>
      <c r="AA11" s="60">
        <v>0.33</v>
      </c>
      <c r="AB11" s="60">
        <v>0.33</v>
      </c>
      <c r="AC11" s="60">
        <v>7.92</v>
      </c>
      <c r="AD11" s="60"/>
      <c r="AE11" s="60"/>
    </row>
    <row r="12" spans="1:31">
      <c r="A12" s="60" t="s">
        <v>112</v>
      </c>
      <c r="B12" s="60" t="s">
        <v>97</v>
      </c>
      <c r="C12" s="60" t="s">
        <v>95</v>
      </c>
      <c r="D12" s="60" t="s">
        <v>96</v>
      </c>
      <c r="E12" s="60">
        <v>21.1</v>
      </c>
      <c r="F12" s="60">
        <v>21.1</v>
      </c>
      <c r="G12" s="60">
        <v>21.1</v>
      </c>
      <c r="H12" s="60">
        <v>21.1</v>
      </c>
      <c r="I12" s="60">
        <v>21.1</v>
      </c>
      <c r="J12" s="60">
        <v>21.1</v>
      </c>
      <c r="K12" s="60">
        <v>21.1</v>
      </c>
      <c r="L12" s="60">
        <v>21.1</v>
      </c>
      <c r="M12" s="60">
        <v>21.1</v>
      </c>
      <c r="N12" s="60">
        <v>21.1</v>
      </c>
      <c r="O12" s="60">
        <v>21.1</v>
      </c>
      <c r="P12" s="60">
        <v>21.1</v>
      </c>
      <c r="Q12" s="60">
        <v>21.1</v>
      </c>
      <c r="R12" s="60">
        <v>21.1</v>
      </c>
      <c r="S12" s="60">
        <v>21.1</v>
      </c>
      <c r="T12" s="60">
        <v>21.1</v>
      </c>
      <c r="U12" s="60">
        <v>21.1</v>
      </c>
      <c r="V12" s="60">
        <v>21.1</v>
      </c>
      <c r="W12" s="60">
        <v>21.1</v>
      </c>
      <c r="X12" s="60">
        <v>21.1</v>
      </c>
      <c r="Y12" s="60">
        <v>21.1</v>
      </c>
      <c r="Z12" s="60">
        <v>21.1</v>
      </c>
      <c r="AA12" s="60">
        <v>21.1</v>
      </c>
      <c r="AB12" s="60">
        <v>21.1</v>
      </c>
      <c r="AC12" s="60">
        <v>506.4</v>
      </c>
      <c r="AD12" s="60">
        <v>3544.8</v>
      </c>
      <c r="AE12" s="60">
        <v>184836</v>
      </c>
    </row>
    <row r="13" spans="1:31">
      <c r="A13" s="60" t="s">
        <v>113</v>
      </c>
      <c r="B13" s="60" t="s">
        <v>97</v>
      </c>
      <c r="C13" s="60" t="s">
        <v>95</v>
      </c>
      <c r="D13" s="60" t="s">
        <v>96</v>
      </c>
      <c r="E13" s="60">
        <v>23.9</v>
      </c>
      <c r="F13" s="60">
        <v>23.9</v>
      </c>
      <c r="G13" s="60">
        <v>23.9</v>
      </c>
      <c r="H13" s="60">
        <v>23.9</v>
      </c>
      <c r="I13" s="60">
        <v>23.9</v>
      </c>
      <c r="J13" s="60">
        <v>23.9</v>
      </c>
      <c r="K13" s="60">
        <v>23.9</v>
      </c>
      <c r="L13" s="60">
        <v>23.9</v>
      </c>
      <c r="M13" s="60">
        <v>23.9</v>
      </c>
      <c r="N13" s="60">
        <v>23.9</v>
      </c>
      <c r="O13" s="60">
        <v>23.9</v>
      </c>
      <c r="P13" s="60">
        <v>23.9</v>
      </c>
      <c r="Q13" s="60">
        <v>23.9</v>
      </c>
      <c r="R13" s="60">
        <v>23.9</v>
      </c>
      <c r="S13" s="60">
        <v>23.9</v>
      </c>
      <c r="T13" s="60">
        <v>23.9</v>
      </c>
      <c r="U13" s="60">
        <v>23.9</v>
      </c>
      <c r="V13" s="60">
        <v>23.9</v>
      </c>
      <c r="W13" s="60">
        <v>23.9</v>
      </c>
      <c r="X13" s="60">
        <v>23.9</v>
      </c>
      <c r="Y13" s="60">
        <v>23.9</v>
      </c>
      <c r="Z13" s="60">
        <v>23.9</v>
      </c>
      <c r="AA13" s="60">
        <v>23.9</v>
      </c>
      <c r="AB13" s="60">
        <v>23.9</v>
      </c>
      <c r="AC13" s="60">
        <v>573.6</v>
      </c>
      <c r="AD13" s="60">
        <v>4015.2</v>
      </c>
      <c r="AE13" s="60">
        <v>209364</v>
      </c>
    </row>
    <row r="14" spans="1:31">
      <c r="A14" s="60" t="s">
        <v>114</v>
      </c>
      <c r="B14" s="60" t="s">
        <v>97</v>
      </c>
      <c r="C14" s="60" t="s">
        <v>95</v>
      </c>
      <c r="D14" s="60" t="s">
        <v>238</v>
      </c>
      <c r="E14" s="60">
        <v>15.6</v>
      </c>
      <c r="F14" s="60">
        <v>15.6</v>
      </c>
      <c r="G14" s="60">
        <v>15.6</v>
      </c>
      <c r="H14" s="60">
        <v>15.6</v>
      </c>
      <c r="I14" s="60">
        <v>15.6</v>
      </c>
      <c r="J14" s="60">
        <v>15.6</v>
      </c>
      <c r="K14" s="60">
        <v>15.6</v>
      </c>
      <c r="L14" s="60">
        <v>18.3</v>
      </c>
      <c r="M14" s="60">
        <v>21.1</v>
      </c>
      <c r="N14" s="60">
        <v>21.1</v>
      </c>
      <c r="O14" s="60">
        <v>21.1</v>
      </c>
      <c r="P14" s="60">
        <v>21.1</v>
      </c>
      <c r="Q14" s="60">
        <v>21.1</v>
      </c>
      <c r="R14" s="60">
        <v>21.1</v>
      </c>
      <c r="S14" s="60">
        <v>21.1</v>
      </c>
      <c r="T14" s="60">
        <v>21.1</v>
      </c>
      <c r="U14" s="60">
        <v>21.1</v>
      </c>
      <c r="V14" s="60">
        <v>18.3</v>
      </c>
      <c r="W14" s="60">
        <v>15.6</v>
      </c>
      <c r="X14" s="60">
        <v>15.6</v>
      </c>
      <c r="Y14" s="60">
        <v>15.6</v>
      </c>
      <c r="Z14" s="60">
        <v>15.6</v>
      </c>
      <c r="AA14" s="60">
        <v>15.6</v>
      </c>
      <c r="AB14" s="60">
        <v>15.6</v>
      </c>
      <c r="AC14" s="60">
        <v>429.3</v>
      </c>
      <c r="AD14" s="60">
        <v>2146.5</v>
      </c>
      <c r="AE14" s="60">
        <v>111924.64</v>
      </c>
    </row>
    <row r="15" spans="1:31">
      <c r="A15" s="60"/>
      <c r="B15" s="60"/>
      <c r="C15" s="60"/>
      <c r="D15" s="60" t="s">
        <v>439</v>
      </c>
      <c r="E15" s="60">
        <v>15.6</v>
      </c>
      <c r="F15" s="60">
        <v>15.6</v>
      </c>
      <c r="G15" s="60">
        <v>15.6</v>
      </c>
      <c r="H15" s="60">
        <v>15.6</v>
      </c>
      <c r="I15" s="60">
        <v>15.6</v>
      </c>
      <c r="J15" s="60">
        <v>15.6</v>
      </c>
      <c r="K15" s="60">
        <v>15.6</v>
      </c>
      <c r="L15" s="60">
        <v>15.6</v>
      </c>
      <c r="M15" s="60">
        <v>15.6</v>
      </c>
      <c r="N15" s="60">
        <v>15.6</v>
      </c>
      <c r="O15" s="60">
        <v>15.6</v>
      </c>
      <c r="P15" s="60">
        <v>15.6</v>
      </c>
      <c r="Q15" s="60">
        <v>15.6</v>
      </c>
      <c r="R15" s="60">
        <v>15.6</v>
      </c>
      <c r="S15" s="60">
        <v>15.6</v>
      </c>
      <c r="T15" s="60">
        <v>15.6</v>
      </c>
      <c r="U15" s="60">
        <v>15.6</v>
      </c>
      <c r="V15" s="60">
        <v>15.6</v>
      </c>
      <c r="W15" s="60">
        <v>15.6</v>
      </c>
      <c r="X15" s="60">
        <v>15.6</v>
      </c>
      <c r="Y15" s="60">
        <v>15.6</v>
      </c>
      <c r="Z15" s="60">
        <v>15.6</v>
      </c>
      <c r="AA15" s="60">
        <v>15.6</v>
      </c>
      <c r="AB15" s="60">
        <v>15.6</v>
      </c>
      <c r="AC15" s="60">
        <v>374.4</v>
      </c>
      <c r="AD15" s="60"/>
      <c r="AE15" s="60"/>
    </row>
    <row r="16" spans="1:31">
      <c r="A16" s="60" t="s">
        <v>115</v>
      </c>
      <c r="B16" s="60" t="s">
        <v>97</v>
      </c>
      <c r="C16" s="60" t="s">
        <v>95</v>
      </c>
      <c r="D16" s="60" t="s">
        <v>238</v>
      </c>
      <c r="E16" s="60">
        <v>29.4</v>
      </c>
      <c r="F16" s="60">
        <v>29.4</v>
      </c>
      <c r="G16" s="60">
        <v>29.4</v>
      </c>
      <c r="H16" s="60">
        <v>29.4</v>
      </c>
      <c r="I16" s="60">
        <v>29.4</v>
      </c>
      <c r="J16" s="60">
        <v>29.4</v>
      </c>
      <c r="K16" s="60">
        <v>29.4</v>
      </c>
      <c r="L16" s="60">
        <v>26.7</v>
      </c>
      <c r="M16" s="60">
        <v>23.9</v>
      </c>
      <c r="N16" s="60">
        <v>23.9</v>
      </c>
      <c r="O16" s="60">
        <v>23.9</v>
      </c>
      <c r="P16" s="60">
        <v>23.9</v>
      </c>
      <c r="Q16" s="60">
        <v>23.9</v>
      </c>
      <c r="R16" s="60">
        <v>23.9</v>
      </c>
      <c r="S16" s="60">
        <v>23.9</v>
      </c>
      <c r="T16" s="60">
        <v>23.9</v>
      </c>
      <c r="U16" s="60">
        <v>23.9</v>
      </c>
      <c r="V16" s="60">
        <v>26.7</v>
      </c>
      <c r="W16" s="60">
        <v>29.4</v>
      </c>
      <c r="X16" s="60">
        <v>29.4</v>
      </c>
      <c r="Y16" s="60">
        <v>29.4</v>
      </c>
      <c r="Z16" s="60">
        <v>29.4</v>
      </c>
      <c r="AA16" s="60">
        <v>29.4</v>
      </c>
      <c r="AB16" s="60">
        <v>29.4</v>
      </c>
      <c r="AC16" s="60">
        <v>650.70000000000005</v>
      </c>
      <c r="AD16" s="60">
        <v>3253.5</v>
      </c>
      <c r="AE16" s="60">
        <v>169646.79</v>
      </c>
    </row>
    <row r="17" spans="1:31">
      <c r="A17" s="60"/>
      <c r="B17" s="60"/>
      <c r="C17" s="60"/>
      <c r="D17" s="60" t="s">
        <v>439</v>
      </c>
      <c r="E17" s="60">
        <v>29.4</v>
      </c>
      <c r="F17" s="60">
        <v>29.4</v>
      </c>
      <c r="G17" s="60">
        <v>29.4</v>
      </c>
      <c r="H17" s="60">
        <v>29.4</v>
      </c>
      <c r="I17" s="60">
        <v>29.4</v>
      </c>
      <c r="J17" s="60">
        <v>29.4</v>
      </c>
      <c r="K17" s="60">
        <v>29.4</v>
      </c>
      <c r="L17" s="60">
        <v>29.4</v>
      </c>
      <c r="M17" s="60">
        <v>29.4</v>
      </c>
      <c r="N17" s="60">
        <v>29.4</v>
      </c>
      <c r="O17" s="60">
        <v>29.4</v>
      </c>
      <c r="P17" s="60">
        <v>29.4</v>
      </c>
      <c r="Q17" s="60">
        <v>29.4</v>
      </c>
      <c r="R17" s="60">
        <v>29.4</v>
      </c>
      <c r="S17" s="60">
        <v>29.4</v>
      </c>
      <c r="T17" s="60">
        <v>29.4</v>
      </c>
      <c r="U17" s="60">
        <v>29.4</v>
      </c>
      <c r="V17" s="60">
        <v>29.4</v>
      </c>
      <c r="W17" s="60">
        <v>29.4</v>
      </c>
      <c r="X17" s="60">
        <v>29.4</v>
      </c>
      <c r="Y17" s="60">
        <v>29.4</v>
      </c>
      <c r="Z17" s="60">
        <v>29.4</v>
      </c>
      <c r="AA17" s="60">
        <v>29.4</v>
      </c>
      <c r="AB17" s="60">
        <v>29.4</v>
      </c>
      <c r="AC17" s="60">
        <v>705.6</v>
      </c>
      <c r="AD17" s="60"/>
      <c r="AE17" s="60"/>
    </row>
    <row r="18" spans="1:31">
      <c r="A18" s="60" t="s">
        <v>90</v>
      </c>
      <c r="B18" s="60" t="s">
        <v>94</v>
      </c>
      <c r="C18" s="60" t="s">
        <v>95</v>
      </c>
      <c r="D18" s="60" t="s">
        <v>96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24</v>
      </c>
      <c r="AD18" s="60">
        <v>168</v>
      </c>
      <c r="AE18" s="60">
        <v>8760</v>
      </c>
    </row>
    <row r="19" spans="1:31">
      <c r="A19" s="60" t="s">
        <v>116</v>
      </c>
      <c r="B19" s="60" t="s">
        <v>94</v>
      </c>
      <c r="C19" s="60" t="s">
        <v>95</v>
      </c>
      <c r="D19" s="60" t="s">
        <v>96</v>
      </c>
      <c r="E19" s="60">
        <v>0.08</v>
      </c>
      <c r="F19" s="60">
        <v>0.04</v>
      </c>
      <c r="G19" s="60">
        <v>0.01</v>
      </c>
      <c r="H19" s="60">
        <v>0.01</v>
      </c>
      <c r="I19" s="60">
        <v>0.04</v>
      </c>
      <c r="J19" s="60">
        <v>0.27</v>
      </c>
      <c r="K19" s="60">
        <v>0.94</v>
      </c>
      <c r="L19" s="60">
        <v>1</v>
      </c>
      <c r="M19" s="60">
        <v>0.96</v>
      </c>
      <c r="N19" s="60">
        <v>0.84</v>
      </c>
      <c r="O19" s="60">
        <v>0.76</v>
      </c>
      <c r="P19" s="60">
        <v>0.61</v>
      </c>
      <c r="Q19" s="60">
        <v>0.53</v>
      </c>
      <c r="R19" s="60">
        <v>0.47</v>
      </c>
      <c r="S19" s="60">
        <v>0.41</v>
      </c>
      <c r="T19" s="60">
        <v>0.47</v>
      </c>
      <c r="U19" s="60">
        <v>0.55000000000000004</v>
      </c>
      <c r="V19" s="60">
        <v>0.73</v>
      </c>
      <c r="W19" s="60">
        <v>0.86</v>
      </c>
      <c r="X19" s="60">
        <v>0.82</v>
      </c>
      <c r="Y19" s="60">
        <v>0.75</v>
      </c>
      <c r="Z19" s="60">
        <v>0.61</v>
      </c>
      <c r="AA19" s="60">
        <v>0.53</v>
      </c>
      <c r="AB19" s="60">
        <v>0.28999999999999998</v>
      </c>
      <c r="AC19" s="60">
        <v>12.58</v>
      </c>
      <c r="AD19" s="60">
        <v>88.06</v>
      </c>
      <c r="AE19" s="60">
        <v>4591.7</v>
      </c>
    </row>
    <row r="20" spans="1:31">
      <c r="A20" s="60" t="s">
        <v>99</v>
      </c>
      <c r="B20" s="60" t="s">
        <v>100</v>
      </c>
      <c r="C20" s="60" t="s">
        <v>95</v>
      </c>
      <c r="D20" s="60" t="s">
        <v>96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24</v>
      </c>
      <c r="AD20" s="60">
        <v>168</v>
      </c>
      <c r="AE20" s="60">
        <v>8760</v>
      </c>
    </row>
    <row r="21" spans="1:31">
      <c r="A21" s="60" t="s">
        <v>217</v>
      </c>
      <c r="B21" s="60" t="s">
        <v>100</v>
      </c>
      <c r="C21" s="60" t="s">
        <v>95</v>
      </c>
      <c r="D21" s="60" t="s">
        <v>96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</row>
    <row r="22" spans="1:31">
      <c r="A22" s="60" t="s">
        <v>226</v>
      </c>
      <c r="B22" s="60" t="s">
        <v>220</v>
      </c>
      <c r="C22" s="60" t="s">
        <v>95</v>
      </c>
      <c r="D22" s="60" t="s">
        <v>96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24</v>
      </c>
      <c r="AD22" s="60">
        <v>168</v>
      </c>
      <c r="AE22" s="60">
        <v>8760</v>
      </c>
    </row>
    <row r="23" spans="1:31">
      <c r="A23" s="60" t="s">
        <v>227</v>
      </c>
      <c r="B23" s="60" t="s">
        <v>220</v>
      </c>
      <c r="C23" s="60" t="s">
        <v>95</v>
      </c>
      <c r="D23" s="60" t="s">
        <v>96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24</v>
      </c>
      <c r="AD23" s="60">
        <v>168</v>
      </c>
      <c r="AE23" s="60">
        <v>8760</v>
      </c>
    </row>
    <row r="24" spans="1:31">
      <c r="A24" s="60" t="s">
        <v>230</v>
      </c>
      <c r="B24" s="60" t="s">
        <v>231</v>
      </c>
      <c r="C24" s="60" t="s">
        <v>95</v>
      </c>
      <c r="D24" s="60" t="s">
        <v>96</v>
      </c>
      <c r="E24" s="60">
        <v>4</v>
      </c>
      <c r="F24" s="60">
        <v>4</v>
      </c>
      <c r="G24" s="60">
        <v>4</v>
      </c>
      <c r="H24" s="60">
        <v>4</v>
      </c>
      <c r="I24" s="60">
        <v>4</v>
      </c>
      <c r="J24" s="60">
        <v>4</v>
      </c>
      <c r="K24" s="60">
        <v>4</v>
      </c>
      <c r="L24" s="60">
        <v>4</v>
      </c>
      <c r="M24" s="60">
        <v>4</v>
      </c>
      <c r="N24" s="60">
        <v>4</v>
      </c>
      <c r="O24" s="60">
        <v>4</v>
      </c>
      <c r="P24" s="60">
        <v>4</v>
      </c>
      <c r="Q24" s="60">
        <v>4</v>
      </c>
      <c r="R24" s="60">
        <v>4</v>
      </c>
      <c r="S24" s="60">
        <v>4</v>
      </c>
      <c r="T24" s="60">
        <v>4</v>
      </c>
      <c r="U24" s="60">
        <v>4</v>
      </c>
      <c r="V24" s="60">
        <v>4</v>
      </c>
      <c r="W24" s="60">
        <v>4</v>
      </c>
      <c r="X24" s="60">
        <v>4</v>
      </c>
      <c r="Y24" s="60">
        <v>4</v>
      </c>
      <c r="Z24" s="60">
        <v>4</v>
      </c>
      <c r="AA24" s="60">
        <v>4</v>
      </c>
      <c r="AB24" s="60">
        <v>4</v>
      </c>
      <c r="AC24" s="60">
        <v>96</v>
      </c>
      <c r="AD24" s="60">
        <v>672</v>
      </c>
      <c r="AE24" s="60">
        <v>35040</v>
      </c>
    </row>
    <row r="25" spans="1:31">
      <c r="A25" s="60" t="s">
        <v>237</v>
      </c>
      <c r="B25" s="60" t="s">
        <v>100</v>
      </c>
      <c r="C25" s="60" t="s">
        <v>95</v>
      </c>
      <c r="D25" s="60" t="s">
        <v>96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24</v>
      </c>
      <c r="AD25" s="60">
        <v>168</v>
      </c>
      <c r="AE25" s="60">
        <v>8760</v>
      </c>
    </row>
    <row r="26" spans="1:31">
      <c r="A26" s="60" t="s">
        <v>239</v>
      </c>
      <c r="B26" s="60" t="s">
        <v>100</v>
      </c>
      <c r="C26" s="60" t="s">
        <v>95</v>
      </c>
      <c r="D26" s="60" t="s">
        <v>96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24</v>
      </c>
      <c r="AD26" s="60">
        <v>168</v>
      </c>
      <c r="AE26" s="60">
        <v>8760</v>
      </c>
    </row>
    <row r="27" spans="1:31">
      <c r="A27" s="60" t="s">
        <v>241</v>
      </c>
      <c r="B27" s="60" t="s">
        <v>220</v>
      </c>
      <c r="C27" s="60" t="s">
        <v>95</v>
      </c>
      <c r="D27" s="60" t="s">
        <v>96</v>
      </c>
      <c r="E27" s="60">
        <v>120</v>
      </c>
      <c r="F27" s="60">
        <v>120</v>
      </c>
      <c r="G27" s="60">
        <v>120</v>
      </c>
      <c r="H27" s="60">
        <v>120</v>
      </c>
      <c r="I27" s="60">
        <v>120</v>
      </c>
      <c r="J27" s="60">
        <v>120</v>
      </c>
      <c r="K27" s="60">
        <v>120</v>
      </c>
      <c r="L27" s="60">
        <v>120</v>
      </c>
      <c r="M27" s="60">
        <v>120</v>
      </c>
      <c r="N27" s="60">
        <v>120</v>
      </c>
      <c r="O27" s="60">
        <v>120</v>
      </c>
      <c r="P27" s="60">
        <v>120</v>
      </c>
      <c r="Q27" s="60">
        <v>120</v>
      </c>
      <c r="R27" s="60">
        <v>120</v>
      </c>
      <c r="S27" s="60">
        <v>120</v>
      </c>
      <c r="T27" s="60">
        <v>120</v>
      </c>
      <c r="U27" s="60">
        <v>120</v>
      </c>
      <c r="V27" s="60">
        <v>120</v>
      </c>
      <c r="W27" s="60">
        <v>120</v>
      </c>
      <c r="X27" s="60">
        <v>120</v>
      </c>
      <c r="Y27" s="60">
        <v>120</v>
      </c>
      <c r="Z27" s="60">
        <v>120</v>
      </c>
      <c r="AA27" s="60">
        <v>120</v>
      </c>
      <c r="AB27" s="60">
        <v>120</v>
      </c>
      <c r="AC27" s="60">
        <v>2880</v>
      </c>
      <c r="AD27" s="60">
        <v>20160</v>
      </c>
      <c r="AE27" s="60">
        <v>1051200</v>
      </c>
    </row>
    <row r="28" spans="1:31">
      <c r="A28" s="60" t="s">
        <v>218</v>
      </c>
      <c r="B28" s="60" t="s">
        <v>94</v>
      </c>
      <c r="C28" s="60" t="s">
        <v>95</v>
      </c>
      <c r="D28" s="60" t="s">
        <v>96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</row>
    <row r="29" spans="1:31">
      <c r="A29" s="60" t="s">
        <v>219</v>
      </c>
      <c r="B29" s="60" t="s">
        <v>220</v>
      </c>
      <c r="C29" s="60" t="s">
        <v>95</v>
      </c>
      <c r="D29" s="60" t="s">
        <v>96</v>
      </c>
      <c r="E29" s="60">
        <v>0.2</v>
      </c>
      <c r="F29" s="60">
        <v>0.2</v>
      </c>
      <c r="G29" s="60">
        <v>0.2</v>
      </c>
      <c r="H29" s="60">
        <v>0.2</v>
      </c>
      <c r="I29" s="60">
        <v>0.2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0.2</v>
      </c>
      <c r="Q29" s="60">
        <v>0.2</v>
      </c>
      <c r="R29" s="60">
        <v>0.2</v>
      </c>
      <c r="S29" s="60">
        <v>0.2</v>
      </c>
      <c r="T29" s="60">
        <v>0.2</v>
      </c>
      <c r="U29" s="60">
        <v>0.2</v>
      </c>
      <c r="V29" s="60">
        <v>0.2</v>
      </c>
      <c r="W29" s="60">
        <v>0.2</v>
      </c>
      <c r="X29" s="60">
        <v>0.2</v>
      </c>
      <c r="Y29" s="60">
        <v>0.2</v>
      </c>
      <c r="Z29" s="60">
        <v>0.2</v>
      </c>
      <c r="AA29" s="60">
        <v>0.2</v>
      </c>
      <c r="AB29" s="60">
        <v>0.2</v>
      </c>
      <c r="AC29" s="60">
        <v>4.8</v>
      </c>
      <c r="AD29" s="60">
        <v>33.6</v>
      </c>
      <c r="AE29" s="60">
        <v>1752</v>
      </c>
    </row>
    <row r="30" spans="1:31">
      <c r="A30" s="60" t="s">
        <v>221</v>
      </c>
      <c r="B30" s="60" t="s">
        <v>220</v>
      </c>
      <c r="C30" s="60" t="s">
        <v>222</v>
      </c>
      <c r="D30" s="60" t="s">
        <v>96</v>
      </c>
      <c r="E30" s="60">
        <v>1</v>
      </c>
      <c r="F30" s="60">
        <v>1</v>
      </c>
      <c r="G30" s="60">
        <v>1</v>
      </c>
      <c r="H30" s="60">
        <v>1</v>
      </c>
      <c r="I30" s="60">
        <v>1</v>
      </c>
      <c r="J30" s="60">
        <v>1</v>
      </c>
      <c r="K30" s="60">
        <v>1</v>
      </c>
      <c r="L30" s="60">
        <v>1</v>
      </c>
      <c r="M30" s="60">
        <v>1</v>
      </c>
      <c r="N30" s="60">
        <v>1</v>
      </c>
      <c r="O30" s="60">
        <v>1</v>
      </c>
      <c r="P30" s="60">
        <v>1</v>
      </c>
      <c r="Q30" s="60">
        <v>1</v>
      </c>
      <c r="R30" s="60">
        <v>1</v>
      </c>
      <c r="S30" s="60">
        <v>1</v>
      </c>
      <c r="T30" s="60">
        <v>1</v>
      </c>
      <c r="U30" s="60">
        <v>1</v>
      </c>
      <c r="V30" s="60">
        <v>1</v>
      </c>
      <c r="W30" s="60">
        <v>1</v>
      </c>
      <c r="X30" s="60">
        <v>1</v>
      </c>
      <c r="Y30" s="60">
        <v>1</v>
      </c>
      <c r="Z30" s="60">
        <v>1</v>
      </c>
      <c r="AA30" s="60">
        <v>1</v>
      </c>
      <c r="AB30" s="60">
        <v>1</v>
      </c>
      <c r="AC30" s="60">
        <v>24</v>
      </c>
      <c r="AD30" s="60">
        <v>168</v>
      </c>
      <c r="AE30" s="60">
        <v>6924</v>
      </c>
    </row>
    <row r="31" spans="1:31">
      <c r="A31" s="60"/>
      <c r="B31" s="60"/>
      <c r="C31" s="60" t="s">
        <v>223</v>
      </c>
      <c r="D31" s="60" t="s">
        <v>96</v>
      </c>
      <c r="E31" s="60">
        <v>0.5</v>
      </c>
      <c r="F31" s="60">
        <v>0.5</v>
      </c>
      <c r="G31" s="60">
        <v>0.5</v>
      </c>
      <c r="H31" s="60">
        <v>0.5</v>
      </c>
      <c r="I31" s="60">
        <v>0.5</v>
      </c>
      <c r="J31" s="60">
        <v>0.5</v>
      </c>
      <c r="K31" s="60">
        <v>0.5</v>
      </c>
      <c r="L31" s="60">
        <v>0.5</v>
      </c>
      <c r="M31" s="60">
        <v>0.5</v>
      </c>
      <c r="N31" s="60">
        <v>0.5</v>
      </c>
      <c r="O31" s="60">
        <v>0.5</v>
      </c>
      <c r="P31" s="60">
        <v>0.5</v>
      </c>
      <c r="Q31" s="60">
        <v>0.5</v>
      </c>
      <c r="R31" s="60">
        <v>0.5</v>
      </c>
      <c r="S31" s="60">
        <v>0.5</v>
      </c>
      <c r="T31" s="60">
        <v>0.5</v>
      </c>
      <c r="U31" s="60">
        <v>0.5</v>
      </c>
      <c r="V31" s="60">
        <v>0.5</v>
      </c>
      <c r="W31" s="60">
        <v>0.5</v>
      </c>
      <c r="X31" s="60">
        <v>0.5</v>
      </c>
      <c r="Y31" s="60">
        <v>0.5</v>
      </c>
      <c r="Z31" s="60">
        <v>0.5</v>
      </c>
      <c r="AA31" s="60">
        <v>0.5</v>
      </c>
      <c r="AB31" s="60">
        <v>0.5</v>
      </c>
      <c r="AC31" s="60">
        <v>12</v>
      </c>
      <c r="AD31" s="60">
        <v>84</v>
      </c>
      <c r="AE31" s="60"/>
    </row>
    <row r="32" spans="1:31">
      <c r="A32" s="60"/>
      <c r="B32" s="60"/>
      <c r="C32" s="60" t="s">
        <v>95</v>
      </c>
      <c r="D32" s="60" t="s">
        <v>96</v>
      </c>
      <c r="E32" s="60">
        <v>1</v>
      </c>
      <c r="F32" s="60">
        <v>1</v>
      </c>
      <c r="G32" s="60">
        <v>1</v>
      </c>
      <c r="H32" s="60">
        <v>1</v>
      </c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0">
        <v>1</v>
      </c>
      <c r="O32" s="60">
        <v>1</v>
      </c>
      <c r="P32" s="60">
        <v>1</v>
      </c>
      <c r="Q32" s="60">
        <v>1</v>
      </c>
      <c r="R32" s="60">
        <v>1</v>
      </c>
      <c r="S32" s="60">
        <v>1</v>
      </c>
      <c r="T32" s="60">
        <v>1</v>
      </c>
      <c r="U32" s="60">
        <v>1</v>
      </c>
      <c r="V32" s="60">
        <v>1</v>
      </c>
      <c r="W32" s="60">
        <v>1</v>
      </c>
      <c r="X32" s="60">
        <v>1</v>
      </c>
      <c r="Y32" s="60">
        <v>1</v>
      </c>
      <c r="Z32" s="60">
        <v>1</v>
      </c>
      <c r="AA32" s="60">
        <v>1</v>
      </c>
      <c r="AB32" s="60">
        <v>1</v>
      </c>
      <c r="AC32" s="60">
        <v>24</v>
      </c>
      <c r="AD32" s="60">
        <v>168</v>
      </c>
      <c r="AE32" s="60"/>
    </row>
    <row r="33" spans="1:31">
      <c r="A33" s="60" t="s">
        <v>225</v>
      </c>
      <c r="B33" s="60" t="s">
        <v>100</v>
      </c>
      <c r="C33" s="60" t="s">
        <v>95</v>
      </c>
      <c r="D33" s="60" t="s">
        <v>96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  <c r="P33" s="60">
        <v>1</v>
      </c>
      <c r="Q33" s="60">
        <v>1</v>
      </c>
      <c r="R33" s="60">
        <v>1</v>
      </c>
      <c r="S33" s="60">
        <v>1</v>
      </c>
      <c r="T33" s="60">
        <v>1</v>
      </c>
      <c r="U33" s="60">
        <v>1</v>
      </c>
      <c r="V33" s="60">
        <v>1</v>
      </c>
      <c r="W33" s="60">
        <v>1</v>
      </c>
      <c r="X33" s="60">
        <v>1</v>
      </c>
      <c r="Y33" s="60">
        <v>1</v>
      </c>
      <c r="Z33" s="60">
        <v>1</v>
      </c>
      <c r="AA33" s="60">
        <v>1</v>
      </c>
      <c r="AB33" s="60">
        <v>1</v>
      </c>
      <c r="AC33" s="60">
        <v>24</v>
      </c>
      <c r="AD33" s="60">
        <v>168</v>
      </c>
      <c r="AE33" s="60">
        <v>8760</v>
      </c>
    </row>
    <row r="34" spans="1:31">
      <c r="A34" s="60" t="s">
        <v>244</v>
      </c>
      <c r="B34" s="60" t="s">
        <v>94</v>
      </c>
      <c r="C34" s="60" t="s">
        <v>95</v>
      </c>
      <c r="D34" s="60" t="s">
        <v>96</v>
      </c>
      <c r="E34" s="60">
        <v>0.05</v>
      </c>
      <c r="F34" s="60">
        <v>0.05</v>
      </c>
      <c r="G34" s="60">
        <v>0.05</v>
      </c>
      <c r="H34" s="60">
        <v>0.05</v>
      </c>
      <c r="I34" s="60">
        <v>0.1</v>
      </c>
      <c r="J34" s="60">
        <v>0.2</v>
      </c>
      <c r="K34" s="60">
        <v>0.4</v>
      </c>
      <c r="L34" s="60">
        <v>0.5</v>
      </c>
      <c r="M34" s="60">
        <v>0.5</v>
      </c>
      <c r="N34" s="60">
        <v>0.35</v>
      </c>
      <c r="O34" s="60">
        <v>0.15</v>
      </c>
      <c r="P34" s="60">
        <v>0.15</v>
      </c>
      <c r="Q34" s="60">
        <v>0.15</v>
      </c>
      <c r="R34" s="60">
        <v>0.15</v>
      </c>
      <c r="S34" s="60">
        <v>0.15</v>
      </c>
      <c r="T34" s="60">
        <v>0.15</v>
      </c>
      <c r="U34" s="60">
        <v>0.35</v>
      </c>
      <c r="V34" s="60">
        <v>0.5</v>
      </c>
      <c r="W34" s="60">
        <v>0.5</v>
      </c>
      <c r="X34" s="60">
        <v>0.4</v>
      </c>
      <c r="Y34" s="60">
        <v>0.4</v>
      </c>
      <c r="Z34" s="60">
        <v>0.3</v>
      </c>
      <c r="AA34" s="60">
        <v>0.2</v>
      </c>
      <c r="AB34" s="60">
        <v>0.1</v>
      </c>
      <c r="AC34" s="60">
        <v>5.9</v>
      </c>
      <c r="AD34" s="60">
        <v>41.3</v>
      </c>
      <c r="AE34" s="60">
        <v>2153.5</v>
      </c>
    </row>
    <row r="35" spans="1:31">
      <c r="A35" s="60" t="s">
        <v>117</v>
      </c>
      <c r="B35" s="60" t="s">
        <v>94</v>
      </c>
      <c r="C35" s="60" t="s">
        <v>95</v>
      </c>
      <c r="D35" s="60" t="s">
        <v>96</v>
      </c>
      <c r="E35" s="60">
        <v>0.05</v>
      </c>
      <c r="F35" s="60">
        <v>0.05</v>
      </c>
      <c r="G35" s="60">
        <v>0.05</v>
      </c>
      <c r="H35" s="60">
        <v>0.05</v>
      </c>
      <c r="I35" s="60">
        <v>0.05</v>
      </c>
      <c r="J35" s="60">
        <v>0.05</v>
      </c>
      <c r="K35" s="60">
        <v>0.05</v>
      </c>
      <c r="L35" s="60">
        <v>0.05</v>
      </c>
      <c r="M35" s="60">
        <v>0.05</v>
      </c>
      <c r="N35" s="60">
        <v>0.05</v>
      </c>
      <c r="O35" s="60">
        <v>0.05</v>
      </c>
      <c r="P35" s="60">
        <v>0.05</v>
      </c>
      <c r="Q35" s="60">
        <v>0.05</v>
      </c>
      <c r="R35" s="60">
        <v>0.05</v>
      </c>
      <c r="S35" s="60">
        <v>0.05</v>
      </c>
      <c r="T35" s="60">
        <v>0.05</v>
      </c>
      <c r="U35" s="60">
        <v>0.05</v>
      </c>
      <c r="V35" s="60">
        <v>0.05</v>
      </c>
      <c r="W35" s="60">
        <v>0.05</v>
      </c>
      <c r="X35" s="60">
        <v>0.05</v>
      </c>
      <c r="Y35" s="60">
        <v>0.05</v>
      </c>
      <c r="Z35" s="60">
        <v>0.05</v>
      </c>
      <c r="AA35" s="60">
        <v>0.05</v>
      </c>
      <c r="AB35" s="60">
        <v>0.05</v>
      </c>
      <c r="AC35" s="60">
        <v>1.2</v>
      </c>
      <c r="AD35" s="60">
        <v>8.4</v>
      </c>
      <c r="AE35" s="60">
        <v>438</v>
      </c>
    </row>
    <row r="36" spans="1:31">
      <c r="A36" s="60" t="s">
        <v>118</v>
      </c>
      <c r="B36" s="60" t="s">
        <v>94</v>
      </c>
      <c r="C36" s="60" t="s">
        <v>95</v>
      </c>
      <c r="D36" s="60" t="s">
        <v>96</v>
      </c>
      <c r="E36" s="60">
        <v>0.2</v>
      </c>
      <c r="F36" s="60">
        <v>0.2</v>
      </c>
      <c r="G36" s="60">
        <v>0.2</v>
      </c>
      <c r="H36" s="60">
        <v>0.2</v>
      </c>
      <c r="I36" s="60">
        <v>0.2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0.2</v>
      </c>
      <c r="R36" s="60">
        <v>0.2</v>
      </c>
      <c r="S36" s="60">
        <v>0.2</v>
      </c>
      <c r="T36" s="60">
        <v>0.2</v>
      </c>
      <c r="U36" s="60">
        <v>0.2</v>
      </c>
      <c r="V36" s="60">
        <v>0.2</v>
      </c>
      <c r="W36" s="60">
        <v>0.2</v>
      </c>
      <c r="X36" s="60">
        <v>0.2</v>
      </c>
      <c r="Y36" s="60">
        <v>0.2</v>
      </c>
      <c r="Z36" s="60">
        <v>0.2</v>
      </c>
      <c r="AA36" s="60">
        <v>0.2</v>
      </c>
      <c r="AB36" s="60">
        <v>0.2</v>
      </c>
      <c r="AC36" s="60">
        <v>4.8</v>
      </c>
      <c r="AD36" s="60">
        <v>33.6</v>
      </c>
      <c r="AE36" s="60">
        <v>1752</v>
      </c>
    </row>
    <row r="37" spans="1:31">
      <c r="A37" s="60" t="s">
        <v>119</v>
      </c>
      <c r="B37" s="60" t="s">
        <v>97</v>
      </c>
      <c r="C37" s="60" t="s">
        <v>95</v>
      </c>
      <c r="D37" s="60" t="s">
        <v>96</v>
      </c>
      <c r="E37" s="60">
        <v>48.9</v>
      </c>
      <c r="F37" s="60">
        <v>48.9</v>
      </c>
      <c r="G37" s="60">
        <v>48.9</v>
      </c>
      <c r="H37" s="60">
        <v>48.9</v>
      </c>
      <c r="I37" s="60">
        <v>48.9</v>
      </c>
      <c r="J37" s="60">
        <v>48.9</v>
      </c>
      <c r="K37" s="60">
        <v>48.9</v>
      </c>
      <c r="L37" s="60">
        <v>48.9</v>
      </c>
      <c r="M37" s="60">
        <v>48.9</v>
      </c>
      <c r="N37" s="60">
        <v>48.9</v>
      </c>
      <c r="O37" s="60">
        <v>48.9</v>
      </c>
      <c r="P37" s="60">
        <v>48.9</v>
      </c>
      <c r="Q37" s="60">
        <v>48.9</v>
      </c>
      <c r="R37" s="60">
        <v>48.9</v>
      </c>
      <c r="S37" s="60">
        <v>48.9</v>
      </c>
      <c r="T37" s="60">
        <v>48.9</v>
      </c>
      <c r="U37" s="60">
        <v>48.9</v>
      </c>
      <c r="V37" s="60">
        <v>48.9</v>
      </c>
      <c r="W37" s="60">
        <v>48.9</v>
      </c>
      <c r="X37" s="60">
        <v>48.9</v>
      </c>
      <c r="Y37" s="60">
        <v>48.9</v>
      </c>
      <c r="Z37" s="60">
        <v>48.9</v>
      </c>
      <c r="AA37" s="60">
        <v>48.9</v>
      </c>
      <c r="AB37" s="60">
        <v>48.9</v>
      </c>
      <c r="AC37" s="60">
        <v>1173.5999999999999</v>
      </c>
      <c r="AD37" s="60">
        <v>8215.2000000000007</v>
      </c>
      <c r="AE37" s="60">
        <v>428364</v>
      </c>
    </row>
    <row r="38" spans="1:31">
      <c r="A38" s="60" t="s">
        <v>120</v>
      </c>
      <c r="B38" s="60" t="s">
        <v>97</v>
      </c>
      <c r="C38" s="60" t="s">
        <v>95</v>
      </c>
      <c r="D38" s="60" t="s">
        <v>96</v>
      </c>
      <c r="E38" s="60">
        <v>55</v>
      </c>
      <c r="F38" s="60">
        <v>55</v>
      </c>
      <c r="G38" s="60">
        <v>55</v>
      </c>
      <c r="H38" s="60">
        <v>55</v>
      </c>
      <c r="I38" s="60">
        <v>55</v>
      </c>
      <c r="J38" s="60">
        <v>55</v>
      </c>
      <c r="K38" s="60">
        <v>55</v>
      </c>
      <c r="L38" s="60">
        <v>55</v>
      </c>
      <c r="M38" s="60">
        <v>55</v>
      </c>
      <c r="N38" s="60">
        <v>55</v>
      </c>
      <c r="O38" s="60">
        <v>55</v>
      </c>
      <c r="P38" s="60">
        <v>55</v>
      </c>
      <c r="Q38" s="60">
        <v>55</v>
      </c>
      <c r="R38" s="60">
        <v>55</v>
      </c>
      <c r="S38" s="60">
        <v>55</v>
      </c>
      <c r="T38" s="60">
        <v>55</v>
      </c>
      <c r="U38" s="60">
        <v>55</v>
      </c>
      <c r="V38" s="60">
        <v>55</v>
      </c>
      <c r="W38" s="60">
        <v>55</v>
      </c>
      <c r="X38" s="60">
        <v>55</v>
      </c>
      <c r="Y38" s="60">
        <v>55</v>
      </c>
      <c r="Z38" s="60">
        <v>55</v>
      </c>
      <c r="AA38" s="60">
        <v>55</v>
      </c>
      <c r="AB38" s="60">
        <v>55</v>
      </c>
      <c r="AC38" s="60">
        <v>1320</v>
      </c>
      <c r="AD38" s="60">
        <v>9240</v>
      </c>
      <c r="AE38" s="60">
        <v>481800</v>
      </c>
    </row>
    <row r="39" spans="1:31">
      <c r="A39" s="60" t="s">
        <v>121</v>
      </c>
      <c r="B39" s="60" t="s">
        <v>94</v>
      </c>
      <c r="C39" s="60" t="s">
        <v>95</v>
      </c>
      <c r="D39" s="60" t="s">
        <v>96</v>
      </c>
      <c r="E39" s="60">
        <v>0.05</v>
      </c>
      <c r="F39" s="60">
        <v>0.05</v>
      </c>
      <c r="G39" s="60">
        <v>0.05</v>
      </c>
      <c r="H39" s="60">
        <v>0.05</v>
      </c>
      <c r="I39" s="60">
        <v>0.05</v>
      </c>
      <c r="J39" s="60">
        <v>0.05</v>
      </c>
      <c r="K39" s="60">
        <v>0.05</v>
      </c>
      <c r="L39" s="60">
        <v>0.05</v>
      </c>
      <c r="M39" s="60">
        <v>0.05</v>
      </c>
      <c r="N39" s="60">
        <v>0.05</v>
      </c>
      <c r="O39" s="60">
        <v>0.05</v>
      </c>
      <c r="P39" s="60">
        <v>0.05</v>
      </c>
      <c r="Q39" s="60">
        <v>0.05</v>
      </c>
      <c r="R39" s="60">
        <v>0.05</v>
      </c>
      <c r="S39" s="60">
        <v>0.05</v>
      </c>
      <c r="T39" s="60">
        <v>0.05</v>
      </c>
      <c r="U39" s="60">
        <v>0.05</v>
      </c>
      <c r="V39" s="60">
        <v>0.05</v>
      </c>
      <c r="W39" s="60">
        <v>0.05</v>
      </c>
      <c r="X39" s="60">
        <v>0.05</v>
      </c>
      <c r="Y39" s="60">
        <v>0.05</v>
      </c>
      <c r="Z39" s="60">
        <v>0.05</v>
      </c>
      <c r="AA39" s="60">
        <v>0.05</v>
      </c>
      <c r="AB39" s="60">
        <v>0.05</v>
      </c>
      <c r="AC39" s="60">
        <v>1.2</v>
      </c>
      <c r="AD39" s="60">
        <v>8.4</v>
      </c>
      <c r="AE39" s="60">
        <v>438</v>
      </c>
    </row>
    <row r="40" spans="1:31">
      <c r="A40" s="60" t="s">
        <v>122</v>
      </c>
      <c r="B40" s="60" t="s">
        <v>94</v>
      </c>
      <c r="C40" s="60" t="s">
        <v>95</v>
      </c>
      <c r="D40" s="60" t="s">
        <v>96</v>
      </c>
      <c r="E40" s="60">
        <v>0.2</v>
      </c>
      <c r="F40" s="60">
        <v>0.2</v>
      </c>
      <c r="G40" s="60">
        <v>0.2</v>
      </c>
      <c r="H40" s="60">
        <v>0.2</v>
      </c>
      <c r="I40" s="60">
        <v>0.2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0.2</v>
      </c>
      <c r="Q40" s="60">
        <v>0.2</v>
      </c>
      <c r="R40" s="60">
        <v>0.2</v>
      </c>
      <c r="S40" s="60">
        <v>0.2</v>
      </c>
      <c r="T40" s="60">
        <v>0.2</v>
      </c>
      <c r="U40" s="60">
        <v>0.2</v>
      </c>
      <c r="V40" s="60">
        <v>0.2</v>
      </c>
      <c r="W40" s="60">
        <v>0.2</v>
      </c>
      <c r="X40" s="60">
        <v>0.2</v>
      </c>
      <c r="Y40" s="60">
        <v>0.2</v>
      </c>
      <c r="Z40" s="60">
        <v>0.2</v>
      </c>
      <c r="AA40" s="60">
        <v>0.2</v>
      </c>
      <c r="AB40" s="60">
        <v>0.2</v>
      </c>
      <c r="AC40" s="60">
        <v>4.8</v>
      </c>
      <c r="AD40" s="60">
        <v>33.6</v>
      </c>
      <c r="AE40" s="60">
        <v>1752</v>
      </c>
    </row>
    <row r="41" spans="1:31">
      <c r="A41" s="60" t="s">
        <v>123</v>
      </c>
      <c r="B41" s="60" t="s">
        <v>97</v>
      </c>
      <c r="C41" s="60" t="s">
        <v>95</v>
      </c>
      <c r="D41" s="60" t="s">
        <v>96</v>
      </c>
      <c r="E41" s="60">
        <v>48.9</v>
      </c>
      <c r="F41" s="60">
        <v>48.9</v>
      </c>
      <c r="G41" s="60">
        <v>48.9</v>
      </c>
      <c r="H41" s="60">
        <v>48.9</v>
      </c>
      <c r="I41" s="60">
        <v>48.9</v>
      </c>
      <c r="J41" s="60">
        <v>48.9</v>
      </c>
      <c r="K41" s="60">
        <v>48.9</v>
      </c>
      <c r="L41" s="60">
        <v>48.9</v>
      </c>
      <c r="M41" s="60">
        <v>48.9</v>
      </c>
      <c r="N41" s="60">
        <v>48.9</v>
      </c>
      <c r="O41" s="60">
        <v>48.9</v>
      </c>
      <c r="P41" s="60">
        <v>48.9</v>
      </c>
      <c r="Q41" s="60">
        <v>48.9</v>
      </c>
      <c r="R41" s="60">
        <v>48.9</v>
      </c>
      <c r="S41" s="60">
        <v>48.9</v>
      </c>
      <c r="T41" s="60">
        <v>48.9</v>
      </c>
      <c r="U41" s="60">
        <v>48.9</v>
      </c>
      <c r="V41" s="60">
        <v>48.9</v>
      </c>
      <c r="W41" s="60">
        <v>48.9</v>
      </c>
      <c r="X41" s="60">
        <v>48.9</v>
      </c>
      <c r="Y41" s="60">
        <v>48.9</v>
      </c>
      <c r="Z41" s="60">
        <v>48.9</v>
      </c>
      <c r="AA41" s="60">
        <v>48.9</v>
      </c>
      <c r="AB41" s="60">
        <v>48.9</v>
      </c>
      <c r="AC41" s="60">
        <v>1173.5999999999999</v>
      </c>
      <c r="AD41" s="60">
        <v>8215.2000000000007</v>
      </c>
      <c r="AE41" s="60">
        <v>428364</v>
      </c>
    </row>
    <row r="42" spans="1:31">
      <c r="A42" s="60" t="s">
        <v>124</v>
      </c>
      <c r="B42" s="60" t="s">
        <v>97</v>
      </c>
      <c r="C42" s="60" t="s">
        <v>95</v>
      </c>
      <c r="D42" s="60" t="s">
        <v>96</v>
      </c>
      <c r="E42" s="60">
        <v>55</v>
      </c>
      <c r="F42" s="60">
        <v>55</v>
      </c>
      <c r="G42" s="60">
        <v>55</v>
      </c>
      <c r="H42" s="60">
        <v>55</v>
      </c>
      <c r="I42" s="60">
        <v>55</v>
      </c>
      <c r="J42" s="60">
        <v>55</v>
      </c>
      <c r="K42" s="60">
        <v>55</v>
      </c>
      <c r="L42" s="60">
        <v>55</v>
      </c>
      <c r="M42" s="60">
        <v>55</v>
      </c>
      <c r="N42" s="60">
        <v>55</v>
      </c>
      <c r="O42" s="60">
        <v>55</v>
      </c>
      <c r="P42" s="60">
        <v>55</v>
      </c>
      <c r="Q42" s="60">
        <v>55</v>
      </c>
      <c r="R42" s="60">
        <v>55</v>
      </c>
      <c r="S42" s="60">
        <v>55</v>
      </c>
      <c r="T42" s="60">
        <v>55</v>
      </c>
      <c r="U42" s="60">
        <v>55</v>
      </c>
      <c r="V42" s="60">
        <v>55</v>
      </c>
      <c r="W42" s="60">
        <v>55</v>
      </c>
      <c r="X42" s="60">
        <v>55</v>
      </c>
      <c r="Y42" s="60">
        <v>55</v>
      </c>
      <c r="Z42" s="60">
        <v>55</v>
      </c>
      <c r="AA42" s="60">
        <v>55</v>
      </c>
      <c r="AB42" s="60">
        <v>55</v>
      </c>
      <c r="AC42" s="60">
        <v>1320</v>
      </c>
      <c r="AD42" s="60">
        <v>9240</v>
      </c>
      <c r="AE42" s="60">
        <v>481800</v>
      </c>
    </row>
    <row r="43" spans="1:31">
      <c r="A43" s="60" t="s">
        <v>125</v>
      </c>
      <c r="B43" s="60" t="s">
        <v>94</v>
      </c>
      <c r="C43" s="60" t="s">
        <v>95</v>
      </c>
      <c r="D43" s="60" t="s">
        <v>96</v>
      </c>
      <c r="E43" s="60">
        <v>0.05</v>
      </c>
      <c r="F43" s="60">
        <v>0.05</v>
      </c>
      <c r="G43" s="60">
        <v>0.05</v>
      </c>
      <c r="H43" s="60">
        <v>0.05</v>
      </c>
      <c r="I43" s="60">
        <v>0.05</v>
      </c>
      <c r="J43" s="60">
        <v>0.05</v>
      </c>
      <c r="K43" s="60">
        <v>0.05</v>
      </c>
      <c r="L43" s="60">
        <v>0.05</v>
      </c>
      <c r="M43" s="60">
        <v>0.05</v>
      </c>
      <c r="N43" s="60">
        <v>0.05</v>
      </c>
      <c r="O43" s="60">
        <v>0.05</v>
      </c>
      <c r="P43" s="60">
        <v>0.05</v>
      </c>
      <c r="Q43" s="60">
        <v>0.05</v>
      </c>
      <c r="R43" s="60">
        <v>0.05</v>
      </c>
      <c r="S43" s="60">
        <v>0.05</v>
      </c>
      <c r="T43" s="60">
        <v>0.05</v>
      </c>
      <c r="U43" s="60">
        <v>0.05</v>
      </c>
      <c r="V43" s="60">
        <v>0.05</v>
      </c>
      <c r="W43" s="60">
        <v>0.05</v>
      </c>
      <c r="X43" s="60">
        <v>0.05</v>
      </c>
      <c r="Y43" s="60">
        <v>0.05</v>
      </c>
      <c r="Z43" s="60">
        <v>0.05</v>
      </c>
      <c r="AA43" s="60">
        <v>0.05</v>
      </c>
      <c r="AB43" s="60">
        <v>0.05</v>
      </c>
      <c r="AC43" s="60">
        <v>1.2</v>
      </c>
      <c r="AD43" s="60">
        <v>8.4</v>
      </c>
      <c r="AE43" s="60">
        <v>438</v>
      </c>
    </row>
    <row r="44" spans="1:31">
      <c r="A44" s="60" t="s">
        <v>126</v>
      </c>
      <c r="B44" s="60" t="s">
        <v>94</v>
      </c>
      <c r="C44" s="60" t="s">
        <v>95</v>
      </c>
      <c r="D44" s="60" t="s">
        <v>96</v>
      </c>
      <c r="E44" s="60">
        <v>0.2</v>
      </c>
      <c r="F44" s="60">
        <v>0.2</v>
      </c>
      <c r="G44" s="60">
        <v>0.2</v>
      </c>
      <c r="H44" s="60">
        <v>0.2</v>
      </c>
      <c r="I44" s="60">
        <v>0.2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0.2</v>
      </c>
      <c r="Q44" s="60">
        <v>0.2</v>
      </c>
      <c r="R44" s="60">
        <v>0.2</v>
      </c>
      <c r="S44" s="60">
        <v>0.2</v>
      </c>
      <c r="T44" s="60">
        <v>0.2</v>
      </c>
      <c r="U44" s="60">
        <v>0.2</v>
      </c>
      <c r="V44" s="60">
        <v>0.2</v>
      </c>
      <c r="W44" s="60">
        <v>0.2</v>
      </c>
      <c r="X44" s="60">
        <v>0.2</v>
      </c>
      <c r="Y44" s="60">
        <v>0.2</v>
      </c>
      <c r="Z44" s="60">
        <v>0.2</v>
      </c>
      <c r="AA44" s="60">
        <v>0.2</v>
      </c>
      <c r="AB44" s="60">
        <v>0.2</v>
      </c>
      <c r="AC44" s="60">
        <v>4.8</v>
      </c>
      <c r="AD44" s="60">
        <v>33.6</v>
      </c>
      <c r="AE44" s="60">
        <v>1752</v>
      </c>
    </row>
    <row r="45" spans="1:31">
      <c r="A45" s="60" t="s">
        <v>127</v>
      </c>
      <c r="B45" s="60" t="s">
        <v>97</v>
      </c>
      <c r="C45" s="60" t="s">
        <v>95</v>
      </c>
      <c r="D45" s="60" t="s">
        <v>96</v>
      </c>
      <c r="E45" s="60">
        <v>48.9</v>
      </c>
      <c r="F45" s="60">
        <v>48.9</v>
      </c>
      <c r="G45" s="60">
        <v>48.9</v>
      </c>
      <c r="H45" s="60">
        <v>48.9</v>
      </c>
      <c r="I45" s="60">
        <v>48.9</v>
      </c>
      <c r="J45" s="60">
        <v>48.9</v>
      </c>
      <c r="K45" s="60">
        <v>48.9</v>
      </c>
      <c r="L45" s="60">
        <v>48.9</v>
      </c>
      <c r="M45" s="60">
        <v>48.9</v>
      </c>
      <c r="N45" s="60">
        <v>48.9</v>
      </c>
      <c r="O45" s="60">
        <v>48.9</v>
      </c>
      <c r="P45" s="60">
        <v>48.9</v>
      </c>
      <c r="Q45" s="60">
        <v>48.9</v>
      </c>
      <c r="R45" s="60">
        <v>48.9</v>
      </c>
      <c r="S45" s="60">
        <v>48.9</v>
      </c>
      <c r="T45" s="60">
        <v>48.9</v>
      </c>
      <c r="U45" s="60">
        <v>48.9</v>
      </c>
      <c r="V45" s="60">
        <v>48.9</v>
      </c>
      <c r="W45" s="60">
        <v>48.9</v>
      </c>
      <c r="X45" s="60">
        <v>48.9</v>
      </c>
      <c r="Y45" s="60">
        <v>48.9</v>
      </c>
      <c r="Z45" s="60">
        <v>48.9</v>
      </c>
      <c r="AA45" s="60">
        <v>48.9</v>
      </c>
      <c r="AB45" s="60">
        <v>48.9</v>
      </c>
      <c r="AC45" s="60">
        <v>1173.5999999999999</v>
      </c>
      <c r="AD45" s="60">
        <v>8215.2000000000007</v>
      </c>
      <c r="AE45" s="60">
        <v>428364</v>
      </c>
    </row>
    <row r="46" spans="1:31">
      <c r="A46" s="60" t="s">
        <v>128</v>
      </c>
      <c r="B46" s="60" t="s">
        <v>97</v>
      </c>
      <c r="C46" s="60" t="s">
        <v>95</v>
      </c>
      <c r="D46" s="60" t="s">
        <v>96</v>
      </c>
      <c r="E46" s="60">
        <v>55</v>
      </c>
      <c r="F46" s="60">
        <v>55</v>
      </c>
      <c r="G46" s="60">
        <v>55</v>
      </c>
      <c r="H46" s="60">
        <v>55</v>
      </c>
      <c r="I46" s="60">
        <v>55</v>
      </c>
      <c r="J46" s="60">
        <v>55</v>
      </c>
      <c r="K46" s="60">
        <v>55</v>
      </c>
      <c r="L46" s="60">
        <v>55</v>
      </c>
      <c r="M46" s="60">
        <v>55</v>
      </c>
      <c r="N46" s="60">
        <v>55</v>
      </c>
      <c r="O46" s="60">
        <v>55</v>
      </c>
      <c r="P46" s="60">
        <v>55</v>
      </c>
      <c r="Q46" s="60">
        <v>55</v>
      </c>
      <c r="R46" s="60">
        <v>55</v>
      </c>
      <c r="S46" s="60">
        <v>55</v>
      </c>
      <c r="T46" s="60">
        <v>55</v>
      </c>
      <c r="U46" s="60">
        <v>55</v>
      </c>
      <c r="V46" s="60">
        <v>55</v>
      </c>
      <c r="W46" s="60">
        <v>55</v>
      </c>
      <c r="X46" s="60">
        <v>55</v>
      </c>
      <c r="Y46" s="60">
        <v>55</v>
      </c>
      <c r="Z46" s="60">
        <v>55</v>
      </c>
      <c r="AA46" s="60">
        <v>55</v>
      </c>
      <c r="AB46" s="60">
        <v>55</v>
      </c>
      <c r="AC46" s="60">
        <v>1320</v>
      </c>
      <c r="AD46" s="60">
        <v>9240</v>
      </c>
      <c r="AE46" s="60">
        <v>481800</v>
      </c>
    </row>
    <row r="47" spans="1:31">
      <c r="A47" s="60" t="s">
        <v>129</v>
      </c>
      <c r="B47" s="60" t="s">
        <v>94</v>
      </c>
      <c r="C47" s="60" t="s">
        <v>95</v>
      </c>
      <c r="D47" s="60" t="s">
        <v>96</v>
      </c>
      <c r="E47" s="60">
        <v>0.05</v>
      </c>
      <c r="F47" s="60">
        <v>0.05</v>
      </c>
      <c r="G47" s="60">
        <v>0.05</v>
      </c>
      <c r="H47" s="60">
        <v>0.05</v>
      </c>
      <c r="I47" s="60">
        <v>0.05</v>
      </c>
      <c r="J47" s="60">
        <v>0.05</v>
      </c>
      <c r="K47" s="60">
        <v>0.05</v>
      </c>
      <c r="L47" s="60">
        <v>0.05</v>
      </c>
      <c r="M47" s="60">
        <v>0.05</v>
      </c>
      <c r="N47" s="60">
        <v>0.05</v>
      </c>
      <c r="O47" s="60">
        <v>0.05</v>
      </c>
      <c r="P47" s="60">
        <v>0.05</v>
      </c>
      <c r="Q47" s="60">
        <v>0.05</v>
      </c>
      <c r="R47" s="60">
        <v>0.05</v>
      </c>
      <c r="S47" s="60">
        <v>0.05</v>
      </c>
      <c r="T47" s="60">
        <v>0.05</v>
      </c>
      <c r="U47" s="60">
        <v>0.05</v>
      </c>
      <c r="V47" s="60">
        <v>0.05</v>
      </c>
      <c r="W47" s="60">
        <v>0.05</v>
      </c>
      <c r="X47" s="60">
        <v>0.05</v>
      </c>
      <c r="Y47" s="60">
        <v>0.05</v>
      </c>
      <c r="Z47" s="60">
        <v>0.05</v>
      </c>
      <c r="AA47" s="60">
        <v>0.05</v>
      </c>
      <c r="AB47" s="60">
        <v>0.05</v>
      </c>
      <c r="AC47" s="60">
        <v>1.2</v>
      </c>
      <c r="AD47" s="60">
        <v>8.4</v>
      </c>
      <c r="AE47" s="60">
        <v>438</v>
      </c>
    </row>
    <row r="48" spans="1:31">
      <c r="A48" s="60" t="s">
        <v>130</v>
      </c>
      <c r="B48" s="60" t="s">
        <v>94</v>
      </c>
      <c r="C48" s="60" t="s">
        <v>95</v>
      </c>
      <c r="D48" s="60" t="s">
        <v>96</v>
      </c>
      <c r="E48" s="60">
        <v>0.2</v>
      </c>
      <c r="F48" s="60">
        <v>0.2</v>
      </c>
      <c r="G48" s="60">
        <v>0.2</v>
      </c>
      <c r="H48" s="60">
        <v>0.2</v>
      </c>
      <c r="I48" s="60">
        <v>0.2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0.2</v>
      </c>
      <c r="Q48" s="60">
        <v>0.2</v>
      </c>
      <c r="R48" s="60">
        <v>0.2</v>
      </c>
      <c r="S48" s="60">
        <v>0.2</v>
      </c>
      <c r="T48" s="60">
        <v>0.2</v>
      </c>
      <c r="U48" s="60">
        <v>0.2</v>
      </c>
      <c r="V48" s="60">
        <v>0.2</v>
      </c>
      <c r="W48" s="60">
        <v>0.2</v>
      </c>
      <c r="X48" s="60">
        <v>0.2</v>
      </c>
      <c r="Y48" s="60">
        <v>0.2</v>
      </c>
      <c r="Z48" s="60">
        <v>0.2</v>
      </c>
      <c r="AA48" s="60">
        <v>0.2</v>
      </c>
      <c r="AB48" s="60">
        <v>0.2</v>
      </c>
      <c r="AC48" s="60">
        <v>4.8</v>
      </c>
      <c r="AD48" s="60">
        <v>33.6</v>
      </c>
      <c r="AE48" s="60">
        <v>1752</v>
      </c>
    </row>
    <row r="49" spans="1:31">
      <c r="A49" s="60" t="s">
        <v>131</v>
      </c>
      <c r="B49" s="60" t="s">
        <v>97</v>
      </c>
      <c r="C49" s="60" t="s">
        <v>95</v>
      </c>
      <c r="D49" s="60" t="s">
        <v>96</v>
      </c>
      <c r="E49" s="60">
        <v>48.9</v>
      </c>
      <c r="F49" s="60">
        <v>48.9</v>
      </c>
      <c r="G49" s="60">
        <v>48.9</v>
      </c>
      <c r="H49" s="60">
        <v>48.9</v>
      </c>
      <c r="I49" s="60">
        <v>48.9</v>
      </c>
      <c r="J49" s="60">
        <v>48.9</v>
      </c>
      <c r="K49" s="60">
        <v>48.9</v>
      </c>
      <c r="L49" s="60">
        <v>48.9</v>
      </c>
      <c r="M49" s="60">
        <v>48.9</v>
      </c>
      <c r="N49" s="60">
        <v>48.9</v>
      </c>
      <c r="O49" s="60">
        <v>48.9</v>
      </c>
      <c r="P49" s="60">
        <v>48.9</v>
      </c>
      <c r="Q49" s="60">
        <v>48.9</v>
      </c>
      <c r="R49" s="60">
        <v>48.9</v>
      </c>
      <c r="S49" s="60">
        <v>48.9</v>
      </c>
      <c r="T49" s="60">
        <v>48.9</v>
      </c>
      <c r="U49" s="60">
        <v>48.9</v>
      </c>
      <c r="V49" s="60">
        <v>48.9</v>
      </c>
      <c r="W49" s="60">
        <v>48.9</v>
      </c>
      <c r="X49" s="60">
        <v>48.9</v>
      </c>
      <c r="Y49" s="60">
        <v>48.9</v>
      </c>
      <c r="Z49" s="60">
        <v>48.9</v>
      </c>
      <c r="AA49" s="60">
        <v>48.9</v>
      </c>
      <c r="AB49" s="60">
        <v>48.9</v>
      </c>
      <c r="AC49" s="60">
        <v>1173.5999999999999</v>
      </c>
      <c r="AD49" s="60">
        <v>8215.2000000000007</v>
      </c>
      <c r="AE49" s="60">
        <v>428364</v>
      </c>
    </row>
    <row r="50" spans="1:31">
      <c r="A50" s="60" t="s">
        <v>132</v>
      </c>
      <c r="B50" s="60" t="s">
        <v>97</v>
      </c>
      <c r="C50" s="60" t="s">
        <v>95</v>
      </c>
      <c r="D50" s="60" t="s">
        <v>96</v>
      </c>
      <c r="E50" s="60">
        <v>55</v>
      </c>
      <c r="F50" s="60">
        <v>55</v>
      </c>
      <c r="G50" s="60">
        <v>55</v>
      </c>
      <c r="H50" s="60">
        <v>55</v>
      </c>
      <c r="I50" s="60">
        <v>55</v>
      </c>
      <c r="J50" s="60">
        <v>55</v>
      </c>
      <c r="K50" s="60">
        <v>55</v>
      </c>
      <c r="L50" s="60">
        <v>55</v>
      </c>
      <c r="M50" s="60">
        <v>55</v>
      </c>
      <c r="N50" s="60">
        <v>55</v>
      </c>
      <c r="O50" s="60">
        <v>55</v>
      </c>
      <c r="P50" s="60">
        <v>55</v>
      </c>
      <c r="Q50" s="60">
        <v>55</v>
      </c>
      <c r="R50" s="60">
        <v>55</v>
      </c>
      <c r="S50" s="60">
        <v>55</v>
      </c>
      <c r="T50" s="60">
        <v>55</v>
      </c>
      <c r="U50" s="60">
        <v>55</v>
      </c>
      <c r="V50" s="60">
        <v>55</v>
      </c>
      <c r="W50" s="60">
        <v>55</v>
      </c>
      <c r="X50" s="60">
        <v>55</v>
      </c>
      <c r="Y50" s="60">
        <v>55</v>
      </c>
      <c r="Z50" s="60">
        <v>55</v>
      </c>
      <c r="AA50" s="60">
        <v>55</v>
      </c>
      <c r="AB50" s="60">
        <v>55</v>
      </c>
      <c r="AC50" s="60">
        <v>1320</v>
      </c>
      <c r="AD50" s="60">
        <v>9240</v>
      </c>
      <c r="AE50" s="60">
        <v>481800</v>
      </c>
    </row>
    <row r="51" spans="1:31">
      <c r="A51" s="60" t="s">
        <v>133</v>
      </c>
      <c r="B51" s="60" t="s">
        <v>94</v>
      </c>
      <c r="C51" s="60" t="s">
        <v>95</v>
      </c>
      <c r="D51" s="60" t="s">
        <v>96</v>
      </c>
      <c r="E51" s="60">
        <v>0.05</v>
      </c>
      <c r="F51" s="60">
        <v>0.05</v>
      </c>
      <c r="G51" s="60">
        <v>0.05</v>
      </c>
      <c r="H51" s="60">
        <v>0.05</v>
      </c>
      <c r="I51" s="60">
        <v>0.05</v>
      </c>
      <c r="J51" s="60">
        <v>0.05</v>
      </c>
      <c r="K51" s="60">
        <v>0.05</v>
      </c>
      <c r="L51" s="60">
        <v>0.05</v>
      </c>
      <c r="M51" s="60">
        <v>0.05</v>
      </c>
      <c r="N51" s="60">
        <v>0.05</v>
      </c>
      <c r="O51" s="60">
        <v>0.05</v>
      </c>
      <c r="P51" s="60">
        <v>0.05</v>
      </c>
      <c r="Q51" s="60">
        <v>0.05</v>
      </c>
      <c r="R51" s="60">
        <v>0.05</v>
      </c>
      <c r="S51" s="60">
        <v>0.05</v>
      </c>
      <c r="T51" s="60">
        <v>0.05</v>
      </c>
      <c r="U51" s="60">
        <v>0.05</v>
      </c>
      <c r="V51" s="60">
        <v>0.05</v>
      </c>
      <c r="W51" s="60">
        <v>0.05</v>
      </c>
      <c r="X51" s="60">
        <v>0.05</v>
      </c>
      <c r="Y51" s="60">
        <v>0.05</v>
      </c>
      <c r="Z51" s="60">
        <v>0.05</v>
      </c>
      <c r="AA51" s="60">
        <v>0.05</v>
      </c>
      <c r="AB51" s="60">
        <v>0.05</v>
      </c>
      <c r="AC51" s="60">
        <v>1.2</v>
      </c>
      <c r="AD51" s="60">
        <v>8.4</v>
      </c>
      <c r="AE51" s="60">
        <v>438</v>
      </c>
    </row>
    <row r="52" spans="1:31">
      <c r="A52" s="60" t="s">
        <v>134</v>
      </c>
      <c r="B52" s="60" t="s">
        <v>94</v>
      </c>
      <c r="C52" s="60" t="s">
        <v>95</v>
      </c>
      <c r="D52" s="60" t="s">
        <v>96</v>
      </c>
      <c r="E52" s="60">
        <v>0.2</v>
      </c>
      <c r="F52" s="60">
        <v>0.2</v>
      </c>
      <c r="G52" s="60">
        <v>0.2</v>
      </c>
      <c r="H52" s="60">
        <v>0.2</v>
      </c>
      <c r="I52" s="60">
        <v>0.2</v>
      </c>
      <c r="J52" s="60">
        <v>0.2</v>
      </c>
      <c r="K52" s="60">
        <v>0.2</v>
      </c>
      <c r="L52" s="60">
        <v>0.2</v>
      </c>
      <c r="M52" s="60">
        <v>0.2</v>
      </c>
      <c r="N52" s="60">
        <v>0.2</v>
      </c>
      <c r="O52" s="60">
        <v>0.2</v>
      </c>
      <c r="P52" s="60">
        <v>0.2</v>
      </c>
      <c r="Q52" s="60">
        <v>0.2</v>
      </c>
      <c r="R52" s="60">
        <v>0.2</v>
      </c>
      <c r="S52" s="60">
        <v>0.2</v>
      </c>
      <c r="T52" s="60">
        <v>0.2</v>
      </c>
      <c r="U52" s="60">
        <v>0.2</v>
      </c>
      <c r="V52" s="60">
        <v>0.2</v>
      </c>
      <c r="W52" s="60">
        <v>0.2</v>
      </c>
      <c r="X52" s="60">
        <v>0.2</v>
      </c>
      <c r="Y52" s="60">
        <v>0.2</v>
      </c>
      <c r="Z52" s="60">
        <v>0.2</v>
      </c>
      <c r="AA52" s="60">
        <v>0.2</v>
      </c>
      <c r="AB52" s="60">
        <v>0.2</v>
      </c>
      <c r="AC52" s="60">
        <v>4.8</v>
      </c>
      <c r="AD52" s="60">
        <v>33.6</v>
      </c>
      <c r="AE52" s="60">
        <v>1752</v>
      </c>
    </row>
    <row r="53" spans="1:31">
      <c r="A53" s="60" t="s">
        <v>135</v>
      </c>
      <c r="B53" s="60" t="s">
        <v>97</v>
      </c>
      <c r="C53" s="60" t="s">
        <v>95</v>
      </c>
      <c r="D53" s="60" t="s">
        <v>96</v>
      </c>
      <c r="E53" s="60">
        <v>48.9</v>
      </c>
      <c r="F53" s="60">
        <v>48.9</v>
      </c>
      <c r="G53" s="60">
        <v>48.9</v>
      </c>
      <c r="H53" s="60">
        <v>48.9</v>
      </c>
      <c r="I53" s="60">
        <v>48.9</v>
      </c>
      <c r="J53" s="60">
        <v>48.9</v>
      </c>
      <c r="K53" s="60">
        <v>48.9</v>
      </c>
      <c r="L53" s="60">
        <v>48.9</v>
      </c>
      <c r="M53" s="60">
        <v>48.9</v>
      </c>
      <c r="N53" s="60">
        <v>48.9</v>
      </c>
      <c r="O53" s="60">
        <v>48.9</v>
      </c>
      <c r="P53" s="60">
        <v>48.9</v>
      </c>
      <c r="Q53" s="60">
        <v>48.9</v>
      </c>
      <c r="R53" s="60">
        <v>48.9</v>
      </c>
      <c r="S53" s="60">
        <v>48.9</v>
      </c>
      <c r="T53" s="60">
        <v>48.9</v>
      </c>
      <c r="U53" s="60">
        <v>48.9</v>
      </c>
      <c r="V53" s="60">
        <v>48.9</v>
      </c>
      <c r="W53" s="60">
        <v>48.9</v>
      </c>
      <c r="X53" s="60">
        <v>48.9</v>
      </c>
      <c r="Y53" s="60">
        <v>48.9</v>
      </c>
      <c r="Z53" s="60">
        <v>48.9</v>
      </c>
      <c r="AA53" s="60">
        <v>48.9</v>
      </c>
      <c r="AB53" s="60">
        <v>48.9</v>
      </c>
      <c r="AC53" s="60">
        <v>1173.5999999999999</v>
      </c>
      <c r="AD53" s="60">
        <v>8215.2000000000007</v>
      </c>
      <c r="AE53" s="60">
        <v>428364</v>
      </c>
    </row>
    <row r="54" spans="1:31">
      <c r="A54" s="60" t="s">
        <v>136</v>
      </c>
      <c r="B54" s="60" t="s">
        <v>97</v>
      </c>
      <c r="C54" s="60" t="s">
        <v>95</v>
      </c>
      <c r="D54" s="60" t="s">
        <v>96</v>
      </c>
      <c r="E54" s="60">
        <v>55</v>
      </c>
      <c r="F54" s="60">
        <v>55</v>
      </c>
      <c r="G54" s="60">
        <v>55</v>
      </c>
      <c r="H54" s="60">
        <v>55</v>
      </c>
      <c r="I54" s="60">
        <v>55</v>
      </c>
      <c r="J54" s="60">
        <v>55</v>
      </c>
      <c r="K54" s="60">
        <v>55</v>
      </c>
      <c r="L54" s="60">
        <v>55</v>
      </c>
      <c r="M54" s="60">
        <v>55</v>
      </c>
      <c r="N54" s="60">
        <v>55</v>
      </c>
      <c r="O54" s="60">
        <v>55</v>
      </c>
      <c r="P54" s="60">
        <v>55</v>
      </c>
      <c r="Q54" s="60">
        <v>55</v>
      </c>
      <c r="R54" s="60">
        <v>55</v>
      </c>
      <c r="S54" s="60">
        <v>55</v>
      </c>
      <c r="T54" s="60">
        <v>55</v>
      </c>
      <c r="U54" s="60">
        <v>55</v>
      </c>
      <c r="V54" s="60">
        <v>55</v>
      </c>
      <c r="W54" s="60">
        <v>55</v>
      </c>
      <c r="X54" s="60">
        <v>55</v>
      </c>
      <c r="Y54" s="60">
        <v>55</v>
      </c>
      <c r="Z54" s="60">
        <v>55</v>
      </c>
      <c r="AA54" s="60">
        <v>55</v>
      </c>
      <c r="AB54" s="60">
        <v>55</v>
      </c>
      <c r="AC54" s="60">
        <v>1320</v>
      </c>
      <c r="AD54" s="60">
        <v>9240</v>
      </c>
      <c r="AE54" s="60">
        <v>481800</v>
      </c>
    </row>
    <row r="55" spans="1:31">
      <c r="A55" s="60" t="s">
        <v>137</v>
      </c>
      <c r="B55" s="60" t="s">
        <v>94</v>
      </c>
      <c r="C55" s="60" t="s">
        <v>95</v>
      </c>
      <c r="D55" s="60" t="s">
        <v>96</v>
      </c>
      <c r="E55" s="60">
        <v>0.05</v>
      </c>
      <c r="F55" s="60">
        <v>0.05</v>
      </c>
      <c r="G55" s="60">
        <v>0.05</v>
      </c>
      <c r="H55" s="60">
        <v>0.05</v>
      </c>
      <c r="I55" s="60">
        <v>0.05</v>
      </c>
      <c r="J55" s="60">
        <v>0.05</v>
      </c>
      <c r="K55" s="60">
        <v>0.05</v>
      </c>
      <c r="L55" s="60">
        <v>0.05</v>
      </c>
      <c r="M55" s="60">
        <v>0.05</v>
      </c>
      <c r="N55" s="60">
        <v>0.05</v>
      </c>
      <c r="O55" s="60">
        <v>0.05</v>
      </c>
      <c r="P55" s="60">
        <v>0.05</v>
      </c>
      <c r="Q55" s="60">
        <v>0.05</v>
      </c>
      <c r="R55" s="60">
        <v>0.05</v>
      </c>
      <c r="S55" s="60">
        <v>0.05</v>
      </c>
      <c r="T55" s="60">
        <v>0.05</v>
      </c>
      <c r="U55" s="60">
        <v>0.05</v>
      </c>
      <c r="V55" s="60">
        <v>0.05</v>
      </c>
      <c r="W55" s="60">
        <v>0.05</v>
      </c>
      <c r="X55" s="60">
        <v>0.05</v>
      </c>
      <c r="Y55" s="60">
        <v>0.05</v>
      </c>
      <c r="Z55" s="60">
        <v>0.05</v>
      </c>
      <c r="AA55" s="60">
        <v>0.05</v>
      </c>
      <c r="AB55" s="60">
        <v>0.05</v>
      </c>
      <c r="AC55" s="60">
        <v>1.2</v>
      </c>
      <c r="AD55" s="60">
        <v>8.4</v>
      </c>
      <c r="AE55" s="60">
        <v>438</v>
      </c>
    </row>
    <row r="56" spans="1:31">
      <c r="A56" s="60" t="s">
        <v>138</v>
      </c>
      <c r="B56" s="60" t="s">
        <v>94</v>
      </c>
      <c r="C56" s="60" t="s">
        <v>95</v>
      </c>
      <c r="D56" s="60" t="s">
        <v>96</v>
      </c>
      <c r="E56" s="60">
        <v>0.2</v>
      </c>
      <c r="F56" s="60">
        <v>0.2</v>
      </c>
      <c r="G56" s="60">
        <v>0.2</v>
      </c>
      <c r="H56" s="60">
        <v>0.2</v>
      </c>
      <c r="I56" s="60">
        <v>0.2</v>
      </c>
      <c r="J56" s="60">
        <v>0.2</v>
      </c>
      <c r="K56" s="60">
        <v>0.2</v>
      </c>
      <c r="L56" s="60">
        <v>0.2</v>
      </c>
      <c r="M56" s="60">
        <v>0.2</v>
      </c>
      <c r="N56" s="60">
        <v>0.2</v>
      </c>
      <c r="O56" s="60">
        <v>0.2</v>
      </c>
      <c r="P56" s="60">
        <v>0.2</v>
      </c>
      <c r="Q56" s="60">
        <v>0.2</v>
      </c>
      <c r="R56" s="60">
        <v>0.2</v>
      </c>
      <c r="S56" s="60">
        <v>0.2</v>
      </c>
      <c r="T56" s="60">
        <v>0.2</v>
      </c>
      <c r="U56" s="60">
        <v>0.2</v>
      </c>
      <c r="V56" s="60">
        <v>0.2</v>
      </c>
      <c r="W56" s="60">
        <v>0.2</v>
      </c>
      <c r="X56" s="60">
        <v>0.2</v>
      </c>
      <c r="Y56" s="60">
        <v>0.2</v>
      </c>
      <c r="Z56" s="60">
        <v>0.2</v>
      </c>
      <c r="AA56" s="60">
        <v>0.2</v>
      </c>
      <c r="AB56" s="60">
        <v>0.2</v>
      </c>
      <c r="AC56" s="60">
        <v>4.8</v>
      </c>
      <c r="AD56" s="60">
        <v>33.6</v>
      </c>
      <c r="AE56" s="60">
        <v>1752</v>
      </c>
    </row>
    <row r="57" spans="1:31">
      <c r="A57" s="60" t="s">
        <v>139</v>
      </c>
      <c r="B57" s="60" t="s">
        <v>97</v>
      </c>
      <c r="C57" s="60" t="s">
        <v>95</v>
      </c>
      <c r="D57" s="60" t="s">
        <v>96</v>
      </c>
      <c r="E57" s="60">
        <v>48.9</v>
      </c>
      <c r="F57" s="60">
        <v>48.9</v>
      </c>
      <c r="G57" s="60">
        <v>48.9</v>
      </c>
      <c r="H57" s="60">
        <v>48.9</v>
      </c>
      <c r="I57" s="60">
        <v>48.9</v>
      </c>
      <c r="J57" s="60">
        <v>48.9</v>
      </c>
      <c r="K57" s="60">
        <v>48.9</v>
      </c>
      <c r="L57" s="60">
        <v>48.9</v>
      </c>
      <c r="M57" s="60">
        <v>48.9</v>
      </c>
      <c r="N57" s="60">
        <v>48.9</v>
      </c>
      <c r="O57" s="60">
        <v>48.9</v>
      </c>
      <c r="P57" s="60">
        <v>48.9</v>
      </c>
      <c r="Q57" s="60">
        <v>48.9</v>
      </c>
      <c r="R57" s="60">
        <v>48.9</v>
      </c>
      <c r="S57" s="60">
        <v>48.9</v>
      </c>
      <c r="T57" s="60">
        <v>48.9</v>
      </c>
      <c r="U57" s="60">
        <v>48.9</v>
      </c>
      <c r="V57" s="60">
        <v>48.9</v>
      </c>
      <c r="W57" s="60">
        <v>48.9</v>
      </c>
      <c r="X57" s="60">
        <v>48.9</v>
      </c>
      <c r="Y57" s="60">
        <v>48.9</v>
      </c>
      <c r="Z57" s="60">
        <v>48.9</v>
      </c>
      <c r="AA57" s="60">
        <v>48.9</v>
      </c>
      <c r="AB57" s="60">
        <v>48.9</v>
      </c>
      <c r="AC57" s="60">
        <v>1173.5999999999999</v>
      </c>
      <c r="AD57" s="60">
        <v>8215.2000000000007</v>
      </c>
      <c r="AE57" s="60">
        <v>428364</v>
      </c>
    </row>
    <row r="58" spans="1:31">
      <c r="A58" s="60" t="s">
        <v>140</v>
      </c>
      <c r="B58" s="60" t="s">
        <v>97</v>
      </c>
      <c r="C58" s="60" t="s">
        <v>95</v>
      </c>
      <c r="D58" s="60" t="s">
        <v>96</v>
      </c>
      <c r="E58" s="60">
        <v>55</v>
      </c>
      <c r="F58" s="60">
        <v>55</v>
      </c>
      <c r="G58" s="60">
        <v>55</v>
      </c>
      <c r="H58" s="60">
        <v>55</v>
      </c>
      <c r="I58" s="60">
        <v>55</v>
      </c>
      <c r="J58" s="60">
        <v>55</v>
      </c>
      <c r="K58" s="60">
        <v>55</v>
      </c>
      <c r="L58" s="60">
        <v>55</v>
      </c>
      <c r="M58" s="60">
        <v>55</v>
      </c>
      <c r="N58" s="60">
        <v>55</v>
      </c>
      <c r="O58" s="60">
        <v>55</v>
      </c>
      <c r="P58" s="60">
        <v>55</v>
      </c>
      <c r="Q58" s="60">
        <v>55</v>
      </c>
      <c r="R58" s="60">
        <v>55</v>
      </c>
      <c r="S58" s="60">
        <v>55</v>
      </c>
      <c r="T58" s="60">
        <v>55</v>
      </c>
      <c r="U58" s="60">
        <v>55</v>
      </c>
      <c r="V58" s="60">
        <v>55</v>
      </c>
      <c r="W58" s="60">
        <v>55</v>
      </c>
      <c r="X58" s="60">
        <v>55</v>
      </c>
      <c r="Y58" s="60">
        <v>55</v>
      </c>
      <c r="Z58" s="60">
        <v>55</v>
      </c>
      <c r="AA58" s="60">
        <v>55</v>
      </c>
      <c r="AB58" s="60">
        <v>55</v>
      </c>
      <c r="AC58" s="60">
        <v>1320</v>
      </c>
      <c r="AD58" s="60">
        <v>9240</v>
      </c>
      <c r="AE58" s="60">
        <v>481800</v>
      </c>
    </row>
    <row r="59" spans="1:31">
      <c r="A59" s="60" t="s">
        <v>141</v>
      </c>
      <c r="B59" s="60" t="s">
        <v>94</v>
      </c>
      <c r="C59" s="60" t="s">
        <v>95</v>
      </c>
      <c r="D59" s="60" t="s">
        <v>96</v>
      </c>
      <c r="E59" s="60">
        <v>0.05</v>
      </c>
      <c r="F59" s="60">
        <v>0.05</v>
      </c>
      <c r="G59" s="60">
        <v>0.05</v>
      </c>
      <c r="H59" s="60">
        <v>0.05</v>
      </c>
      <c r="I59" s="60">
        <v>0.05</v>
      </c>
      <c r="J59" s="60">
        <v>0.05</v>
      </c>
      <c r="K59" s="60">
        <v>0.05</v>
      </c>
      <c r="L59" s="60">
        <v>0.05</v>
      </c>
      <c r="M59" s="60">
        <v>0.05</v>
      </c>
      <c r="N59" s="60">
        <v>0.05</v>
      </c>
      <c r="O59" s="60">
        <v>0.05</v>
      </c>
      <c r="P59" s="60">
        <v>0.05</v>
      </c>
      <c r="Q59" s="60">
        <v>0.05</v>
      </c>
      <c r="R59" s="60">
        <v>0.05</v>
      </c>
      <c r="S59" s="60">
        <v>0.05</v>
      </c>
      <c r="T59" s="60">
        <v>0.05</v>
      </c>
      <c r="U59" s="60">
        <v>0.05</v>
      </c>
      <c r="V59" s="60">
        <v>0.05</v>
      </c>
      <c r="W59" s="60">
        <v>0.05</v>
      </c>
      <c r="X59" s="60">
        <v>0.05</v>
      </c>
      <c r="Y59" s="60">
        <v>0.05</v>
      </c>
      <c r="Z59" s="60">
        <v>0.05</v>
      </c>
      <c r="AA59" s="60">
        <v>0.05</v>
      </c>
      <c r="AB59" s="60">
        <v>0.05</v>
      </c>
      <c r="AC59" s="60">
        <v>1.2</v>
      </c>
      <c r="AD59" s="60">
        <v>8.4</v>
      </c>
      <c r="AE59" s="60">
        <v>438</v>
      </c>
    </row>
    <row r="60" spans="1:31">
      <c r="A60" s="60" t="s">
        <v>142</v>
      </c>
      <c r="B60" s="60" t="s">
        <v>94</v>
      </c>
      <c r="C60" s="60" t="s">
        <v>95</v>
      </c>
      <c r="D60" s="60" t="s">
        <v>96</v>
      </c>
      <c r="E60" s="60">
        <v>0.2</v>
      </c>
      <c r="F60" s="60">
        <v>0.2</v>
      </c>
      <c r="G60" s="60">
        <v>0.2</v>
      </c>
      <c r="H60" s="60">
        <v>0.2</v>
      </c>
      <c r="I60" s="60">
        <v>0.2</v>
      </c>
      <c r="J60" s="60">
        <v>0.2</v>
      </c>
      <c r="K60" s="60">
        <v>0.2</v>
      </c>
      <c r="L60" s="60">
        <v>0.2</v>
      </c>
      <c r="M60" s="60">
        <v>0.2</v>
      </c>
      <c r="N60" s="60">
        <v>0.2</v>
      </c>
      <c r="O60" s="60">
        <v>0.2</v>
      </c>
      <c r="P60" s="60">
        <v>0.2</v>
      </c>
      <c r="Q60" s="60">
        <v>0.2</v>
      </c>
      <c r="R60" s="60">
        <v>0.2</v>
      </c>
      <c r="S60" s="60">
        <v>0.2</v>
      </c>
      <c r="T60" s="60">
        <v>0.2</v>
      </c>
      <c r="U60" s="60">
        <v>0.2</v>
      </c>
      <c r="V60" s="60">
        <v>0.2</v>
      </c>
      <c r="W60" s="60">
        <v>0.2</v>
      </c>
      <c r="X60" s="60">
        <v>0.2</v>
      </c>
      <c r="Y60" s="60">
        <v>0.2</v>
      </c>
      <c r="Z60" s="60">
        <v>0.2</v>
      </c>
      <c r="AA60" s="60">
        <v>0.2</v>
      </c>
      <c r="AB60" s="60">
        <v>0.2</v>
      </c>
      <c r="AC60" s="60">
        <v>4.8</v>
      </c>
      <c r="AD60" s="60">
        <v>33.6</v>
      </c>
      <c r="AE60" s="60">
        <v>1752</v>
      </c>
    </row>
    <row r="61" spans="1:31">
      <c r="A61" s="60" t="s">
        <v>143</v>
      </c>
      <c r="B61" s="60" t="s">
        <v>97</v>
      </c>
      <c r="C61" s="60" t="s">
        <v>95</v>
      </c>
      <c r="D61" s="60" t="s">
        <v>96</v>
      </c>
      <c r="E61" s="60">
        <v>48.9</v>
      </c>
      <c r="F61" s="60">
        <v>48.9</v>
      </c>
      <c r="G61" s="60">
        <v>48.9</v>
      </c>
      <c r="H61" s="60">
        <v>48.9</v>
      </c>
      <c r="I61" s="60">
        <v>48.9</v>
      </c>
      <c r="J61" s="60">
        <v>48.9</v>
      </c>
      <c r="K61" s="60">
        <v>48.9</v>
      </c>
      <c r="L61" s="60">
        <v>48.9</v>
      </c>
      <c r="M61" s="60">
        <v>48.9</v>
      </c>
      <c r="N61" s="60">
        <v>48.9</v>
      </c>
      <c r="O61" s="60">
        <v>48.9</v>
      </c>
      <c r="P61" s="60">
        <v>48.9</v>
      </c>
      <c r="Q61" s="60">
        <v>48.9</v>
      </c>
      <c r="R61" s="60">
        <v>48.9</v>
      </c>
      <c r="S61" s="60">
        <v>48.9</v>
      </c>
      <c r="T61" s="60">
        <v>48.9</v>
      </c>
      <c r="U61" s="60">
        <v>48.9</v>
      </c>
      <c r="V61" s="60">
        <v>48.9</v>
      </c>
      <c r="W61" s="60">
        <v>48.9</v>
      </c>
      <c r="X61" s="60">
        <v>48.9</v>
      </c>
      <c r="Y61" s="60">
        <v>48.9</v>
      </c>
      <c r="Z61" s="60">
        <v>48.9</v>
      </c>
      <c r="AA61" s="60">
        <v>48.9</v>
      </c>
      <c r="AB61" s="60">
        <v>48.9</v>
      </c>
      <c r="AC61" s="60">
        <v>1173.5999999999999</v>
      </c>
      <c r="AD61" s="60">
        <v>8215.2000000000007</v>
      </c>
      <c r="AE61" s="60">
        <v>428364</v>
      </c>
    </row>
    <row r="62" spans="1:31">
      <c r="A62" s="60" t="s">
        <v>144</v>
      </c>
      <c r="B62" s="60" t="s">
        <v>97</v>
      </c>
      <c r="C62" s="60" t="s">
        <v>95</v>
      </c>
      <c r="D62" s="60" t="s">
        <v>96</v>
      </c>
      <c r="E62" s="60">
        <v>55</v>
      </c>
      <c r="F62" s="60">
        <v>55</v>
      </c>
      <c r="G62" s="60">
        <v>55</v>
      </c>
      <c r="H62" s="60">
        <v>55</v>
      </c>
      <c r="I62" s="60">
        <v>55</v>
      </c>
      <c r="J62" s="60">
        <v>55</v>
      </c>
      <c r="K62" s="60">
        <v>55</v>
      </c>
      <c r="L62" s="60">
        <v>55</v>
      </c>
      <c r="M62" s="60">
        <v>55</v>
      </c>
      <c r="N62" s="60">
        <v>55</v>
      </c>
      <c r="O62" s="60">
        <v>55</v>
      </c>
      <c r="P62" s="60">
        <v>55</v>
      </c>
      <c r="Q62" s="60">
        <v>55</v>
      </c>
      <c r="R62" s="60">
        <v>55</v>
      </c>
      <c r="S62" s="60">
        <v>55</v>
      </c>
      <c r="T62" s="60">
        <v>55</v>
      </c>
      <c r="U62" s="60">
        <v>55</v>
      </c>
      <c r="V62" s="60">
        <v>55</v>
      </c>
      <c r="W62" s="60">
        <v>55</v>
      </c>
      <c r="X62" s="60">
        <v>55</v>
      </c>
      <c r="Y62" s="60">
        <v>55</v>
      </c>
      <c r="Z62" s="60">
        <v>55</v>
      </c>
      <c r="AA62" s="60">
        <v>55</v>
      </c>
      <c r="AB62" s="60">
        <v>55</v>
      </c>
      <c r="AC62" s="60">
        <v>1320</v>
      </c>
      <c r="AD62" s="60">
        <v>9240</v>
      </c>
      <c r="AE62" s="60">
        <v>481800</v>
      </c>
    </row>
    <row r="63" spans="1:31">
      <c r="A63" s="60" t="s">
        <v>145</v>
      </c>
      <c r="B63" s="60" t="s">
        <v>94</v>
      </c>
      <c r="C63" s="60" t="s">
        <v>95</v>
      </c>
      <c r="D63" s="60" t="s">
        <v>96</v>
      </c>
      <c r="E63" s="60">
        <v>0.05</v>
      </c>
      <c r="F63" s="60">
        <v>0.05</v>
      </c>
      <c r="G63" s="60">
        <v>0.05</v>
      </c>
      <c r="H63" s="60">
        <v>0.05</v>
      </c>
      <c r="I63" s="60">
        <v>0.05</v>
      </c>
      <c r="J63" s="60">
        <v>0.05</v>
      </c>
      <c r="K63" s="60">
        <v>0.05</v>
      </c>
      <c r="L63" s="60">
        <v>0.05</v>
      </c>
      <c r="M63" s="60">
        <v>0.05</v>
      </c>
      <c r="N63" s="60">
        <v>0.05</v>
      </c>
      <c r="O63" s="60">
        <v>0.05</v>
      </c>
      <c r="P63" s="60">
        <v>0.05</v>
      </c>
      <c r="Q63" s="60">
        <v>0.05</v>
      </c>
      <c r="R63" s="60">
        <v>0.05</v>
      </c>
      <c r="S63" s="60">
        <v>0.05</v>
      </c>
      <c r="T63" s="60">
        <v>0.05</v>
      </c>
      <c r="U63" s="60">
        <v>0.05</v>
      </c>
      <c r="V63" s="60">
        <v>0.05</v>
      </c>
      <c r="W63" s="60">
        <v>0.05</v>
      </c>
      <c r="X63" s="60">
        <v>0.05</v>
      </c>
      <c r="Y63" s="60">
        <v>0.05</v>
      </c>
      <c r="Z63" s="60">
        <v>0.05</v>
      </c>
      <c r="AA63" s="60">
        <v>0.05</v>
      </c>
      <c r="AB63" s="60">
        <v>0.05</v>
      </c>
      <c r="AC63" s="60">
        <v>1.2</v>
      </c>
      <c r="AD63" s="60">
        <v>8.4</v>
      </c>
      <c r="AE63" s="60">
        <v>438</v>
      </c>
    </row>
    <row r="64" spans="1:31">
      <c r="A64" s="60" t="s">
        <v>146</v>
      </c>
      <c r="B64" s="60" t="s">
        <v>94</v>
      </c>
      <c r="C64" s="60" t="s">
        <v>95</v>
      </c>
      <c r="D64" s="60" t="s">
        <v>96</v>
      </c>
      <c r="E64" s="60">
        <v>0.2</v>
      </c>
      <c r="F64" s="60">
        <v>0.2</v>
      </c>
      <c r="G64" s="60">
        <v>0.2</v>
      </c>
      <c r="H64" s="60">
        <v>0.2</v>
      </c>
      <c r="I64" s="60">
        <v>0.2</v>
      </c>
      <c r="J64" s="60">
        <v>0.2</v>
      </c>
      <c r="K64" s="60">
        <v>0.2</v>
      </c>
      <c r="L64" s="60">
        <v>0.2</v>
      </c>
      <c r="M64" s="60">
        <v>0.2</v>
      </c>
      <c r="N64" s="60">
        <v>0.2</v>
      </c>
      <c r="O64" s="60">
        <v>0.2</v>
      </c>
      <c r="P64" s="60">
        <v>0.2</v>
      </c>
      <c r="Q64" s="60">
        <v>0.2</v>
      </c>
      <c r="R64" s="60">
        <v>0.2</v>
      </c>
      <c r="S64" s="60">
        <v>0.2</v>
      </c>
      <c r="T64" s="60">
        <v>0.2</v>
      </c>
      <c r="U64" s="60">
        <v>0.2</v>
      </c>
      <c r="V64" s="60">
        <v>0.2</v>
      </c>
      <c r="W64" s="60">
        <v>0.2</v>
      </c>
      <c r="X64" s="60">
        <v>0.2</v>
      </c>
      <c r="Y64" s="60">
        <v>0.2</v>
      </c>
      <c r="Z64" s="60">
        <v>0.2</v>
      </c>
      <c r="AA64" s="60">
        <v>0.2</v>
      </c>
      <c r="AB64" s="60">
        <v>0.2</v>
      </c>
      <c r="AC64" s="60">
        <v>4.8</v>
      </c>
      <c r="AD64" s="60">
        <v>33.6</v>
      </c>
      <c r="AE64" s="60">
        <v>1752</v>
      </c>
    </row>
    <row r="65" spans="1:31">
      <c r="A65" s="60" t="s">
        <v>147</v>
      </c>
      <c r="B65" s="60" t="s">
        <v>97</v>
      </c>
      <c r="C65" s="60" t="s">
        <v>95</v>
      </c>
      <c r="D65" s="60" t="s">
        <v>96</v>
      </c>
      <c r="E65" s="60">
        <v>48.9</v>
      </c>
      <c r="F65" s="60">
        <v>48.9</v>
      </c>
      <c r="G65" s="60">
        <v>48.9</v>
      </c>
      <c r="H65" s="60">
        <v>48.9</v>
      </c>
      <c r="I65" s="60">
        <v>48.9</v>
      </c>
      <c r="J65" s="60">
        <v>48.9</v>
      </c>
      <c r="K65" s="60">
        <v>48.9</v>
      </c>
      <c r="L65" s="60">
        <v>48.9</v>
      </c>
      <c r="M65" s="60">
        <v>48.9</v>
      </c>
      <c r="N65" s="60">
        <v>48.9</v>
      </c>
      <c r="O65" s="60">
        <v>48.9</v>
      </c>
      <c r="P65" s="60">
        <v>48.9</v>
      </c>
      <c r="Q65" s="60">
        <v>48.9</v>
      </c>
      <c r="R65" s="60">
        <v>48.9</v>
      </c>
      <c r="S65" s="60">
        <v>48.9</v>
      </c>
      <c r="T65" s="60">
        <v>48.9</v>
      </c>
      <c r="U65" s="60">
        <v>48.9</v>
      </c>
      <c r="V65" s="60">
        <v>48.9</v>
      </c>
      <c r="W65" s="60">
        <v>48.9</v>
      </c>
      <c r="X65" s="60">
        <v>48.9</v>
      </c>
      <c r="Y65" s="60">
        <v>48.9</v>
      </c>
      <c r="Z65" s="60">
        <v>48.9</v>
      </c>
      <c r="AA65" s="60">
        <v>48.9</v>
      </c>
      <c r="AB65" s="60">
        <v>48.9</v>
      </c>
      <c r="AC65" s="60">
        <v>1173.5999999999999</v>
      </c>
      <c r="AD65" s="60">
        <v>8215.2000000000007</v>
      </c>
      <c r="AE65" s="60">
        <v>428364</v>
      </c>
    </row>
    <row r="66" spans="1:31">
      <c r="A66" s="60" t="s">
        <v>148</v>
      </c>
      <c r="B66" s="60" t="s">
        <v>97</v>
      </c>
      <c r="C66" s="60" t="s">
        <v>95</v>
      </c>
      <c r="D66" s="60" t="s">
        <v>96</v>
      </c>
      <c r="E66" s="60">
        <v>55</v>
      </c>
      <c r="F66" s="60">
        <v>55</v>
      </c>
      <c r="G66" s="60">
        <v>55</v>
      </c>
      <c r="H66" s="60">
        <v>55</v>
      </c>
      <c r="I66" s="60">
        <v>55</v>
      </c>
      <c r="J66" s="60">
        <v>55</v>
      </c>
      <c r="K66" s="60">
        <v>55</v>
      </c>
      <c r="L66" s="60">
        <v>55</v>
      </c>
      <c r="M66" s="60">
        <v>55</v>
      </c>
      <c r="N66" s="60">
        <v>55</v>
      </c>
      <c r="O66" s="60">
        <v>55</v>
      </c>
      <c r="P66" s="60">
        <v>55</v>
      </c>
      <c r="Q66" s="60">
        <v>55</v>
      </c>
      <c r="R66" s="60">
        <v>55</v>
      </c>
      <c r="S66" s="60">
        <v>55</v>
      </c>
      <c r="T66" s="60">
        <v>55</v>
      </c>
      <c r="U66" s="60">
        <v>55</v>
      </c>
      <c r="V66" s="60">
        <v>55</v>
      </c>
      <c r="W66" s="60">
        <v>55</v>
      </c>
      <c r="X66" s="60">
        <v>55</v>
      </c>
      <c r="Y66" s="60">
        <v>55</v>
      </c>
      <c r="Z66" s="60">
        <v>55</v>
      </c>
      <c r="AA66" s="60">
        <v>55</v>
      </c>
      <c r="AB66" s="60">
        <v>55</v>
      </c>
      <c r="AC66" s="60">
        <v>1320</v>
      </c>
      <c r="AD66" s="60">
        <v>9240</v>
      </c>
      <c r="AE66" s="60">
        <v>481800</v>
      </c>
    </row>
    <row r="67" spans="1:31">
      <c r="A67" s="60" t="s">
        <v>149</v>
      </c>
      <c r="B67" s="60" t="s">
        <v>94</v>
      </c>
      <c r="C67" s="60" t="s">
        <v>95</v>
      </c>
      <c r="D67" s="60" t="s">
        <v>96</v>
      </c>
      <c r="E67" s="60">
        <v>0.05</v>
      </c>
      <c r="F67" s="60">
        <v>0.05</v>
      </c>
      <c r="G67" s="60">
        <v>0.05</v>
      </c>
      <c r="H67" s="60">
        <v>0.05</v>
      </c>
      <c r="I67" s="60">
        <v>0.05</v>
      </c>
      <c r="J67" s="60">
        <v>0.05</v>
      </c>
      <c r="K67" s="60">
        <v>0.05</v>
      </c>
      <c r="L67" s="60">
        <v>0.05</v>
      </c>
      <c r="M67" s="60">
        <v>0.05</v>
      </c>
      <c r="N67" s="60">
        <v>0.05</v>
      </c>
      <c r="O67" s="60">
        <v>0.05</v>
      </c>
      <c r="P67" s="60">
        <v>0.05</v>
      </c>
      <c r="Q67" s="60">
        <v>0.05</v>
      </c>
      <c r="R67" s="60">
        <v>0.05</v>
      </c>
      <c r="S67" s="60">
        <v>0.05</v>
      </c>
      <c r="T67" s="60">
        <v>0.05</v>
      </c>
      <c r="U67" s="60">
        <v>0.05</v>
      </c>
      <c r="V67" s="60">
        <v>0.05</v>
      </c>
      <c r="W67" s="60">
        <v>0.05</v>
      </c>
      <c r="X67" s="60">
        <v>0.05</v>
      </c>
      <c r="Y67" s="60">
        <v>0.05</v>
      </c>
      <c r="Z67" s="60">
        <v>0.05</v>
      </c>
      <c r="AA67" s="60">
        <v>0.05</v>
      </c>
      <c r="AB67" s="60">
        <v>0.05</v>
      </c>
      <c r="AC67" s="60">
        <v>1.2</v>
      </c>
      <c r="AD67" s="60">
        <v>8.4</v>
      </c>
      <c r="AE67" s="60">
        <v>438</v>
      </c>
    </row>
    <row r="68" spans="1:31">
      <c r="A68" s="60" t="s">
        <v>150</v>
      </c>
      <c r="B68" s="60" t="s">
        <v>94</v>
      </c>
      <c r="C68" s="60" t="s">
        <v>95</v>
      </c>
      <c r="D68" s="60" t="s">
        <v>96</v>
      </c>
      <c r="E68" s="60">
        <v>0.2</v>
      </c>
      <c r="F68" s="60">
        <v>0.2</v>
      </c>
      <c r="G68" s="60">
        <v>0.2</v>
      </c>
      <c r="H68" s="60">
        <v>0.2</v>
      </c>
      <c r="I68" s="60">
        <v>0.2</v>
      </c>
      <c r="J68" s="60">
        <v>0.2</v>
      </c>
      <c r="K68" s="60">
        <v>0.2</v>
      </c>
      <c r="L68" s="60">
        <v>0.2</v>
      </c>
      <c r="M68" s="60">
        <v>0.2</v>
      </c>
      <c r="N68" s="60">
        <v>0.2</v>
      </c>
      <c r="O68" s="60">
        <v>0.2</v>
      </c>
      <c r="P68" s="60">
        <v>0.2</v>
      </c>
      <c r="Q68" s="60">
        <v>0.2</v>
      </c>
      <c r="R68" s="60">
        <v>0.2</v>
      </c>
      <c r="S68" s="60">
        <v>0.2</v>
      </c>
      <c r="T68" s="60">
        <v>0.2</v>
      </c>
      <c r="U68" s="60">
        <v>0.2</v>
      </c>
      <c r="V68" s="60">
        <v>0.2</v>
      </c>
      <c r="W68" s="60">
        <v>0.2</v>
      </c>
      <c r="X68" s="60">
        <v>0.2</v>
      </c>
      <c r="Y68" s="60">
        <v>0.2</v>
      </c>
      <c r="Z68" s="60">
        <v>0.2</v>
      </c>
      <c r="AA68" s="60">
        <v>0.2</v>
      </c>
      <c r="AB68" s="60">
        <v>0.2</v>
      </c>
      <c r="AC68" s="60">
        <v>4.8</v>
      </c>
      <c r="AD68" s="60">
        <v>33.6</v>
      </c>
      <c r="AE68" s="60">
        <v>1752</v>
      </c>
    </row>
    <row r="69" spans="1:31">
      <c r="A69" s="60" t="s">
        <v>151</v>
      </c>
      <c r="B69" s="60" t="s">
        <v>97</v>
      </c>
      <c r="C69" s="60" t="s">
        <v>95</v>
      </c>
      <c r="D69" s="60" t="s">
        <v>96</v>
      </c>
      <c r="E69" s="60">
        <v>48.9</v>
      </c>
      <c r="F69" s="60">
        <v>48.9</v>
      </c>
      <c r="G69" s="60">
        <v>48.9</v>
      </c>
      <c r="H69" s="60">
        <v>48.9</v>
      </c>
      <c r="I69" s="60">
        <v>48.9</v>
      </c>
      <c r="J69" s="60">
        <v>48.9</v>
      </c>
      <c r="K69" s="60">
        <v>48.9</v>
      </c>
      <c r="L69" s="60">
        <v>48.9</v>
      </c>
      <c r="M69" s="60">
        <v>48.9</v>
      </c>
      <c r="N69" s="60">
        <v>48.9</v>
      </c>
      <c r="O69" s="60">
        <v>48.9</v>
      </c>
      <c r="P69" s="60">
        <v>48.9</v>
      </c>
      <c r="Q69" s="60">
        <v>48.9</v>
      </c>
      <c r="R69" s="60">
        <v>48.9</v>
      </c>
      <c r="S69" s="60">
        <v>48.9</v>
      </c>
      <c r="T69" s="60">
        <v>48.9</v>
      </c>
      <c r="U69" s="60">
        <v>48.9</v>
      </c>
      <c r="V69" s="60">
        <v>48.9</v>
      </c>
      <c r="W69" s="60">
        <v>48.9</v>
      </c>
      <c r="X69" s="60">
        <v>48.9</v>
      </c>
      <c r="Y69" s="60">
        <v>48.9</v>
      </c>
      <c r="Z69" s="60">
        <v>48.9</v>
      </c>
      <c r="AA69" s="60">
        <v>48.9</v>
      </c>
      <c r="AB69" s="60">
        <v>48.9</v>
      </c>
      <c r="AC69" s="60">
        <v>1173.5999999999999</v>
      </c>
      <c r="AD69" s="60">
        <v>8215.2000000000007</v>
      </c>
      <c r="AE69" s="60">
        <v>428364</v>
      </c>
    </row>
    <row r="70" spans="1:31">
      <c r="A70" s="60" t="s">
        <v>152</v>
      </c>
      <c r="B70" s="60" t="s">
        <v>97</v>
      </c>
      <c r="C70" s="60" t="s">
        <v>95</v>
      </c>
      <c r="D70" s="60" t="s">
        <v>96</v>
      </c>
      <c r="E70" s="60">
        <v>55</v>
      </c>
      <c r="F70" s="60">
        <v>55</v>
      </c>
      <c r="G70" s="60">
        <v>55</v>
      </c>
      <c r="H70" s="60">
        <v>55</v>
      </c>
      <c r="I70" s="60">
        <v>55</v>
      </c>
      <c r="J70" s="60">
        <v>55</v>
      </c>
      <c r="K70" s="60">
        <v>55</v>
      </c>
      <c r="L70" s="60">
        <v>55</v>
      </c>
      <c r="M70" s="60">
        <v>55</v>
      </c>
      <c r="N70" s="60">
        <v>55</v>
      </c>
      <c r="O70" s="60">
        <v>55</v>
      </c>
      <c r="P70" s="60">
        <v>55</v>
      </c>
      <c r="Q70" s="60">
        <v>55</v>
      </c>
      <c r="R70" s="60">
        <v>55</v>
      </c>
      <c r="S70" s="60">
        <v>55</v>
      </c>
      <c r="T70" s="60">
        <v>55</v>
      </c>
      <c r="U70" s="60">
        <v>55</v>
      </c>
      <c r="V70" s="60">
        <v>55</v>
      </c>
      <c r="W70" s="60">
        <v>55</v>
      </c>
      <c r="X70" s="60">
        <v>55</v>
      </c>
      <c r="Y70" s="60">
        <v>55</v>
      </c>
      <c r="Z70" s="60">
        <v>55</v>
      </c>
      <c r="AA70" s="60">
        <v>55</v>
      </c>
      <c r="AB70" s="60">
        <v>55</v>
      </c>
      <c r="AC70" s="60">
        <v>1320</v>
      </c>
      <c r="AD70" s="60">
        <v>9240</v>
      </c>
      <c r="AE70" s="60">
        <v>481800</v>
      </c>
    </row>
    <row r="71" spans="1:31">
      <c r="A71" s="60" t="s">
        <v>153</v>
      </c>
      <c r="B71" s="60" t="s">
        <v>94</v>
      </c>
      <c r="C71" s="60" t="s">
        <v>95</v>
      </c>
      <c r="D71" s="60" t="s">
        <v>96</v>
      </c>
      <c r="E71" s="60">
        <v>0.05</v>
      </c>
      <c r="F71" s="60">
        <v>0.05</v>
      </c>
      <c r="G71" s="60">
        <v>0.05</v>
      </c>
      <c r="H71" s="60">
        <v>0.05</v>
      </c>
      <c r="I71" s="60">
        <v>0.05</v>
      </c>
      <c r="J71" s="60">
        <v>0.05</v>
      </c>
      <c r="K71" s="60">
        <v>0.05</v>
      </c>
      <c r="L71" s="60">
        <v>0.05</v>
      </c>
      <c r="M71" s="60">
        <v>0.05</v>
      </c>
      <c r="N71" s="60">
        <v>0.05</v>
      </c>
      <c r="O71" s="60">
        <v>0.05</v>
      </c>
      <c r="P71" s="60">
        <v>0.05</v>
      </c>
      <c r="Q71" s="60">
        <v>0.05</v>
      </c>
      <c r="R71" s="60">
        <v>0.05</v>
      </c>
      <c r="S71" s="60">
        <v>0.05</v>
      </c>
      <c r="T71" s="60">
        <v>0.05</v>
      </c>
      <c r="U71" s="60">
        <v>0.05</v>
      </c>
      <c r="V71" s="60">
        <v>0.05</v>
      </c>
      <c r="W71" s="60">
        <v>0.05</v>
      </c>
      <c r="X71" s="60">
        <v>0.05</v>
      </c>
      <c r="Y71" s="60">
        <v>0.05</v>
      </c>
      <c r="Z71" s="60">
        <v>0.05</v>
      </c>
      <c r="AA71" s="60">
        <v>0.05</v>
      </c>
      <c r="AB71" s="60">
        <v>0.05</v>
      </c>
      <c r="AC71" s="60">
        <v>1.2</v>
      </c>
      <c r="AD71" s="60">
        <v>8.4</v>
      </c>
      <c r="AE71" s="60">
        <v>438</v>
      </c>
    </row>
    <row r="72" spans="1:31">
      <c r="A72" s="60" t="s">
        <v>154</v>
      </c>
      <c r="B72" s="60" t="s">
        <v>94</v>
      </c>
      <c r="C72" s="60" t="s">
        <v>95</v>
      </c>
      <c r="D72" s="60" t="s">
        <v>96</v>
      </c>
      <c r="E72" s="60">
        <v>0.2</v>
      </c>
      <c r="F72" s="60">
        <v>0.2</v>
      </c>
      <c r="G72" s="60">
        <v>0.2</v>
      </c>
      <c r="H72" s="60">
        <v>0.2</v>
      </c>
      <c r="I72" s="60">
        <v>0.2</v>
      </c>
      <c r="J72" s="60">
        <v>0.2</v>
      </c>
      <c r="K72" s="60">
        <v>0.2</v>
      </c>
      <c r="L72" s="60">
        <v>0.2</v>
      </c>
      <c r="M72" s="60">
        <v>0.2</v>
      </c>
      <c r="N72" s="60">
        <v>0.2</v>
      </c>
      <c r="O72" s="60">
        <v>0.2</v>
      </c>
      <c r="P72" s="60">
        <v>0.2</v>
      </c>
      <c r="Q72" s="60">
        <v>0.2</v>
      </c>
      <c r="R72" s="60">
        <v>0.2</v>
      </c>
      <c r="S72" s="60">
        <v>0.2</v>
      </c>
      <c r="T72" s="60">
        <v>0.2</v>
      </c>
      <c r="U72" s="60">
        <v>0.2</v>
      </c>
      <c r="V72" s="60">
        <v>0.2</v>
      </c>
      <c r="W72" s="60">
        <v>0.2</v>
      </c>
      <c r="X72" s="60">
        <v>0.2</v>
      </c>
      <c r="Y72" s="60">
        <v>0.2</v>
      </c>
      <c r="Z72" s="60">
        <v>0.2</v>
      </c>
      <c r="AA72" s="60">
        <v>0.2</v>
      </c>
      <c r="AB72" s="60">
        <v>0.2</v>
      </c>
      <c r="AC72" s="60">
        <v>4.8</v>
      </c>
      <c r="AD72" s="60">
        <v>33.6</v>
      </c>
      <c r="AE72" s="60">
        <v>1752</v>
      </c>
    </row>
    <row r="73" spans="1:31">
      <c r="A73" s="60" t="s">
        <v>155</v>
      </c>
      <c r="B73" s="60" t="s">
        <v>97</v>
      </c>
      <c r="C73" s="60" t="s">
        <v>95</v>
      </c>
      <c r="D73" s="60" t="s">
        <v>96</v>
      </c>
      <c r="E73" s="60">
        <v>48.9</v>
      </c>
      <c r="F73" s="60">
        <v>48.9</v>
      </c>
      <c r="G73" s="60">
        <v>48.9</v>
      </c>
      <c r="H73" s="60">
        <v>48.9</v>
      </c>
      <c r="I73" s="60">
        <v>48.9</v>
      </c>
      <c r="J73" s="60">
        <v>48.9</v>
      </c>
      <c r="K73" s="60">
        <v>48.9</v>
      </c>
      <c r="L73" s="60">
        <v>48.9</v>
      </c>
      <c r="M73" s="60">
        <v>48.9</v>
      </c>
      <c r="N73" s="60">
        <v>48.9</v>
      </c>
      <c r="O73" s="60">
        <v>48.9</v>
      </c>
      <c r="P73" s="60">
        <v>48.9</v>
      </c>
      <c r="Q73" s="60">
        <v>48.9</v>
      </c>
      <c r="R73" s="60">
        <v>48.9</v>
      </c>
      <c r="S73" s="60">
        <v>48.9</v>
      </c>
      <c r="T73" s="60">
        <v>48.9</v>
      </c>
      <c r="U73" s="60">
        <v>48.9</v>
      </c>
      <c r="V73" s="60">
        <v>48.9</v>
      </c>
      <c r="W73" s="60">
        <v>48.9</v>
      </c>
      <c r="X73" s="60">
        <v>48.9</v>
      </c>
      <c r="Y73" s="60">
        <v>48.9</v>
      </c>
      <c r="Z73" s="60">
        <v>48.9</v>
      </c>
      <c r="AA73" s="60">
        <v>48.9</v>
      </c>
      <c r="AB73" s="60">
        <v>48.9</v>
      </c>
      <c r="AC73" s="60">
        <v>1173.5999999999999</v>
      </c>
      <c r="AD73" s="60">
        <v>8215.2000000000007</v>
      </c>
      <c r="AE73" s="60">
        <v>428364</v>
      </c>
    </row>
    <row r="74" spans="1:31">
      <c r="A74" s="60" t="s">
        <v>156</v>
      </c>
      <c r="B74" s="60" t="s">
        <v>97</v>
      </c>
      <c r="C74" s="60" t="s">
        <v>95</v>
      </c>
      <c r="D74" s="60" t="s">
        <v>96</v>
      </c>
      <c r="E74" s="60">
        <v>55</v>
      </c>
      <c r="F74" s="60">
        <v>55</v>
      </c>
      <c r="G74" s="60">
        <v>55</v>
      </c>
      <c r="H74" s="60">
        <v>55</v>
      </c>
      <c r="I74" s="60">
        <v>55</v>
      </c>
      <c r="J74" s="60">
        <v>55</v>
      </c>
      <c r="K74" s="60">
        <v>55</v>
      </c>
      <c r="L74" s="60">
        <v>55</v>
      </c>
      <c r="M74" s="60">
        <v>55</v>
      </c>
      <c r="N74" s="60">
        <v>55</v>
      </c>
      <c r="O74" s="60">
        <v>55</v>
      </c>
      <c r="P74" s="60">
        <v>55</v>
      </c>
      <c r="Q74" s="60">
        <v>55</v>
      </c>
      <c r="R74" s="60">
        <v>55</v>
      </c>
      <c r="S74" s="60">
        <v>55</v>
      </c>
      <c r="T74" s="60">
        <v>55</v>
      </c>
      <c r="U74" s="60">
        <v>55</v>
      </c>
      <c r="V74" s="60">
        <v>55</v>
      </c>
      <c r="W74" s="60">
        <v>55</v>
      </c>
      <c r="X74" s="60">
        <v>55</v>
      </c>
      <c r="Y74" s="60">
        <v>55</v>
      </c>
      <c r="Z74" s="60">
        <v>55</v>
      </c>
      <c r="AA74" s="60">
        <v>55</v>
      </c>
      <c r="AB74" s="60">
        <v>55</v>
      </c>
      <c r="AC74" s="60">
        <v>1320</v>
      </c>
      <c r="AD74" s="60">
        <v>9240</v>
      </c>
      <c r="AE74" s="60">
        <v>481800</v>
      </c>
    </row>
    <row r="75" spans="1:31">
      <c r="A75" s="60" t="s">
        <v>157</v>
      </c>
      <c r="B75" s="60" t="s">
        <v>94</v>
      </c>
      <c r="C75" s="60" t="s">
        <v>95</v>
      </c>
      <c r="D75" s="60" t="s">
        <v>96</v>
      </c>
      <c r="E75" s="60">
        <v>0.05</v>
      </c>
      <c r="F75" s="60">
        <v>0.05</v>
      </c>
      <c r="G75" s="60">
        <v>0.05</v>
      </c>
      <c r="H75" s="60">
        <v>0.05</v>
      </c>
      <c r="I75" s="60">
        <v>0.05</v>
      </c>
      <c r="J75" s="60">
        <v>0.05</v>
      </c>
      <c r="K75" s="60">
        <v>0.05</v>
      </c>
      <c r="L75" s="60">
        <v>0.05</v>
      </c>
      <c r="M75" s="60">
        <v>0.05</v>
      </c>
      <c r="N75" s="60">
        <v>0.05</v>
      </c>
      <c r="O75" s="60">
        <v>0.05</v>
      </c>
      <c r="P75" s="60">
        <v>0.05</v>
      </c>
      <c r="Q75" s="60">
        <v>0.05</v>
      </c>
      <c r="R75" s="60">
        <v>0.05</v>
      </c>
      <c r="S75" s="60">
        <v>0.05</v>
      </c>
      <c r="T75" s="60">
        <v>0.05</v>
      </c>
      <c r="U75" s="60">
        <v>0.05</v>
      </c>
      <c r="V75" s="60">
        <v>0.05</v>
      </c>
      <c r="W75" s="60">
        <v>0.05</v>
      </c>
      <c r="X75" s="60">
        <v>0.05</v>
      </c>
      <c r="Y75" s="60">
        <v>0.05</v>
      </c>
      <c r="Z75" s="60">
        <v>0.05</v>
      </c>
      <c r="AA75" s="60">
        <v>0.05</v>
      </c>
      <c r="AB75" s="60">
        <v>0.05</v>
      </c>
      <c r="AC75" s="60">
        <v>1.2</v>
      </c>
      <c r="AD75" s="60">
        <v>8.4</v>
      </c>
      <c r="AE75" s="60">
        <v>438</v>
      </c>
    </row>
    <row r="76" spans="1:31">
      <c r="A76" s="60" t="s">
        <v>158</v>
      </c>
      <c r="B76" s="60" t="s">
        <v>94</v>
      </c>
      <c r="C76" s="60" t="s">
        <v>95</v>
      </c>
      <c r="D76" s="60" t="s">
        <v>96</v>
      </c>
      <c r="E76" s="60">
        <v>0.2</v>
      </c>
      <c r="F76" s="60">
        <v>0.2</v>
      </c>
      <c r="G76" s="60">
        <v>0.2</v>
      </c>
      <c r="H76" s="60">
        <v>0.2</v>
      </c>
      <c r="I76" s="60">
        <v>0.2</v>
      </c>
      <c r="J76" s="60">
        <v>0.2</v>
      </c>
      <c r="K76" s="60">
        <v>0.2</v>
      </c>
      <c r="L76" s="60">
        <v>0.2</v>
      </c>
      <c r="M76" s="60">
        <v>0.2</v>
      </c>
      <c r="N76" s="60">
        <v>0.2</v>
      </c>
      <c r="O76" s="60">
        <v>0.2</v>
      </c>
      <c r="P76" s="60">
        <v>0.2</v>
      </c>
      <c r="Q76" s="60">
        <v>0.2</v>
      </c>
      <c r="R76" s="60">
        <v>0.2</v>
      </c>
      <c r="S76" s="60">
        <v>0.2</v>
      </c>
      <c r="T76" s="60">
        <v>0.2</v>
      </c>
      <c r="U76" s="60">
        <v>0.2</v>
      </c>
      <c r="V76" s="60">
        <v>0.2</v>
      </c>
      <c r="W76" s="60">
        <v>0.2</v>
      </c>
      <c r="X76" s="60">
        <v>0.2</v>
      </c>
      <c r="Y76" s="60">
        <v>0.2</v>
      </c>
      <c r="Z76" s="60">
        <v>0.2</v>
      </c>
      <c r="AA76" s="60">
        <v>0.2</v>
      </c>
      <c r="AB76" s="60">
        <v>0.2</v>
      </c>
      <c r="AC76" s="60">
        <v>4.8</v>
      </c>
      <c r="AD76" s="60">
        <v>33.6</v>
      </c>
      <c r="AE76" s="60">
        <v>1752</v>
      </c>
    </row>
    <row r="77" spans="1:31">
      <c r="A77" s="60" t="s">
        <v>159</v>
      </c>
      <c r="B77" s="60" t="s">
        <v>97</v>
      </c>
      <c r="C77" s="60" t="s">
        <v>95</v>
      </c>
      <c r="D77" s="60" t="s">
        <v>96</v>
      </c>
      <c r="E77" s="60">
        <v>48.9</v>
      </c>
      <c r="F77" s="60">
        <v>48.9</v>
      </c>
      <c r="G77" s="60">
        <v>48.9</v>
      </c>
      <c r="H77" s="60">
        <v>48.9</v>
      </c>
      <c r="I77" s="60">
        <v>48.9</v>
      </c>
      <c r="J77" s="60">
        <v>48.9</v>
      </c>
      <c r="K77" s="60">
        <v>48.9</v>
      </c>
      <c r="L77" s="60">
        <v>48.9</v>
      </c>
      <c r="M77" s="60">
        <v>48.9</v>
      </c>
      <c r="N77" s="60">
        <v>48.9</v>
      </c>
      <c r="O77" s="60">
        <v>48.9</v>
      </c>
      <c r="P77" s="60">
        <v>48.9</v>
      </c>
      <c r="Q77" s="60">
        <v>48.9</v>
      </c>
      <c r="R77" s="60">
        <v>48.9</v>
      </c>
      <c r="S77" s="60">
        <v>48.9</v>
      </c>
      <c r="T77" s="60">
        <v>48.9</v>
      </c>
      <c r="U77" s="60">
        <v>48.9</v>
      </c>
      <c r="V77" s="60">
        <v>48.9</v>
      </c>
      <c r="W77" s="60">
        <v>48.9</v>
      </c>
      <c r="X77" s="60">
        <v>48.9</v>
      </c>
      <c r="Y77" s="60">
        <v>48.9</v>
      </c>
      <c r="Z77" s="60">
        <v>48.9</v>
      </c>
      <c r="AA77" s="60">
        <v>48.9</v>
      </c>
      <c r="AB77" s="60">
        <v>48.9</v>
      </c>
      <c r="AC77" s="60">
        <v>1173.5999999999999</v>
      </c>
      <c r="AD77" s="60">
        <v>8215.2000000000007</v>
      </c>
      <c r="AE77" s="60">
        <v>428364</v>
      </c>
    </row>
    <row r="78" spans="1:31">
      <c r="A78" s="60" t="s">
        <v>160</v>
      </c>
      <c r="B78" s="60" t="s">
        <v>97</v>
      </c>
      <c r="C78" s="60" t="s">
        <v>95</v>
      </c>
      <c r="D78" s="60" t="s">
        <v>96</v>
      </c>
      <c r="E78" s="60">
        <v>55</v>
      </c>
      <c r="F78" s="60">
        <v>55</v>
      </c>
      <c r="G78" s="60">
        <v>55</v>
      </c>
      <c r="H78" s="60">
        <v>55</v>
      </c>
      <c r="I78" s="60">
        <v>55</v>
      </c>
      <c r="J78" s="60">
        <v>55</v>
      </c>
      <c r="K78" s="60">
        <v>55</v>
      </c>
      <c r="L78" s="60">
        <v>55</v>
      </c>
      <c r="M78" s="60">
        <v>55</v>
      </c>
      <c r="N78" s="60">
        <v>55</v>
      </c>
      <c r="O78" s="60">
        <v>55</v>
      </c>
      <c r="P78" s="60">
        <v>55</v>
      </c>
      <c r="Q78" s="60">
        <v>55</v>
      </c>
      <c r="R78" s="60">
        <v>55</v>
      </c>
      <c r="S78" s="60">
        <v>55</v>
      </c>
      <c r="T78" s="60">
        <v>55</v>
      </c>
      <c r="U78" s="60">
        <v>55</v>
      </c>
      <c r="V78" s="60">
        <v>55</v>
      </c>
      <c r="W78" s="60">
        <v>55</v>
      </c>
      <c r="X78" s="60">
        <v>55</v>
      </c>
      <c r="Y78" s="60">
        <v>55</v>
      </c>
      <c r="Z78" s="60">
        <v>55</v>
      </c>
      <c r="AA78" s="60">
        <v>55</v>
      </c>
      <c r="AB78" s="60">
        <v>55</v>
      </c>
      <c r="AC78" s="60">
        <v>1320</v>
      </c>
      <c r="AD78" s="60">
        <v>9240</v>
      </c>
      <c r="AE78" s="60">
        <v>481800</v>
      </c>
    </row>
    <row r="79" spans="1:31">
      <c r="A79" s="60" t="s">
        <v>161</v>
      </c>
      <c r="B79" s="60" t="s">
        <v>94</v>
      </c>
      <c r="C79" s="60" t="s">
        <v>95</v>
      </c>
      <c r="D79" s="60" t="s">
        <v>96</v>
      </c>
      <c r="E79" s="60">
        <v>0.05</v>
      </c>
      <c r="F79" s="60">
        <v>0.05</v>
      </c>
      <c r="G79" s="60">
        <v>0.05</v>
      </c>
      <c r="H79" s="60">
        <v>0.05</v>
      </c>
      <c r="I79" s="60">
        <v>0.05</v>
      </c>
      <c r="J79" s="60">
        <v>0.05</v>
      </c>
      <c r="K79" s="60">
        <v>0.05</v>
      </c>
      <c r="L79" s="60">
        <v>0.05</v>
      </c>
      <c r="M79" s="60">
        <v>0.05</v>
      </c>
      <c r="N79" s="60">
        <v>0.05</v>
      </c>
      <c r="O79" s="60">
        <v>0.05</v>
      </c>
      <c r="P79" s="60">
        <v>0.05</v>
      </c>
      <c r="Q79" s="60">
        <v>0.05</v>
      </c>
      <c r="R79" s="60">
        <v>0.05</v>
      </c>
      <c r="S79" s="60">
        <v>0.05</v>
      </c>
      <c r="T79" s="60">
        <v>0.05</v>
      </c>
      <c r="U79" s="60">
        <v>0.05</v>
      </c>
      <c r="V79" s="60">
        <v>0.05</v>
      </c>
      <c r="W79" s="60">
        <v>0.05</v>
      </c>
      <c r="X79" s="60">
        <v>0.05</v>
      </c>
      <c r="Y79" s="60">
        <v>0.05</v>
      </c>
      <c r="Z79" s="60">
        <v>0.05</v>
      </c>
      <c r="AA79" s="60">
        <v>0.05</v>
      </c>
      <c r="AB79" s="60">
        <v>0.05</v>
      </c>
      <c r="AC79" s="60">
        <v>1.2</v>
      </c>
      <c r="AD79" s="60">
        <v>8.4</v>
      </c>
      <c r="AE79" s="60">
        <v>438</v>
      </c>
    </row>
    <row r="80" spans="1:31">
      <c r="A80" s="60" t="s">
        <v>162</v>
      </c>
      <c r="B80" s="60" t="s">
        <v>94</v>
      </c>
      <c r="C80" s="60" t="s">
        <v>95</v>
      </c>
      <c r="D80" s="60" t="s">
        <v>96</v>
      </c>
      <c r="E80" s="60">
        <v>0.2</v>
      </c>
      <c r="F80" s="60">
        <v>0.2</v>
      </c>
      <c r="G80" s="60">
        <v>0.2</v>
      </c>
      <c r="H80" s="60">
        <v>0.2</v>
      </c>
      <c r="I80" s="60">
        <v>0.2</v>
      </c>
      <c r="J80" s="60">
        <v>0.2</v>
      </c>
      <c r="K80" s="60">
        <v>0.2</v>
      </c>
      <c r="L80" s="60">
        <v>0.2</v>
      </c>
      <c r="M80" s="60">
        <v>0.2</v>
      </c>
      <c r="N80" s="60">
        <v>0.2</v>
      </c>
      <c r="O80" s="60">
        <v>0.2</v>
      </c>
      <c r="P80" s="60">
        <v>0.2</v>
      </c>
      <c r="Q80" s="60">
        <v>0.2</v>
      </c>
      <c r="R80" s="60">
        <v>0.2</v>
      </c>
      <c r="S80" s="60">
        <v>0.2</v>
      </c>
      <c r="T80" s="60">
        <v>0.2</v>
      </c>
      <c r="U80" s="60">
        <v>0.2</v>
      </c>
      <c r="V80" s="60">
        <v>0.2</v>
      </c>
      <c r="W80" s="60">
        <v>0.2</v>
      </c>
      <c r="X80" s="60">
        <v>0.2</v>
      </c>
      <c r="Y80" s="60">
        <v>0.2</v>
      </c>
      <c r="Z80" s="60">
        <v>0.2</v>
      </c>
      <c r="AA80" s="60">
        <v>0.2</v>
      </c>
      <c r="AB80" s="60">
        <v>0.2</v>
      </c>
      <c r="AC80" s="60">
        <v>4.8</v>
      </c>
      <c r="AD80" s="60">
        <v>33.6</v>
      </c>
      <c r="AE80" s="60">
        <v>1752</v>
      </c>
    </row>
    <row r="81" spans="1:31">
      <c r="A81" s="60" t="s">
        <v>163</v>
      </c>
      <c r="B81" s="60" t="s">
        <v>97</v>
      </c>
      <c r="C81" s="60" t="s">
        <v>95</v>
      </c>
      <c r="D81" s="60" t="s">
        <v>96</v>
      </c>
      <c r="E81" s="60">
        <v>48.9</v>
      </c>
      <c r="F81" s="60">
        <v>48.9</v>
      </c>
      <c r="G81" s="60">
        <v>48.9</v>
      </c>
      <c r="H81" s="60">
        <v>48.9</v>
      </c>
      <c r="I81" s="60">
        <v>48.9</v>
      </c>
      <c r="J81" s="60">
        <v>48.9</v>
      </c>
      <c r="K81" s="60">
        <v>48.9</v>
      </c>
      <c r="L81" s="60">
        <v>48.9</v>
      </c>
      <c r="M81" s="60">
        <v>48.9</v>
      </c>
      <c r="N81" s="60">
        <v>48.9</v>
      </c>
      <c r="O81" s="60">
        <v>48.9</v>
      </c>
      <c r="P81" s="60">
        <v>48.9</v>
      </c>
      <c r="Q81" s="60">
        <v>48.9</v>
      </c>
      <c r="R81" s="60">
        <v>48.9</v>
      </c>
      <c r="S81" s="60">
        <v>48.9</v>
      </c>
      <c r="T81" s="60">
        <v>48.9</v>
      </c>
      <c r="U81" s="60">
        <v>48.9</v>
      </c>
      <c r="V81" s="60">
        <v>48.9</v>
      </c>
      <c r="W81" s="60">
        <v>48.9</v>
      </c>
      <c r="X81" s="60">
        <v>48.9</v>
      </c>
      <c r="Y81" s="60">
        <v>48.9</v>
      </c>
      <c r="Z81" s="60">
        <v>48.9</v>
      </c>
      <c r="AA81" s="60">
        <v>48.9</v>
      </c>
      <c r="AB81" s="60">
        <v>48.9</v>
      </c>
      <c r="AC81" s="60">
        <v>1173.5999999999999</v>
      </c>
      <c r="AD81" s="60">
        <v>8215.2000000000007</v>
      </c>
      <c r="AE81" s="60">
        <v>428364</v>
      </c>
    </row>
    <row r="82" spans="1:31">
      <c r="A82" s="60" t="s">
        <v>164</v>
      </c>
      <c r="B82" s="60" t="s">
        <v>97</v>
      </c>
      <c r="C82" s="60" t="s">
        <v>95</v>
      </c>
      <c r="D82" s="60" t="s">
        <v>96</v>
      </c>
      <c r="E82" s="60">
        <v>55</v>
      </c>
      <c r="F82" s="60">
        <v>55</v>
      </c>
      <c r="G82" s="60">
        <v>55</v>
      </c>
      <c r="H82" s="60">
        <v>55</v>
      </c>
      <c r="I82" s="60">
        <v>55</v>
      </c>
      <c r="J82" s="60">
        <v>55</v>
      </c>
      <c r="K82" s="60">
        <v>55</v>
      </c>
      <c r="L82" s="60">
        <v>55</v>
      </c>
      <c r="M82" s="60">
        <v>55</v>
      </c>
      <c r="N82" s="60">
        <v>55</v>
      </c>
      <c r="O82" s="60">
        <v>55</v>
      </c>
      <c r="P82" s="60">
        <v>55</v>
      </c>
      <c r="Q82" s="60">
        <v>55</v>
      </c>
      <c r="R82" s="60">
        <v>55</v>
      </c>
      <c r="S82" s="60">
        <v>55</v>
      </c>
      <c r="T82" s="60">
        <v>55</v>
      </c>
      <c r="U82" s="60">
        <v>55</v>
      </c>
      <c r="V82" s="60">
        <v>55</v>
      </c>
      <c r="W82" s="60">
        <v>55</v>
      </c>
      <c r="X82" s="60">
        <v>55</v>
      </c>
      <c r="Y82" s="60">
        <v>55</v>
      </c>
      <c r="Z82" s="60">
        <v>55</v>
      </c>
      <c r="AA82" s="60">
        <v>55</v>
      </c>
      <c r="AB82" s="60">
        <v>55</v>
      </c>
      <c r="AC82" s="60">
        <v>1320</v>
      </c>
      <c r="AD82" s="60">
        <v>9240</v>
      </c>
      <c r="AE82" s="60">
        <v>481800</v>
      </c>
    </row>
    <row r="83" spans="1:31">
      <c r="A83" s="60" t="s">
        <v>165</v>
      </c>
      <c r="B83" s="60" t="s">
        <v>94</v>
      </c>
      <c r="C83" s="60" t="s">
        <v>95</v>
      </c>
      <c r="D83" s="60" t="s">
        <v>96</v>
      </c>
      <c r="E83" s="60">
        <v>0.05</v>
      </c>
      <c r="F83" s="60">
        <v>0.05</v>
      </c>
      <c r="G83" s="60">
        <v>0.05</v>
      </c>
      <c r="H83" s="60">
        <v>0.05</v>
      </c>
      <c r="I83" s="60">
        <v>0.05</v>
      </c>
      <c r="J83" s="60">
        <v>0.05</v>
      </c>
      <c r="K83" s="60">
        <v>0.05</v>
      </c>
      <c r="L83" s="60">
        <v>0.05</v>
      </c>
      <c r="M83" s="60">
        <v>0.05</v>
      </c>
      <c r="N83" s="60">
        <v>0.05</v>
      </c>
      <c r="O83" s="60">
        <v>0.05</v>
      </c>
      <c r="P83" s="60">
        <v>0.05</v>
      </c>
      <c r="Q83" s="60">
        <v>0.05</v>
      </c>
      <c r="R83" s="60">
        <v>0.05</v>
      </c>
      <c r="S83" s="60">
        <v>0.05</v>
      </c>
      <c r="T83" s="60">
        <v>0.05</v>
      </c>
      <c r="U83" s="60">
        <v>0.05</v>
      </c>
      <c r="V83" s="60">
        <v>0.05</v>
      </c>
      <c r="W83" s="60">
        <v>0.05</v>
      </c>
      <c r="X83" s="60">
        <v>0.05</v>
      </c>
      <c r="Y83" s="60">
        <v>0.05</v>
      </c>
      <c r="Z83" s="60">
        <v>0.05</v>
      </c>
      <c r="AA83" s="60">
        <v>0.05</v>
      </c>
      <c r="AB83" s="60">
        <v>0.05</v>
      </c>
      <c r="AC83" s="60">
        <v>1.2</v>
      </c>
      <c r="AD83" s="60">
        <v>8.4</v>
      </c>
      <c r="AE83" s="60">
        <v>438</v>
      </c>
    </row>
    <row r="84" spans="1:31">
      <c r="A84" s="60" t="s">
        <v>166</v>
      </c>
      <c r="B84" s="60" t="s">
        <v>94</v>
      </c>
      <c r="C84" s="60" t="s">
        <v>95</v>
      </c>
      <c r="D84" s="60" t="s">
        <v>96</v>
      </c>
      <c r="E84" s="60">
        <v>0.2</v>
      </c>
      <c r="F84" s="60">
        <v>0.2</v>
      </c>
      <c r="G84" s="60">
        <v>0.2</v>
      </c>
      <c r="H84" s="60">
        <v>0.2</v>
      </c>
      <c r="I84" s="60">
        <v>0.2</v>
      </c>
      <c r="J84" s="60">
        <v>0.2</v>
      </c>
      <c r="K84" s="60">
        <v>0.2</v>
      </c>
      <c r="L84" s="60">
        <v>0.2</v>
      </c>
      <c r="M84" s="60">
        <v>0.2</v>
      </c>
      <c r="N84" s="60">
        <v>0.2</v>
      </c>
      <c r="O84" s="60">
        <v>0.2</v>
      </c>
      <c r="P84" s="60">
        <v>0.2</v>
      </c>
      <c r="Q84" s="60">
        <v>0.2</v>
      </c>
      <c r="R84" s="60">
        <v>0.2</v>
      </c>
      <c r="S84" s="60">
        <v>0.2</v>
      </c>
      <c r="T84" s="60">
        <v>0.2</v>
      </c>
      <c r="U84" s="60">
        <v>0.2</v>
      </c>
      <c r="V84" s="60">
        <v>0.2</v>
      </c>
      <c r="W84" s="60">
        <v>0.2</v>
      </c>
      <c r="X84" s="60">
        <v>0.2</v>
      </c>
      <c r="Y84" s="60">
        <v>0.2</v>
      </c>
      <c r="Z84" s="60">
        <v>0.2</v>
      </c>
      <c r="AA84" s="60">
        <v>0.2</v>
      </c>
      <c r="AB84" s="60">
        <v>0.2</v>
      </c>
      <c r="AC84" s="60">
        <v>4.8</v>
      </c>
      <c r="AD84" s="60">
        <v>33.6</v>
      </c>
      <c r="AE84" s="60">
        <v>1752</v>
      </c>
    </row>
    <row r="85" spans="1:31">
      <c r="A85" s="60" t="s">
        <v>167</v>
      </c>
      <c r="B85" s="60" t="s">
        <v>97</v>
      </c>
      <c r="C85" s="60" t="s">
        <v>95</v>
      </c>
      <c r="D85" s="60" t="s">
        <v>96</v>
      </c>
      <c r="E85" s="60">
        <v>48.9</v>
      </c>
      <c r="F85" s="60">
        <v>48.9</v>
      </c>
      <c r="G85" s="60">
        <v>48.9</v>
      </c>
      <c r="H85" s="60">
        <v>48.9</v>
      </c>
      <c r="I85" s="60">
        <v>48.9</v>
      </c>
      <c r="J85" s="60">
        <v>48.9</v>
      </c>
      <c r="K85" s="60">
        <v>48.9</v>
      </c>
      <c r="L85" s="60">
        <v>48.9</v>
      </c>
      <c r="M85" s="60">
        <v>48.9</v>
      </c>
      <c r="N85" s="60">
        <v>48.9</v>
      </c>
      <c r="O85" s="60">
        <v>48.9</v>
      </c>
      <c r="P85" s="60">
        <v>48.9</v>
      </c>
      <c r="Q85" s="60">
        <v>48.9</v>
      </c>
      <c r="R85" s="60">
        <v>48.9</v>
      </c>
      <c r="S85" s="60">
        <v>48.9</v>
      </c>
      <c r="T85" s="60">
        <v>48.9</v>
      </c>
      <c r="U85" s="60">
        <v>48.9</v>
      </c>
      <c r="V85" s="60">
        <v>48.9</v>
      </c>
      <c r="W85" s="60">
        <v>48.9</v>
      </c>
      <c r="X85" s="60">
        <v>48.9</v>
      </c>
      <c r="Y85" s="60">
        <v>48.9</v>
      </c>
      <c r="Z85" s="60">
        <v>48.9</v>
      </c>
      <c r="AA85" s="60">
        <v>48.9</v>
      </c>
      <c r="AB85" s="60">
        <v>48.9</v>
      </c>
      <c r="AC85" s="60">
        <v>1173.5999999999999</v>
      </c>
      <c r="AD85" s="60">
        <v>8215.2000000000007</v>
      </c>
      <c r="AE85" s="60">
        <v>428364</v>
      </c>
    </row>
    <row r="86" spans="1:31">
      <c r="A86" s="60" t="s">
        <v>168</v>
      </c>
      <c r="B86" s="60" t="s">
        <v>97</v>
      </c>
      <c r="C86" s="60" t="s">
        <v>95</v>
      </c>
      <c r="D86" s="60" t="s">
        <v>96</v>
      </c>
      <c r="E86" s="60">
        <v>55</v>
      </c>
      <c r="F86" s="60">
        <v>55</v>
      </c>
      <c r="G86" s="60">
        <v>55</v>
      </c>
      <c r="H86" s="60">
        <v>55</v>
      </c>
      <c r="I86" s="60">
        <v>55</v>
      </c>
      <c r="J86" s="60">
        <v>55</v>
      </c>
      <c r="K86" s="60">
        <v>55</v>
      </c>
      <c r="L86" s="60">
        <v>55</v>
      </c>
      <c r="M86" s="60">
        <v>55</v>
      </c>
      <c r="N86" s="60">
        <v>55</v>
      </c>
      <c r="O86" s="60">
        <v>55</v>
      </c>
      <c r="P86" s="60">
        <v>55</v>
      </c>
      <c r="Q86" s="60">
        <v>55</v>
      </c>
      <c r="R86" s="60">
        <v>55</v>
      </c>
      <c r="S86" s="60">
        <v>55</v>
      </c>
      <c r="T86" s="60">
        <v>55</v>
      </c>
      <c r="U86" s="60">
        <v>55</v>
      </c>
      <c r="V86" s="60">
        <v>55</v>
      </c>
      <c r="W86" s="60">
        <v>55</v>
      </c>
      <c r="X86" s="60">
        <v>55</v>
      </c>
      <c r="Y86" s="60">
        <v>55</v>
      </c>
      <c r="Z86" s="60">
        <v>55</v>
      </c>
      <c r="AA86" s="60">
        <v>55</v>
      </c>
      <c r="AB86" s="60">
        <v>55</v>
      </c>
      <c r="AC86" s="60">
        <v>1320</v>
      </c>
      <c r="AD86" s="60">
        <v>9240</v>
      </c>
      <c r="AE86" s="60">
        <v>481800</v>
      </c>
    </row>
    <row r="87" spans="1:31">
      <c r="A87" s="60" t="s">
        <v>169</v>
      </c>
      <c r="B87" s="60" t="s">
        <v>94</v>
      </c>
      <c r="C87" s="60" t="s">
        <v>95</v>
      </c>
      <c r="D87" s="60" t="s">
        <v>96</v>
      </c>
      <c r="E87" s="60">
        <v>0.05</v>
      </c>
      <c r="F87" s="60">
        <v>0.05</v>
      </c>
      <c r="G87" s="60">
        <v>0.05</v>
      </c>
      <c r="H87" s="60">
        <v>0.05</v>
      </c>
      <c r="I87" s="60">
        <v>0.05</v>
      </c>
      <c r="J87" s="60">
        <v>0.05</v>
      </c>
      <c r="K87" s="60">
        <v>0.05</v>
      </c>
      <c r="L87" s="60">
        <v>0.05</v>
      </c>
      <c r="M87" s="60">
        <v>0.05</v>
      </c>
      <c r="N87" s="60">
        <v>0.05</v>
      </c>
      <c r="O87" s="60">
        <v>0.05</v>
      </c>
      <c r="P87" s="60">
        <v>0.05</v>
      </c>
      <c r="Q87" s="60">
        <v>0.05</v>
      </c>
      <c r="R87" s="60">
        <v>0.05</v>
      </c>
      <c r="S87" s="60">
        <v>0.05</v>
      </c>
      <c r="T87" s="60">
        <v>0.05</v>
      </c>
      <c r="U87" s="60">
        <v>0.05</v>
      </c>
      <c r="V87" s="60">
        <v>0.05</v>
      </c>
      <c r="W87" s="60">
        <v>0.05</v>
      </c>
      <c r="X87" s="60">
        <v>0.05</v>
      </c>
      <c r="Y87" s="60">
        <v>0.05</v>
      </c>
      <c r="Z87" s="60">
        <v>0.05</v>
      </c>
      <c r="AA87" s="60">
        <v>0.05</v>
      </c>
      <c r="AB87" s="60">
        <v>0.05</v>
      </c>
      <c r="AC87" s="60">
        <v>1.2</v>
      </c>
      <c r="AD87" s="60">
        <v>8.4</v>
      </c>
      <c r="AE87" s="60">
        <v>438</v>
      </c>
    </row>
    <row r="88" spans="1:31">
      <c r="A88" s="60" t="s">
        <v>170</v>
      </c>
      <c r="B88" s="60" t="s">
        <v>94</v>
      </c>
      <c r="C88" s="60" t="s">
        <v>95</v>
      </c>
      <c r="D88" s="60" t="s">
        <v>96</v>
      </c>
      <c r="E88" s="60">
        <v>0.2</v>
      </c>
      <c r="F88" s="60">
        <v>0.2</v>
      </c>
      <c r="G88" s="60">
        <v>0.2</v>
      </c>
      <c r="H88" s="60">
        <v>0.2</v>
      </c>
      <c r="I88" s="60">
        <v>0.2</v>
      </c>
      <c r="J88" s="60">
        <v>0.2</v>
      </c>
      <c r="K88" s="60">
        <v>0.2</v>
      </c>
      <c r="L88" s="60">
        <v>0.2</v>
      </c>
      <c r="M88" s="60">
        <v>0.2</v>
      </c>
      <c r="N88" s="60">
        <v>0.2</v>
      </c>
      <c r="O88" s="60">
        <v>0.2</v>
      </c>
      <c r="P88" s="60">
        <v>0.2</v>
      </c>
      <c r="Q88" s="60">
        <v>0.2</v>
      </c>
      <c r="R88" s="60">
        <v>0.2</v>
      </c>
      <c r="S88" s="60">
        <v>0.2</v>
      </c>
      <c r="T88" s="60">
        <v>0.2</v>
      </c>
      <c r="U88" s="60">
        <v>0.2</v>
      </c>
      <c r="V88" s="60">
        <v>0.2</v>
      </c>
      <c r="W88" s="60">
        <v>0.2</v>
      </c>
      <c r="X88" s="60">
        <v>0.2</v>
      </c>
      <c r="Y88" s="60">
        <v>0.2</v>
      </c>
      <c r="Z88" s="60">
        <v>0.2</v>
      </c>
      <c r="AA88" s="60">
        <v>0.2</v>
      </c>
      <c r="AB88" s="60">
        <v>0.2</v>
      </c>
      <c r="AC88" s="60">
        <v>4.8</v>
      </c>
      <c r="AD88" s="60">
        <v>33.6</v>
      </c>
      <c r="AE88" s="60">
        <v>1752</v>
      </c>
    </row>
    <row r="89" spans="1:31">
      <c r="A89" s="60" t="s">
        <v>171</v>
      </c>
      <c r="B89" s="60" t="s">
        <v>97</v>
      </c>
      <c r="C89" s="60" t="s">
        <v>95</v>
      </c>
      <c r="D89" s="60" t="s">
        <v>96</v>
      </c>
      <c r="E89" s="60">
        <v>48.9</v>
      </c>
      <c r="F89" s="60">
        <v>48.9</v>
      </c>
      <c r="G89" s="60">
        <v>48.9</v>
      </c>
      <c r="H89" s="60">
        <v>48.9</v>
      </c>
      <c r="I89" s="60">
        <v>48.9</v>
      </c>
      <c r="J89" s="60">
        <v>48.9</v>
      </c>
      <c r="K89" s="60">
        <v>48.9</v>
      </c>
      <c r="L89" s="60">
        <v>48.9</v>
      </c>
      <c r="M89" s="60">
        <v>48.9</v>
      </c>
      <c r="N89" s="60">
        <v>48.9</v>
      </c>
      <c r="O89" s="60">
        <v>48.9</v>
      </c>
      <c r="P89" s="60">
        <v>48.9</v>
      </c>
      <c r="Q89" s="60">
        <v>48.9</v>
      </c>
      <c r="R89" s="60">
        <v>48.9</v>
      </c>
      <c r="S89" s="60">
        <v>48.9</v>
      </c>
      <c r="T89" s="60">
        <v>48.9</v>
      </c>
      <c r="U89" s="60">
        <v>48.9</v>
      </c>
      <c r="V89" s="60">
        <v>48.9</v>
      </c>
      <c r="W89" s="60">
        <v>48.9</v>
      </c>
      <c r="X89" s="60">
        <v>48.9</v>
      </c>
      <c r="Y89" s="60">
        <v>48.9</v>
      </c>
      <c r="Z89" s="60">
        <v>48.9</v>
      </c>
      <c r="AA89" s="60">
        <v>48.9</v>
      </c>
      <c r="AB89" s="60">
        <v>48.9</v>
      </c>
      <c r="AC89" s="60">
        <v>1173.5999999999999</v>
      </c>
      <c r="AD89" s="60">
        <v>8215.2000000000007</v>
      </c>
      <c r="AE89" s="60">
        <v>428364</v>
      </c>
    </row>
    <row r="90" spans="1:31">
      <c r="A90" s="60" t="s">
        <v>172</v>
      </c>
      <c r="B90" s="60" t="s">
        <v>97</v>
      </c>
      <c r="C90" s="60" t="s">
        <v>95</v>
      </c>
      <c r="D90" s="60" t="s">
        <v>96</v>
      </c>
      <c r="E90" s="60">
        <v>55</v>
      </c>
      <c r="F90" s="60">
        <v>55</v>
      </c>
      <c r="G90" s="60">
        <v>55</v>
      </c>
      <c r="H90" s="60">
        <v>55</v>
      </c>
      <c r="I90" s="60">
        <v>55</v>
      </c>
      <c r="J90" s="60">
        <v>55</v>
      </c>
      <c r="K90" s="60">
        <v>55</v>
      </c>
      <c r="L90" s="60">
        <v>55</v>
      </c>
      <c r="M90" s="60">
        <v>55</v>
      </c>
      <c r="N90" s="60">
        <v>55</v>
      </c>
      <c r="O90" s="60">
        <v>55</v>
      </c>
      <c r="P90" s="60">
        <v>55</v>
      </c>
      <c r="Q90" s="60">
        <v>55</v>
      </c>
      <c r="R90" s="60">
        <v>55</v>
      </c>
      <c r="S90" s="60">
        <v>55</v>
      </c>
      <c r="T90" s="60">
        <v>55</v>
      </c>
      <c r="U90" s="60">
        <v>55</v>
      </c>
      <c r="V90" s="60">
        <v>55</v>
      </c>
      <c r="W90" s="60">
        <v>55</v>
      </c>
      <c r="X90" s="60">
        <v>55</v>
      </c>
      <c r="Y90" s="60">
        <v>55</v>
      </c>
      <c r="Z90" s="60">
        <v>55</v>
      </c>
      <c r="AA90" s="60">
        <v>55</v>
      </c>
      <c r="AB90" s="60">
        <v>55</v>
      </c>
      <c r="AC90" s="60">
        <v>1320</v>
      </c>
      <c r="AD90" s="60">
        <v>9240</v>
      </c>
      <c r="AE90" s="60">
        <v>481800</v>
      </c>
    </row>
    <row r="91" spans="1:31">
      <c r="A91" s="60" t="s">
        <v>173</v>
      </c>
      <c r="B91" s="60" t="s">
        <v>94</v>
      </c>
      <c r="C91" s="60" t="s">
        <v>95</v>
      </c>
      <c r="D91" s="60" t="s">
        <v>96</v>
      </c>
      <c r="E91" s="60">
        <v>0.05</v>
      </c>
      <c r="F91" s="60">
        <v>0.05</v>
      </c>
      <c r="G91" s="60">
        <v>0.05</v>
      </c>
      <c r="H91" s="60">
        <v>0.05</v>
      </c>
      <c r="I91" s="60">
        <v>0.05</v>
      </c>
      <c r="J91" s="60">
        <v>0.05</v>
      </c>
      <c r="K91" s="60">
        <v>0.05</v>
      </c>
      <c r="L91" s="60">
        <v>0.05</v>
      </c>
      <c r="M91" s="60">
        <v>0.05</v>
      </c>
      <c r="N91" s="60">
        <v>0.05</v>
      </c>
      <c r="O91" s="60">
        <v>0.05</v>
      </c>
      <c r="P91" s="60">
        <v>0.05</v>
      </c>
      <c r="Q91" s="60">
        <v>0.05</v>
      </c>
      <c r="R91" s="60">
        <v>0.05</v>
      </c>
      <c r="S91" s="60">
        <v>0.05</v>
      </c>
      <c r="T91" s="60">
        <v>0.05</v>
      </c>
      <c r="U91" s="60">
        <v>0.05</v>
      </c>
      <c r="V91" s="60">
        <v>0.05</v>
      </c>
      <c r="W91" s="60">
        <v>0.05</v>
      </c>
      <c r="X91" s="60">
        <v>0.05</v>
      </c>
      <c r="Y91" s="60">
        <v>0.05</v>
      </c>
      <c r="Z91" s="60">
        <v>0.05</v>
      </c>
      <c r="AA91" s="60">
        <v>0.05</v>
      </c>
      <c r="AB91" s="60">
        <v>0.05</v>
      </c>
      <c r="AC91" s="60">
        <v>1.2</v>
      </c>
      <c r="AD91" s="60">
        <v>8.4</v>
      </c>
      <c r="AE91" s="60">
        <v>438</v>
      </c>
    </row>
    <row r="92" spans="1:31">
      <c r="A92" s="60" t="s">
        <v>174</v>
      </c>
      <c r="B92" s="60" t="s">
        <v>94</v>
      </c>
      <c r="C92" s="60" t="s">
        <v>95</v>
      </c>
      <c r="D92" s="60" t="s">
        <v>96</v>
      </c>
      <c r="E92" s="60">
        <v>0.2</v>
      </c>
      <c r="F92" s="60">
        <v>0.2</v>
      </c>
      <c r="G92" s="60">
        <v>0.2</v>
      </c>
      <c r="H92" s="60">
        <v>0.2</v>
      </c>
      <c r="I92" s="60">
        <v>0.2</v>
      </c>
      <c r="J92" s="60">
        <v>0.2</v>
      </c>
      <c r="K92" s="60">
        <v>0.2</v>
      </c>
      <c r="L92" s="60">
        <v>0.2</v>
      </c>
      <c r="M92" s="60">
        <v>0.2</v>
      </c>
      <c r="N92" s="60">
        <v>0.2</v>
      </c>
      <c r="O92" s="60">
        <v>0.2</v>
      </c>
      <c r="P92" s="60">
        <v>0.2</v>
      </c>
      <c r="Q92" s="60">
        <v>0.2</v>
      </c>
      <c r="R92" s="60">
        <v>0.2</v>
      </c>
      <c r="S92" s="60">
        <v>0.2</v>
      </c>
      <c r="T92" s="60">
        <v>0.2</v>
      </c>
      <c r="U92" s="60">
        <v>0.2</v>
      </c>
      <c r="V92" s="60">
        <v>0.2</v>
      </c>
      <c r="W92" s="60">
        <v>0.2</v>
      </c>
      <c r="X92" s="60">
        <v>0.2</v>
      </c>
      <c r="Y92" s="60">
        <v>0.2</v>
      </c>
      <c r="Z92" s="60">
        <v>0.2</v>
      </c>
      <c r="AA92" s="60">
        <v>0.2</v>
      </c>
      <c r="AB92" s="60">
        <v>0.2</v>
      </c>
      <c r="AC92" s="60">
        <v>4.8</v>
      </c>
      <c r="AD92" s="60">
        <v>33.6</v>
      </c>
      <c r="AE92" s="60">
        <v>1752</v>
      </c>
    </row>
    <row r="93" spans="1:31">
      <c r="A93" s="60" t="s">
        <v>175</v>
      </c>
      <c r="B93" s="60" t="s">
        <v>97</v>
      </c>
      <c r="C93" s="60" t="s">
        <v>95</v>
      </c>
      <c r="D93" s="60" t="s">
        <v>96</v>
      </c>
      <c r="E93" s="60">
        <v>48.9</v>
      </c>
      <c r="F93" s="60">
        <v>48.9</v>
      </c>
      <c r="G93" s="60">
        <v>48.9</v>
      </c>
      <c r="H93" s="60">
        <v>48.9</v>
      </c>
      <c r="I93" s="60">
        <v>48.9</v>
      </c>
      <c r="J93" s="60">
        <v>48.9</v>
      </c>
      <c r="K93" s="60">
        <v>48.9</v>
      </c>
      <c r="L93" s="60">
        <v>48.9</v>
      </c>
      <c r="M93" s="60">
        <v>48.9</v>
      </c>
      <c r="N93" s="60">
        <v>48.9</v>
      </c>
      <c r="O93" s="60">
        <v>48.9</v>
      </c>
      <c r="P93" s="60">
        <v>48.9</v>
      </c>
      <c r="Q93" s="60">
        <v>48.9</v>
      </c>
      <c r="R93" s="60">
        <v>48.9</v>
      </c>
      <c r="S93" s="60">
        <v>48.9</v>
      </c>
      <c r="T93" s="60">
        <v>48.9</v>
      </c>
      <c r="U93" s="60">
        <v>48.9</v>
      </c>
      <c r="V93" s="60">
        <v>48.9</v>
      </c>
      <c r="W93" s="60">
        <v>48.9</v>
      </c>
      <c r="X93" s="60">
        <v>48.9</v>
      </c>
      <c r="Y93" s="60">
        <v>48.9</v>
      </c>
      <c r="Z93" s="60">
        <v>48.9</v>
      </c>
      <c r="AA93" s="60">
        <v>48.9</v>
      </c>
      <c r="AB93" s="60">
        <v>48.9</v>
      </c>
      <c r="AC93" s="60">
        <v>1173.5999999999999</v>
      </c>
      <c r="AD93" s="60">
        <v>8215.2000000000007</v>
      </c>
      <c r="AE93" s="60">
        <v>428364</v>
      </c>
    </row>
    <row r="94" spans="1:31">
      <c r="A94" s="60" t="s">
        <v>176</v>
      </c>
      <c r="B94" s="60" t="s">
        <v>97</v>
      </c>
      <c r="C94" s="60" t="s">
        <v>95</v>
      </c>
      <c r="D94" s="60" t="s">
        <v>96</v>
      </c>
      <c r="E94" s="60">
        <v>55</v>
      </c>
      <c r="F94" s="60">
        <v>55</v>
      </c>
      <c r="G94" s="60">
        <v>55</v>
      </c>
      <c r="H94" s="60">
        <v>55</v>
      </c>
      <c r="I94" s="60">
        <v>55</v>
      </c>
      <c r="J94" s="60">
        <v>55</v>
      </c>
      <c r="K94" s="60">
        <v>55</v>
      </c>
      <c r="L94" s="60">
        <v>55</v>
      </c>
      <c r="M94" s="60">
        <v>55</v>
      </c>
      <c r="N94" s="60">
        <v>55</v>
      </c>
      <c r="O94" s="60">
        <v>55</v>
      </c>
      <c r="P94" s="60">
        <v>55</v>
      </c>
      <c r="Q94" s="60">
        <v>55</v>
      </c>
      <c r="R94" s="60">
        <v>55</v>
      </c>
      <c r="S94" s="60">
        <v>55</v>
      </c>
      <c r="T94" s="60">
        <v>55</v>
      </c>
      <c r="U94" s="60">
        <v>55</v>
      </c>
      <c r="V94" s="60">
        <v>55</v>
      </c>
      <c r="W94" s="60">
        <v>55</v>
      </c>
      <c r="X94" s="60">
        <v>55</v>
      </c>
      <c r="Y94" s="60">
        <v>55</v>
      </c>
      <c r="Z94" s="60">
        <v>55</v>
      </c>
      <c r="AA94" s="60">
        <v>55</v>
      </c>
      <c r="AB94" s="60">
        <v>55</v>
      </c>
      <c r="AC94" s="60">
        <v>1320</v>
      </c>
      <c r="AD94" s="60">
        <v>9240</v>
      </c>
      <c r="AE94" s="60">
        <v>481800</v>
      </c>
    </row>
    <row r="95" spans="1:31">
      <c r="A95" s="60" t="s">
        <v>177</v>
      </c>
      <c r="B95" s="60" t="s">
        <v>94</v>
      </c>
      <c r="C95" s="60" t="s">
        <v>95</v>
      </c>
      <c r="D95" s="60" t="s">
        <v>96</v>
      </c>
      <c r="E95" s="60">
        <v>0.05</v>
      </c>
      <c r="F95" s="60">
        <v>0.05</v>
      </c>
      <c r="G95" s="60">
        <v>0.05</v>
      </c>
      <c r="H95" s="60">
        <v>0.05</v>
      </c>
      <c r="I95" s="60">
        <v>0.05</v>
      </c>
      <c r="J95" s="60">
        <v>0.05</v>
      </c>
      <c r="K95" s="60">
        <v>0.05</v>
      </c>
      <c r="L95" s="60">
        <v>0.05</v>
      </c>
      <c r="M95" s="60">
        <v>0.05</v>
      </c>
      <c r="N95" s="60">
        <v>0.05</v>
      </c>
      <c r="O95" s="60">
        <v>0.05</v>
      </c>
      <c r="P95" s="60">
        <v>0.05</v>
      </c>
      <c r="Q95" s="60">
        <v>0.05</v>
      </c>
      <c r="R95" s="60">
        <v>0.05</v>
      </c>
      <c r="S95" s="60">
        <v>0.05</v>
      </c>
      <c r="T95" s="60">
        <v>0.05</v>
      </c>
      <c r="U95" s="60">
        <v>0.05</v>
      </c>
      <c r="V95" s="60">
        <v>0.05</v>
      </c>
      <c r="W95" s="60">
        <v>0.05</v>
      </c>
      <c r="X95" s="60">
        <v>0.05</v>
      </c>
      <c r="Y95" s="60">
        <v>0.05</v>
      </c>
      <c r="Z95" s="60">
        <v>0.05</v>
      </c>
      <c r="AA95" s="60">
        <v>0.05</v>
      </c>
      <c r="AB95" s="60">
        <v>0.05</v>
      </c>
      <c r="AC95" s="60">
        <v>1.2</v>
      </c>
      <c r="AD95" s="60">
        <v>8.4</v>
      </c>
      <c r="AE95" s="60">
        <v>438</v>
      </c>
    </row>
    <row r="96" spans="1:31">
      <c r="A96" s="60" t="s">
        <v>178</v>
      </c>
      <c r="B96" s="60" t="s">
        <v>94</v>
      </c>
      <c r="C96" s="60" t="s">
        <v>95</v>
      </c>
      <c r="D96" s="60" t="s">
        <v>96</v>
      </c>
      <c r="E96" s="60">
        <v>0.2</v>
      </c>
      <c r="F96" s="60">
        <v>0.2</v>
      </c>
      <c r="G96" s="60">
        <v>0.2</v>
      </c>
      <c r="H96" s="60">
        <v>0.2</v>
      </c>
      <c r="I96" s="60">
        <v>0.2</v>
      </c>
      <c r="J96" s="60">
        <v>0.2</v>
      </c>
      <c r="K96" s="60">
        <v>0.2</v>
      </c>
      <c r="L96" s="60">
        <v>0.2</v>
      </c>
      <c r="M96" s="60">
        <v>0.2</v>
      </c>
      <c r="N96" s="60">
        <v>0.2</v>
      </c>
      <c r="O96" s="60">
        <v>0.2</v>
      </c>
      <c r="P96" s="60">
        <v>0.2</v>
      </c>
      <c r="Q96" s="60">
        <v>0.2</v>
      </c>
      <c r="R96" s="60">
        <v>0.2</v>
      </c>
      <c r="S96" s="60">
        <v>0.2</v>
      </c>
      <c r="T96" s="60">
        <v>0.2</v>
      </c>
      <c r="U96" s="60">
        <v>0.2</v>
      </c>
      <c r="V96" s="60">
        <v>0.2</v>
      </c>
      <c r="W96" s="60">
        <v>0.2</v>
      </c>
      <c r="X96" s="60">
        <v>0.2</v>
      </c>
      <c r="Y96" s="60">
        <v>0.2</v>
      </c>
      <c r="Z96" s="60">
        <v>0.2</v>
      </c>
      <c r="AA96" s="60">
        <v>0.2</v>
      </c>
      <c r="AB96" s="60">
        <v>0.2</v>
      </c>
      <c r="AC96" s="60">
        <v>4.8</v>
      </c>
      <c r="AD96" s="60">
        <v>33.6</v>
      </c>
      <c r="AE96" s="60">
        <v>1752</v>
      </c>
    </row>
    <row r="97" spans="1:31">
      <c r="A97" s="60" t="s">
        <v>179</v>
      </c>
      <c r="B97" s="60" t="s">
        <v>97</v>
      </c>
      <c r="C97" s="60" t="s">
        <v>95</v>
      </c>
      <c r="D97" s="60" t="s">
        <v>96</v>
      </c>
      <c r="E97" s="60">
        <v>48.9</v>
      </c>
      <c r="F97" s="60">
        <v>48.9</v>
      </c>
      <c r="G97" s="60">
        <v>48.9</v>
      </c>
      <c r="H97" s="60">
        <v>48.9</v>
      </c>
      <c r="I97" s="60">
        <v>48.9</v>
      </c>
      <c r="J97" s="60">
        <v>48.9</v>
      </c>
      <c r="K97" s="60">
        <v>48.9</v>
      </c>
      <c r="L97" s="60">
        <v>48.9</v>
      </c>
      <c r="M97" s="60">
        <v>48.9</v>
      </c>
      <c r="N97" s="60">
        <v>48.9</v>
      </c>
      <c r="O97" s="60">
        <v>48.9</v>
      </c>
      <c r="P97" s="60">
        <v>48.9</v>
      </c>
      <c r="Q97" s="60">
        <v>48.9</v>
      </c>
      <c r="R97" s="60">
        <v>48.9</v>
      </c>
      <c r="S97" s="60">
        <v>48.9</v>
      </c>
      <c r="T97" s="60">
        <v>48.9</v>
      </c>
      <c r="U97" s="60">
        <v>48.9</v>
      </c>
      <c r="V97" s="60">
        <v>48.9</v>
      </c>
      <c r="W97" s="60">
        <v>48.9</v>
      </c>
      <c r="X97" s="60">
        <v>48.9</v>
      </c>
      <c r="Y97" s="60">
        <v>48.9</v>
      </c>
      <c r="Z97" s="60">
        <v>48.9</v>
      </c>
      <c r="AA97" s="60">
        <v>48.9</v>
      </c>
      <c r="AB97" s="60">
        <v>48.9</v>
      </c>
      <c r="AC97" s="60">
        <v>1173.5999999999999</v>
      </c>
      <c r="AD97" s="60">
        <v>8215.2000000000007</v>
      </c>
      <c r="AE97" s="60">
        <v>428364</v>
      </c>
    </row>
    <row r="98" spans="1:31">
      <c r="A98" s="60" t="s">
        <v>180</v>
      </c>
      <c r="B98" s="60" t="s">
        <v>97</v>
      </c>
      <c r="C98" s="60" t="s">
        <v>95</v>
      </c>
      <c r="D98" s="60" t="s">
        <v>96</v>
      </c>
      <c r="E98" s="60">
        <v>55</v>
      </c>
      <c r="F98" s="60">
        <v>55</v>
      </c>
      <c r="G98" s="60">
        <v>55</v>
      </c>
      <c r="H98" s="60">
        <v>55</v>
      </c>
      <c r="I98" s="60">
        <v>55</v>
      </c>
      <c r="J98" s="60">
        <v>55</v>
      </c>
      <c r="K98" s="60">
        <v>55</v>
      </c>
      <c r="L98" s="60">
        <v>55</v>
      </c>
      <c r="M98" s="60">
        <v>55</v>
      </c>
      <c r="N98" s="60">
        <v>55</v>
      </c>
      <c r="O98" s="60">
        <v>55</v>
      </c>
      <c r="P98" s="60">
        <v>55</v>
      </c>
      <c r="Q98" s="60">
        <v>55</v>
      </c>
      <c r="R98" s="60">
        <v>55</v>
      </c>
      <c r="S98" s="60">
        <v>55</v>
      </c>
      <c r="T98" s="60">
        <v>55</v>
      </c>
      <c r="U98" s="60">
        <v>55</v>
      </c>
      <c r="V98" s="60">
        <v>55</v>
      </c>
      <c r="W98" s="60">
        <v>55</v>
      </c>
      <c r="X98" s="60">
        <v>55</v>
      </c>
      <c r="Y98" s="60">
        <v>55</v>
      </c>
      <c r="Z98" s="60">
        <v>55</v>
      </c>
      <c r="AA98" s="60">
        <v>55</v>
      </c>
      <c r="AB98" s="60">
        <v>55</v>
      </c>
      <c r="AC98" s="60">
        <v>1320</v>
      </c>
      <c r="AD98" s="60">
        <v>9240</v>
      </c>
      <c r="AE98" s="60">
        <v>481800</v>
      </c>
    </row>
    <row r="99" spans="1:31">
      <c r="A99" s="60" t="s">
        <v>181</v>
      </c>
      <c r="B99" s="60" t="s">
        <v>94</v>
      </c>
      <c r="C99" s="60" t="s">
        <v>95</v>
      </c>
      <c r="D99" s="60" t="s">
        <v>96</v>
      </c>
      <c r="E99" s="60">
        <v>0.05</v>
      </c>
      <c r="F99" s="60">
        <v>0.05</v>
      </c>
      <c r="G99" s="60">
        <v>0.05</v>
      </c>
      <c r="H99" s="60">
        <v>0.05</v>
      </c>
      <c r="I99" s="60">
        <v>0.05</v>
      </c>
      <c r="J99" s="60">
        <v>0.05</v>
      </c>
      <c r="K99" s="60">
        <v>0.05</v>
      </c>
      <c r="L99" s="60">
        <v>0.05</v>
      </c>
      <c r="M99" s="60">
        <v>0.05</v>
      </c>
      <c r="N99" s="60">
        <v>0.05</v>
      </c>
      <c r="O99" s="60">
        <v>0.05</v>
      </c>
      <c r="P99" s="60">
        <v>0.05</v>
      </c>
      <c r="Q99" s="60">
        <v>0.05</v>
      </c>
      <c r="R99" s="60">
        <v>0.05</v>
      </c>
      <c r="S99" s="60">
        <v>0.05</v>
      </c>
      <c r="T99" s="60">
        <v>0.05</v>
      </c>
      <c r="U99" s="60">
        <v>0.05</v>
      </c>
      <c r="V99" s="60">
        <v>0.05</v>
      </c>
      <c r="W99" s="60">
        <v>0.05</v>
      </c>
      <c r="X99" s="60">
        <v>0.05</v>
      </c>
      <c r="Y99" s="60">
        <v>0.05</v>
      </c>
      <c r="Z99" s="60">
        <v>0.05</v>
      </c>
      <c r="AA99" s="60">
        <v>0.05</v>
      </c>
      <c r="AB99" s="60">
        <v>0.05</v>
      </c>
      <c r="AC99" s="60">
        <v>1.2</v>
      </c>
      <c r="AD99" s="60">
        <v>8.4</v>
      </c>
      <c r="AE99" s="60">
        <v>438</v>
      </c>
    </row>
    <row r="100" spans="1:31">
      <c r="A100" s="60" t="s">
        <v>182</v>
      </c>
      <c r="B100" s="60" t="s">
        <v>94</v>
      </c>
      <c r="C100" s="60" t="s">
        <v>95</v>
      </c>
      <c r="D100" s="60" t="s">
        <v>96</v>
      </c>
      <c r="E100" s="60">
        <v>0.2</v>
      </c>
      <c r="F100" s="60">
        <v>0.2</v>
      </c>
      <c r="G100" s="60">
        <v>0.2</v>
      </c>
      <c r="H100" s="60">
        <v>0.2</v>
      </c>
      <c r="I100" s="60">
        <v>0.2</v>
      </c>
      <c r="J100" s="60">
        <v>0.2</v>
      </c>
      <c r="K100" s="60">
        <v>0.2</v>
      </c>
      <c r="L100" s="60">
        <v>0.2</v>
      </c>
      <c r="M100" s="60">
        <v>0.2</v>
      </c>
      <c r="N100" s="60">
        <v>0.2</v>
      </c>
      <c r="O100" s="60">
        <v>0.2</v>
      </c>
      <c r="P100" s="60">
        <v>0.2</v>
      </c>
      <c r="Q100" s="60">
        <v>0.2</v>
      </c>
      <c r="R100" s="60">
        <v>0.2</v>
      </c>
      <c r="S100" s="60">
        <v>0.2</v>
      </c>
      <c r="T100" s="60">
        <v>0.2</v>
      </c>
      <c r="U100" s="60">
        <v>0.2</v>
      </c>
      <c r="V100" s="60">
        <v>0.2</v>
      </c>
      <c r="W100" s="60">
        <v>0.2</v>
      </c>
      <c r="X100" s="60">
        <v>0.2</v>
      </c>
      <c r="Y100" s="60">
        <v>0.2</v>
      </c>
      <c r="Z100" s="60">
        <v>0.2</v>
      </c>
      <c r="AA100" s="60">
        <v>0.2</v>
      </c>
      <c r="AB100" s="60">
        <v>0.2</v>
      </c>
      <c r="AC100" s="60">
        <v>4.8</v>
      </c>
      <c r="AD100" s="60">
        <v>33.6</v>
      </c>
      <c r="AE100" s="60">
        <v>1752</v>
      </c>
    </row>
    <row r="101" spans="1:31">
      <c r="A101" s="60" t="s">
        <v>183</v>
      </c>
      <c r="B101" s="60" t="s">
        <v>97</v>
      </c>
      <c r="C101" s="60" t="s">
        <v>95</v>
      </c>
      <c r="D101" s="60" t="s">
        <v>96</v>
      </c>
      <c r="E101" s="60">
        <v>48.9</v>
      </c>
      <c r="F101" s="60">
        <v>48.9</v>
      </c>
      <c r="G101" s="60">
        <v>48.9</v>
      </c>
      <c r="H101" s="60">
        <v>48.9</v>
      </c>
      <c r="I101" s="60">
        <v>48.9</v>
      </c>
      <c r="J101" s="60">
        <v>48.9</v>
      </c>
      <c r="K101" s="60">
        <v>48.9</v>
      </c>
      <c r="L101" s="60">
        <v>48.9</v>
      </c>
      <c r="M101" s="60">
        <v>48.9</v>
      </c>
      <c r="N101" s="60">
        <v>48.9</v>
      </c>
      <c r="O101" s="60">
        <v>48.9</v>
      </c>
      <c r="P101" s="60">
        <v>48.9</v>
      </c>
      <c r="Q101" s="60">
        <v>48.9</v>
      </c>
      <c r="R101" s="60">
        <v>48.9</v>
      </c>
      <c r="S101" s="60">
        <v>48.9</v>
      </c>
      <c r="T101" s="60">
        <v>48.9</v>
      </c>
      <c r="U101" s="60">
        <v>48.9</v>
      </c>
      <c r="V101" s="60">
        <v>48.9</v>
      </c>
      <c r="W101" s="60">
        <v>48.9</v>
      </c>
      <c r="X101" s="60">
        <v>48.9</v>
      </c>
      <c r="Y101" s="60">
        <v>48.9</v>
      </c>
      <c r="Z101" s="60">
        <v>48.9</v>
      </c>
      <c r="AA101" s="60">
        <v>48.9</v>
      </c>
      <c r="AB101" s="60">
        <v>48.9</v>
      </c>
      <c r="AC101" s="60">
        <v>1173.5999999999999</v>
      </c>
      <c r="AD101" s="60">
        <v>8215.2000000000007</v>
      </c>
      <c r="AE101" s="60">
        <v>428364</v>
      </c>
    </row>
    <row r="102" spans="1:31">
      <c r="A102" s="60" t="s">
        <v>184</v>
      </c>
      <c r="B102" s="60" t="s">
        <v>97</v>
      </c>
      <c r="C102" s="60" t="s">
        <v>95</v>
      </c>
      <c r="D102" s="60" t="s">
        <v>96</v>
      </c>
      <c r="E102" s="60">
        <v>55</v>
      </c>
      <c r="F102" s="60">
        <v>55</v>
      </c>
      <c r="G102" s="60">
        <v>55</v>
      </c>
      <c r="H102" s="60">
        <v>55</v>
      </c>
      <c r="I102" s="60">
        <v>55</v>
      </c>
      <c r="J102" s="60">
        <v>55</v>
      </c>
      <c r="K102" s="60">
        <v>55</v>
      </c>
      <c r="L102" s="60">
        <v>55</v>
      </c>
      <c r="M102" s="60">
        <v>55</v>
      </c>
      <c r="N102" s="60">
        <v>55</v>
      </c>
      <c r="O102" s="60">
        <v>55</v>
      </c>
      <c r="P102" s="60">
        <v>55</v>
      </c>
      <c r="Q102" s="60">
        <v>55</v>
      </c>
      <c r="R102" s="60">
        <v>55</v>
      </c>
      <c r="S102" s="60">
        <v>55</v>
      </c>
      <c r="T102" s="60">
        <v>55</v>
      </c>
      <c r="U102" s="60">
        <v>55</v>
      </c>
      <c r="V102" s="60">
        <v>55</v>
      </c>
      <c r="W102" s="60">
        <v>55</v>
      </c>
      <c r="X102" s="60">
        <v>55</v>
      </c>
      <c r="Y102" s="60">
        <v>55</v>
      </c>
      <c r="Z102" s="60">
        <v>55</v>
      </c>
      <c r="AA102" s="60">
        <v>55</v>
      </c>
      <c r="AB102" s="60">
        <v>55</v>
      </c>
      <c r="AC102" s="60">
        <v>1320</v>
      </c>
      <c r="AD102" s="60">
        <v>9240</v>
      </c>
      <c r="AE102" s="60">
        <v>481800</v>
      </c>
    </row>
    <row r="103" spans="1:31">
      <c r="A103" s="60" t="s">
        <v>185</v>
      </c>
      <c r="B103" s="60" t="s">
        <v>94</v>
      </c>
      <c r="C103" s="60" t="s">
        <v>95</v>
      </c>
      <c r="D103" s="60" t="s">
        <v>96</v>
      </c>
      <c r="E103" s="60">
        <v>0.05</v>
      </c>
      <c r="F103" s="60">
        <v>0.05</v>
      </c>
      <c r="G103" s="60">
        <v>0.05</v>
      </c>
      <c r="H103" s="60">
        <v>0.05</v>
      </c>
      <c r="I103" s="60">
        <v>0.05</v>
      </c>
      <c r="J103" s="60">
        <v>0.05</v>
      </c>
      <c r="K103" s="60">
        <v>0.05</v>
      </c>
      <c r="L103" s="60">
        <v>0.05</v>
      </c>
      <c r="M103" s="60">
        <v>0.05</v>
      </c>
      <c r="N103" s="60">
        <v>0.05</v>
      </c>
      <c r="O103" s="60">
        <v>0.05</v>
      </c>
      <c r="P103" s="60">
        <v>0.05</v>
      </c>
      <c r="Q103" s="60">
        <v>0.05</v>
      </c>
      <c r="R103" s="60">
        <v>0.05</v>
      </c>
      <c r="S103" s="60">
        <v>0.05</v>
      </c>
      <c r="T103" s="60">
        <v>0.05</v>
      </c>
      <c r="U103" s="60">
        <v>0.05</v>
      </c>
      <c r="V103" s="60">
        <v>0.05</v>
      </c>
      <c r="W103" s="60">
        <v>0.05</v>
      </c>
      <c r="X103" s="60">
        <v>0.05</v>
      </c>
      <c r="Y103" s="60">
        <v>0.05</v>
      </c>
      <c r="Z103" s="60">
        <v>0.05</v>
      </c>
      <c r="AA103" s="60">
        <v>0.05</v>
      </c>
      <c r="AB103" s="60">
        <v>0.05</v>
      </c>
      <c r="AC103" s="60">
        <v>1.2</v>
      </c>
      <c r="AD103" s="60">
        <v>8.4</v>
      </c>
      <c r="AE103" s="60">
        <v>438</v>
      </c>
    </row>
    <row r="104" spans="1:31">
      <c r="A104" s="60" t="s">
        <v>186</v>
      </c>
      <c r="B104" s="60" t="s">
        <v>94</v>
      </c>
      <c r="C104" s="60" t="s">
        <v>95</v>
      </c>
      <c r="D104" s="60" t="s">
        <v>96</v>
      </c>
      <c r="E104" s="60">
        <v>0.2</v>
      </c>
      <c r="F104" s="60">
        <v>0.2</v>
      </c>
      <c r="G104" s="60">
        <v>0.2</v>
      </c>
      <c r="H104" s="60">
        <v>0.2</v>
      </c>
      <c r="I104" s="60">
        <v>0.2</v>
      </c>
      <c r="J104" s="60">
        <v>0.2</v>
      </c>
      <c r="K104" s="60">
        <v>0.2</v>
      </c>
      <c r="L104" s="60">
        <v>0.2</v>
      </c>
      <c r="M104" s="60">
        <v>0.2</v>
      </c>
      <c r="N104" s="60">
        <v>0.2</v>
      </c>
      <c r="O104" s="60">
        <v>0.2</v>
      </c>
      <c r="P104" s="60">
        <v>0.2</v>
      </c>
      <c r="Q104" s="60">
        <v>0.2</v>
      </c>
      <c r="R104" s="60">
        <v>0.2</v>
      </c>
      <c r="S104" s="60">
        <v>0.2</v>
      </c>
      <c r="T104" s="60">
        <v>0.2</v>
      </c>
      <c r="U104" s="60">
        <v>0.2</v>
      </c>
      <c r="V104" s="60">
        <v>0.2</v>
      </c>
      <c r="W104" s="60">
        <v>0.2</v>
      </c>
      <c r="X104" s="60">
        <v>0.2</v>
      </c>
      <c r="Y104" s="60">
        <v>0.2</v>
      </c>
      <c r="Z104" s="60">
        <v>0.2</v>
      </c>
      <c r="AA104" s="60">
        <v>0.2</v>
      </c>
      <c r="AB104" s="60">
        <v>0.2</v>
      </c>
      <c r="AC104" s="60">
        <v>4.8</v>
      </c>
      <c r="AD104" s="60">
        <v>33.6</v>
      </c>
      <c r="AE104" s="60">
        <v>1752</v>
      </c>
    </row>
    <row r="105" spans="1:31">
      <c r="A105" s="60" t="s">
        <v>187</v>
      </c>
      <c r="B105" s="60" t="s">
        <v>97</v>
      </c>
      <c r="C105" s="60" t="s">
        <v>95</v>
      </c>
      <c r="D105" s="60" t="s">
        <v>96</v>
      </c>
      <c r="E105" s="60">
        <v>48.9</v>
      </c>
      <c r="F105" s="60">
        <v>48.9</v>
      </c>
      <c r="G105" s="60">
        <v>48.9</v>
      </c>
      <c r="H105" s="60">
        <v>48.9</v>
      </c>
      <c r="I105" s="60">
        <v>48.9</v>
      </c>
      <c r="J105" s="60">
        <v>48.9</v>
      </c>
      <c r="K105" s="60">
        <v>48.9</v>
      </c>
      <c r="L105" s="60">
        <v>48.9</v>
      </c>
      <c r="M105" s="60">
        <v>48.9</v>
      </c>
      <c r="N105" s="60">
        <v>48.9</v>
      </c>
      <c r="O105" s="60">
        <v>48.9</v>
      </c>
      <c r="P105" s="60">
        <v>48.9</v>
      </c>
      <c r="Q105" s="60">
        <v>48.9</v>
      </c>
      <c r="R105" s="60">
        <v>48.9</v>
      </c>
      <c r="S105" s="60">
        <v>48.9</v>
      </c>
      <c r="T105" s="60">
        <v>48.9</v>
      </c>
      <c r="U105" s="60">
        <v>48.9</v>
      </c>
      <c r="V105" s="60">
        <v>48.9</v>
      </c>
      <c r="W105" s="60">
        <v>48.9</v>
      </c>
      <c r="X105" s="60">
        <v>48.9</v>
      </c>
      <c r="Y105" s="60">
        <v>48.9</v>
      </c>
      <c r="Z105" s="60">
        <v>48.9</v>
      </c>
      <c r="AA105" s="60">
        <v>48.9</v>
      </c>
      <c r="AB105" s="60">
        <v>48.9</v>
      </c>
      <c r="AC105" s="60">
        <v>1173.5999999999999</v>
      </c>
      <c r="AD105" s="60">
        <v>8215.2000000000007</v>
      </c>
      <c r="AE105" s="60">
        <v>428364</v>
      </c>
    </row>
    <row r="106" spans="1:31">
      <c r="A106" s="60" t="s">
        <v>188</v>
      </c>
      <c r="B106" s="60" t="s">
        <v>97</v>
      </c>
      <c r="C106" s="60" t="s">
        <v>95</v>
      </c>
      <c r="D106" s="60" t="s">
        <v>96</v>
      </c>
      <c r="E106" s="60">
        <v>55</v>
      </c>
      <c r="F106" s="60">
        <v>55</v>
      </c>
      <c r="G106" s="60">
        <v>55</v>
      </c>
      <c r="H106" s="60">
        <v>55</v>
      </c>
      <c r="I106" s="60">
        <v>55</v>
      </c>
      <c r="J106" s="60">
        <v>55</v>
      </c>
      <c r="K106" s="60">
        <v>55</v>
      </c>
      <c r="L106" s="60">
        <v>55</v>
      </c>
      <c r="M106" s="60">
        <v>55</v>
      </c>
      <c r="N106" s="60">
        <v>55</v>
      </c>
      <c r="O106" s="60">
        <v>55</v>
      </c>
      <c r="P106" s="60">
        <v>55</v>
      </c>
      <c r="Q106" s="60">
        <v>55</v>
      </c>
      <c r="R106" s="60">
        <v>55</v>
      </c>
      <c r="S106" s="60">
        <v>55</v>
      </c>
      <c r="T106" s="60">
        <v>55</v>
      </c>
      <c r="U106" s="60">
        <v>55</v>
      </c>
      <c r="V106" s="60">
        <v>55</v>
      </c>
      <c r="W106" s="60">
        <v>55</v>
      </c>
      <c r="X106" s="60">
        <v>55</v>
      </c>
      <c r="Y106" s="60">
        <v>55</v>
      </c>
      <c r="Z106" s="60">
        <v>55</v>
      </c>
      <c r="AA106" s="60">
        <v>55</v>
      </c>
      <c r="AB106" s="60">
        <v>55</v>
      </c>
      <c r="AC106" s="60">
        <v>1320</v>
      </c>
      <c r="AD106" s="60">
        <v>9240</v>
      </c>
      <c r="AE106" s="60">
        <v>481800</v>
      </c>
    </row>
    <row r="107" spans="1:31">
      <c r="A107" s="60" t="s">
        <v>189</v>
      </c>
      <c r="B107" s="60" t="s">
        <v>94</v>
      </c>
      <c r="C107" s="60" t="s">
        <v>95</v>
      </c>
      <c r="D107" s="60" t="s">
        <v>96</v>
      </c>
      <c r="E107" s="60">
        <v>0.05</v>
      </c>
      <c r="F107" s="60">
        <v>0.05</v>
      </c>
      <c r="G107" s="60">
        <v>0.05</v>
      </c>
      <c r="H107" s="60">
        <v>0.05</v>
      </c>
      <c r="I107" s="60">
        <v>0.05</v>
      </c>
      <c r="J107" s="60">
        <v>0.05</v>
      </c>
      <c r="K107" s="60">
        <v>0.05</v>
      </c>
      <c r="L107" s="60">
        <v>0.05</v>
      </c>
      <c r="M107" s="60">
        <v>0.05</v>
      </c>
      <c r="N107" s="60">
        <v>0.05</v>
      </c>
      <c r="O107" s="60">
        <v>0.05</v>
      </c>
      <c r="P107" s="60">
        <v>0.05</v>
      </c>
      <c r="Q107" s="60">
        <v>0.05</v>
      </c>
      <c r="R107" s="60">
        <v>0.05</v>
      </c>
      <c r="S107" s="60">
        <v>0.05</v>
      </c>
      <c r="T107" s="60">
        <v>0.05</v>
      </c>
      <c r="U107" s="60">
        <v>0.05</v>
      </c>
      <c r="V107" s="60">
        <v>0.05</v>
      </c>
      <c r="W107" s="60">
        <v>0.05</v>
      </c>
      <c r="X107" s="60">
        <v>0.05</v>
      </c>
      <c r="Y107" s="60">
        <v>0.05</v>
      </c>
      <c r="Z107" s="60">
        <v>0.05</v>
      </c>
      <c r="AA107" s="60">
        <v>0.05</v>
      </c>
      <c r="AB107" s="60">
        <v>0.05</v>
      </c>
      <c r="AC107" s="60">
        <v>1.2</v>
      </c>
      <c r="AD107" s="60">
        <v>8.4</v>
      </c>
      <c r="AE107" s="60">
        <v>438</v>
      </c>
    </row>
    <row r="108" spans="1:31">
      <c r="A108" s="60" t="s">
        <v>190</v>
      </c>
      <c r="B108" s="60" t="s">
        <v>94</v>
      </c>
      <c r="C108" s="60" t="s">
        <v>95</v>
      </c>
      <c r="D108" s="60" t="s">
        <v>96</v>
      </c>
      <c r="E108" s="60">
        <v>0.2</v>
      </c>
      <c r="F108" s="60">
        <v>0.2</v>
      </c>
      <c r="G108" s="60">
        <v>0.2</v>
      </c>
      <c r="H108" s="60">
        <v>0.2</v>
      </c>
      <c r="I108" s="60">
        <v>0.2</v>
      </c>
      <c r="J108" s="60">
        <v>0.2</v>
      </c>
      <c r="K108" s="60">
        <v>0.2</v>
      </c>
      <c r="L108" s="60">
        <v>0.2</v>
      </c>
      <c r="M108" s="60">
        <v>0.2</v>
      </c>
      <c r="N108" s="60">
        <v>0.2</v>
      </c>
      <c r="O108" s="60">
        <v>0.2</v>
      </c>
      <c r="P108" s="60">
        <v>0.2</v>
      </c>
      <c r="Q108" s="60">
        <v>0.2</v>
      </c>
      <c r="R108" s="60">
        <v>0.2</v>
      </c>
      <c r="S108" s="60">
        <v>0.2</v>
      </c>
      <c r="T108" s="60">
        <v>0.2</v>
      </c>
      <c r="U108" s="60">
        <v>0.2</v>
      </c>
      <c r="V108" s="60">
        <v>0.2</v>
      </c>
      <c r="W108" s="60">
        <v>0.2</v>
      </c>
      <c r="X108" s="60">
        <v>0.2</v>
      </c>
      <c r="Y108" s="60">
        <v>0.2</v>
      </c>
      <c r="Z108" s="60">
        <v>0.2</v>
      </c>
      <c r="AA108" s="60">
        <v>0.2</v>
      </c>
      <c r="AB108" s="60">
        <v>0.2</v>
      </c>
      <c r="AC108" s="60">
        <v>4.8</v>
      </c>
      <c r="AD108" s="60">
        <v>33.6</v>
      </c>
      <c r="AE108" s="60">
        <v>1752</v>
      </c>
    </row>
    <row r="109" spans="1:31">
      <c r="A109" s="60" t="s">
        <v>191</v>
      </c>
      <c r="B109" s="60" t="s">
        <v>97</v>
      </c>
      <c r="C109" s="60" t="s">
        <v>95</v>
      </c>
      <c r="D109" s="60" t="s">
        <v>96</v>
      </c>
      <c r="E109" s="60">
        <v>48.9</v>
      </c>
      <c r="F109" s="60">
        <v>48.9</v>
      </c>
      <c r="G109" s="60">
        <v>48.9</v>
      </c>
      <c r="H109" s="60">
        <v>48.9</v>
      </c>
      <c r="I109" s="60">
        <v>48.9</v>
      </c>
      <c r="J109" s="60">
        <v>48.9</v>
      </c>
      <c r="K109" s="60">
        <v>48.9</v>
      </c>
      <c r="L109" s="60">
        <v>48.9</v>
      </c>
      <c r="M109" s="60">
        <v>48.9</v>
      </c>
      <c r="N109" s="60">
        <v>48.9</v>
      </c>
      <c r="O109" s="60">
        <v>48.9</v>
      </c>
      <c r="P109" s="60">
        <v>48.9</v>
      </c>
      <c r="Q109" s="60">
        <v>48.9</v>
      </c>
      <c r="R109" s="60">
        <v>48.9</v>
      </c>
      <c r="S109" s="60">
        <v>48.9</v>
      </c>
      <c r="T109" s="60">
        <v>48.9</v>
      </c>
      <c r="U109" s="60">
        <v>48.9</v>
      </c>
      <c r="V109" s="60">
        <v>48.9</v>
      </c>
      <c r="W109" s="60">
        <v>48.9</v>
      </c>
      <c r="X109" s="60">
        <v>48.9</v>
      </c>
      <c r="Y109" s="60">
        <v>48.9</v>
      </c>
      <c r="Z109" s="60">
        <v>48.9</v>
      </c>
      <c r="AA109" s="60">
        <v>48.9</v>
      </c>
      <c r="AB109" s="60">
        <v>48.9</v>
      </c>
      <c r="AC109" s="60">
        <v>1173.5999999999999</v>
      </c>
      <c r="AD109" s="60">
        <v>8215.2000000000007</v>
      </c>
      <c r="AE109" s="60">
        <v>428364</v>
      </c>
    </row>
    <row r="110" spans="1:31">
      <c r="A110" s="60" t="s">
        <v>192</v>
      </c>
      <c r="B110" s="60" t="s">
        <v>97</v>
      </c>
      <c r="C110" s="60" t="s">
        <v>95</v>
      </c>
      <c r="D110" s="60" t="s">
        <v>96</v>
      </c>
      <c r="E110" s="60">
        <v>55</v>
      </c>
      <c r="F110" s="60">
        <v>55</v>
      </c>
      <c r="G110" s="60">
        <v>55</v>
      </c>
      <c r="H110" s="60">
        <v>55</v>
      </c>
      <c r="I110" s="60">
        <v>55</v>
      </c>
      <c r="J110" s="60">
        <v>55</v>
      </c>
      <c r="K110" s="60">
        <v>55</v>
      </c>
      <c r="L110" s="60">
        <v>55</v>
      </c>
      <c r="M110" s="60">
        <v>55</v>
      </c>
      <c r="N110" s="60">
        <v>55</v>
      </c>
      <c r="O110" s="60">
        <v>55</v>
      </c>
      <c r="P110" s="60">
        <v>55</v>
      </c>
      <c r="Q110" s="60">
        <v>55</v>
      </c>
      <c r="R110" s="60">
        <v>55</v>
      </c>
      <c r="S110" s="60">
        <v>55</v>
      </c>
      <c r="T110" s="60">
        <v>55</v>
      </c>
      <c r="U110" s="60">
        <v>55</v>
      </c>
      <c r="V110" s="60">
        <v>55</v>
      </c>
      <c r="W110" s="60">
        <v>55</v>
      </c>
      <c r="X110" s="60">
        <v>55</v>
      </c>
      <c r="Y110" s="60">
        <v>55</v>
      </c>
      <c r="Z110" s="60">
        <v>55</v>
      </c>
      <c r="AA110" s="60">
        <v>55</v>
      </c>
      <c r="AB110" s="60">
        <v>55</v>
      </c>
      <c r="AC110" s="60">
        <v>1320</v>
      </c>
      <c r="AD110" s="60">
        <v>9240</v>
      </c>
      <c r="AE110" s="60">
        <v>481800</v>
      </c>
    </row>
    <row r="111" spans="1:31">
      <c r="A111" s="60" t="s">
        <v>193</v>
      </c>
      <c r="B111" s="60" t="s">
        <v>94</v>
      </c>
      <c r="C111" s="60" t="s">
        <v>95</v>
      </c>
      <c r="D111" s="60" t="s">
        <v>96</v>
      </c>
      <c r="E111" s="60">
        <v>0.05</v>
      </c>
      <c r="F111" s="60">
        <v>0.05</v>
      </c>
      <c r="G111" s="60">
        <v>0.05</v>
      </c>
      <c r="H111" s="60">
        <v>0.05</v>
      </c>
      <c r="I111" s="60">
        <v>0.05</v>
      </c>
      <c r="J111" s="60">
        <v>0.05</v>
      </c>
      <c r="K111" s="60">
        <v>0.05</v>
      </c>
      <c r="L111" s="60">
        <v>0.05</v>
      </c>
      <c r="M111" s="60">
        <v>0.05</v>
      </c>
      <c r="N111" s="60">
        <v>0.05</v>
      </c>
      <c r="O111" s="60">
        <v>0.05</v>
      </c>
      <c r="P111" s="60">
        <v>0.05</v>
      </c>
      <c r="Q111" s="60">
        <v>0.05</v>
      </c>
      <c r="R111" s="60">
        <v>0.05</v>
      </c>
      <c r="S111" s="60">
        <v>0.05</v>
      </c>
      <c r="T111" s="60">
        <v>0.05</v>
      </c>
      <c r="U111" s="60">
        <v>0.05</v>
      </c>
      <c r="V111" s="60">
        <v>0.05</v>
      </c>
      <c r="W111" s="60">
        <v>0.05</v>
      </c>
      <c r="X111" s="60">
        <v>0.05</v>
      </c>
      <c r="Y111" s="60">
        <v>0.05</v>
      </c>
      <c r="Z111" s="60">
        <v>0.05</v>
      </c>
      <c r="AA111" s="60">
        <v>0.05</v>
      </c>
      <c r="AB111" s="60">
        <v>0.05</v>
      </c>
      <c r="AC111" s="60">
        <v>1.2</v>
      </c>
      <c r="AD111" s="60">
        <v>8.4</v>
      </c>
      <c r="AE111" s="60">
        <v>438</v>
      </c>
    </row>
    <row r="112" spans="1:31">
      <c r="A112" s="60" t="s">
        <v>194</v>
      </c>
      <c r="B112" s="60" t="s">
        <v>94</v>
      </c>
      <c r="C112" s="60" t="s">
        <v>95</v>
      </c>
      <c r="D112" s="60" t="s">
        <v>96</v>
      </c>
      <c r="E112" s="60">
        <v>0.2</v>
      </c>
      <c r="F112" s="60">
        <v>0.2</v>
      </c>
      <c r="G112" s="60">
        <v>0.2</v>
      </c>
      <c r="H112" s="60">
        <v>0.2</v>
      </c>
      <c r="I112" s="60">
        <v>0.2</v>
      </c>
      <c r="J112" s="60">
        <v>0.2</v>
      </c>
      <c r="K112" s="60">
        <v>0.2</v>
      </c>
      <c r="L112" s="60">
        <v>0.2</v>
      </c>
      <c r="M112" s="60">
        <v>0.2</v>
      </c>
      <c r="N112" s="60">
        <v>0.2</v>
      </c>
      <c r="O112" s="60">
        <v>0.2</v>
      </c>
      <c r="P112" s="60">
        <v>0.2</v>
      </c>
      <c r="Q112" s="60">
        <v>0.2</v>
      </c>
      <c r="R112" s="60">
        <v>0.2</v>
      </c>
      <c r="S112" s="60">
        <v>0.2</v>
      </c>
      <c r="T112" s="60">
        <v>0.2</v>
      </c>
      <c r="U112" s="60">
        <v>0.2</v>
      </c>
      <c r="V112" s="60">
        <v>0.2</v>
      </c>
      <c r="W112" s="60">
        <v>0.2</v>
      </c>
      <c r="X112" s="60">
        <v>0.2</v>
      </c>
      <c r="Y112" s="60">
        <v>0.2</v>
      </c>
      <c r="Z112" s="60">
        <v>0.2</v>
      </c>
      <c r="AA112" s="60">
        <v>0.2</v>
      </c>
      <c r="AB112" s="60">
        <v>0.2</v>
      </c>
      <c r="AC112" s="60">
        <v>4.8</v>
      </c>
      <c r="AD112" s="60">
        <v>33.6</v>
      </c>
      <c r="AE112" s="60">
        <v>1752</v>
      </c>
    </row>
    <row r="113" spans="1:31">
      <c r="A113" s="60" t="s">
        <v>195</v>
      </c>
      <c r="B113" s="60" t="s">
        <v>97</v>
      </c>
      <c r="C113" s="60" t="s">
        <v>95</v>
      </c>
      <c r="D113" s="60" t="s">
        <v>96</v>
      </c>
      <c r="E113" s="60">
        <v>48.9</v>
      </c>
      <c r="F113" s="60">
        <v>48.9</v>
      </c>
      <c r="G113" s="60">
        <v>48.9</v>
      </c>
      <c r="H113" s="60">
        <v>48.9</v>
      </c>
      <c r="I113" s="60">
        <v>48.9</v>
      </c>
      <c r="J113" s="60">
        <v>48.9</v>
      </c>
      <c r="K113" s="60">
        <v>48.9</v>
      </c>
      <c r="L113" s="60">
        <v>48.9</v>
      </c>
      <c r="M113" s="60">
        <v>48.9</v>
      </c>
      <c r="N113" s="60">
        <v>48.9</v>
      </c>
      <c r="O113" s="60">
        <v>48.9</v>
      </c>
      <c r="P113" s="60">
        <v>48.9</v>
      </c>
      <c r="Q113" s="60">
        <v>48.9</v>
      </c>
      <c r="R113" s="60">
        <v>48.9</v>
      </c>
      <c r="S113" s="60">
        <v>48.9</v>
      </c>
      <c r="T113" s="60">
        <v>48.9</v>
      </c>
      <c r="U113" s="60">
        <v>48.9</v>
      </c>
      <c r="V113" s="60">
        <v>48.9</v>
      </c>
      <c r="W113" s="60">
        <v>48.9</v>
      </c>
      <c r="X113" s="60">
        <v>48.9</v>
      </c>
      <c r="Y113" s="60">
        <v>48.9</v>
      </c>
      <c r="Z113" s="60">
        <v>48.9</v>
      </c>
      <c r="AA113" s="60">
        <v>48.9</v>
      </c>
      <c r="AB113" s="60">
        <v>48.9</v>
      </c>
      <c r="AC113" s="60">
        <v>1173.5999999999999</v>
      </c>
      <c r="AD113" s="60">
        <v>8215.2000000000007</v>
      </c>
      <c r="AE113" s="60">
        <v>428364</v>
      </c>
    </row>
    <row r="114" spans="1:31">
      <c r="A114" s="60" t="s">
        <v>196</v>
      </c>
      <c r="B114" s="60" t="s">
        <v>97</v>
      </c>
      <c r="C114" s="60" t="s">
        <v>95</v>
      </c>
      <c r="D114" s="60" t="s">
        <v>96</v>
      </c>
      <c r="E114" s="60">
        <v>55</v>
      </c>
      <c r="F114" s="60">
        <v>55</v>
      </c>
      <c r="G114" s="60">
        <v>55</v>
      </c>
      <c r="H114" s="60">
        <v>55</v>
      </c>
      <c r="I114" s="60">
        <v>55</v>
      </c>
      <c r="J114" s="60">
        <v>55</v>
      </c>
      <c r="K114" s="60">
        <v>55</v>
      </c>
      <c r="L114" s="60">
        <v>55</v>
      </c>
      <c r="M114" s="60">
        <v>55</v>
      </c>
      <c r="N114" s="60">
        <v>55</v>
      </c>
      <c r="O114" s="60">
        <v>55</v>
      </c>
      <c r="P114" s="60">
        <v>55</v>
      </c>
      <c r="Q114" s="60">
        <v>55</v>
      </c>
      <c r="R114" s="60">
        <v>55</v>
      </c>
      <c r="S114" s="60">
        <v>55</v>
      </c>
      <c r="T114" s="60">
        <v>55</v>
      </c>
      <c r="U114" s="60">
        <v>55</v>
      </c>
      <c r="V114" s="60">
        <v>55</v>
      </c>
      <c r="W114" s="60">
        <v>55</v>
      </c>
      <c r="X114" s="60">
        <v>55</v>
      </c>
      <c r="Y114" s="60">
        <v>55</v>
      </c>
      <c r="Z114" s="60">
        <v>55</v>
      </c>
      <c r="AA114" s="60">
        <v>55</v>
      </c>
      <c r="AB114" s="60">
        <v>55</v>
      </c>
      <c r="AC114" s="60">
        <v>1320</v>
      </c>
      <c r="AD114" s="60">
        <v>9240</v>
      </c>
      <c r="AE114" s="60">
        <v>481800</v>
      </c>
    </row>
    <row r="115" spans="1:31">
      <c r="A115" s="60" t="s">
        <v>197</v>
      </c>
      <c r="B115" s="60" t="s">
        <v>94</v>
      </c>
      <c r="C115" s="60" t="s">
        <v>95</v>
      </c>
      <c r="D115" s="60" t="s">
        <v>96</v>
      </c>
      <c r="E115" s="60">
        <v>0.05</v>
      </c>
      <c r="F115" s="60">
        <v>0.05</v>
      </c>
      <c r="G115" s="60">
        <v>0.05</v>
      </c>
      <c r="H115" s="60">
        <v>0.05</v>
      </c>
      <c r="I115" s="60">
        <v>0.05</v>
      </c>
      <c r="J115" s="60">
        <v>0.05</v>
      </c>
      <c r="K115" s="60">
        <v>0.05</v>
      </c>
      <c r="L115" s="60">
        <v>0.05</v>
      </c>
      <c r="M115" s="60">
        <v>0.05</v>
      </c>
      <c r="N115" s="60">
        <v>0.05</v>
      </c>
      <c r="O115" s="60">
        <v>0.05</v>
      </c>
      <c r="P115" s="60">
        <v>0.05</v>
      </c>
      <c r="Q115" s="60">
        <v>0.05</v>
      </c>
      <c r="R115" s="60">
        <v>0.05</v>
      </c>
      <c r="S115" s="60">
        <v>0.05</v>
      </c>
      <c r="T115" s="60">
        <v>0.05</v>
      </c>
      <c r="U115" s="60">
        <v>0.05</v>
      </c>
      <c r="V115" s="60">
        <v>0.05</v>
      </c>
      <c r="W115" s="60">
        <v>0.05</v>
      </c>
      <c r="X115" s="60">
        <v>0.05</v>
      </c>
      <c r="Y115" s="60">
        <v>0.05</v>
      </c>
      <c r="Z115" s="60">
        <v>0.05</v>
      </c>
      <c r="AA115" s="60">
        <v>0.05</v>
      </c>
      <c r="AB115" s="60">
        <v>0.05</v>
      </c>
      <c r="AC115" s="60">
        <v>1.2</v>
      </c>
      <c r="AD115" s="60">
        <v>8.4</v>
      </c>
      <c r="AE115" s="60">
        <v>438</v>
      </c>
    </row>
    <row r="116" spans="1:31">
      <c r="A116" s="60" t="s">
        <v>198</v>
      </c>
      <c r="B116" s="60" t="s">
        <v>94</v>
      </c>
      <c r="C116" s="60" t="s">
        <v>95</v>
      </c>
      <c r="D116" s="60" t="s">
        <v>96</v>
      </c>
      <c r="E116" s="60">
        <v>0.2</v>
      </c>
      <c r="F116" s="60">
        <v>0.2</v>
      </c>
      <c r="G116" s="60">
        <v>0.2</v>
      </c>
      <c r="H116" s="60">
        <v>0.2</v>
      </c>
      <c r="I116" s="60">
        <v>0.2</v>
      </c>
      <c r="J116" s="60">
        <v>0.2</v>
      </c>
      <c r="K116" s="60">
        <v>0.2</v>
      </c>
      <c r="L116" s="60">
        <v>0.2</v>
      </c>
      <c r="M116" s="60">
        <v>0.2</v>
      </c>
      <c r="N116" s="60">
        <v>0.2</v>
      </c>
      <c r="O116" s="60">
        <v>0.2</v>
      </c>
      <c r="P116" s="60">
        <v>0.2</v>
      </c>
      <c r="Q116" s="60">
        <v>0.2</v>
      </c>
      <c r="R116" s="60">
        <v>0.2</v>
      </c>
      <c r="S116" s="60">
        <v>0.2</v>
      </c>
      <c r="T116" s="60">
        <v>0.2</v>
      </c>
      <c r="U116" s="60">
        <v>0.2</v>
      </c>
      <c r="V116" s="60">
        <v>0.2</v>
      </c>
      <c r="W116" s="60">
        <v>0.2</v>
      </c>
      <c r="X116" s="60">
        <v>0.2</v>
      </c>
      <c r="Y116" s="60">
        <v>0.2</v>
      </c>
      <c r="Z116" s="60">
        <v>0.2</v>
      </c>
      <c r="AA116" s="60">
        <v>0.2</v>
      </c>
      <c r="AB116" s="60">
        <v>0.2</v>
      </c>
      <c r="AC116" s="60">
        <v>4.8</v>
      </c>
      <c r="AD116" s="60">
        <v>33.6</v>
      </c>
      <c r="AE116" s="60">
        <v>1752</v>
      </c>
    </row>
    <row r="117" spans="1:31">
      <c r="A117" s="60" t="s">
        <v>199</v>
      </c>
      <c r="B117" s="60" t="s">
        <v>97</v>
      </c>
      <c r="C117" s="60" t="s">
        <v>95</v>
      </c>
      <c r="D117" s="60" t="s">
        <v>96</v>
      </c>
      <c r="E117" s="60">
        <v>48.9</v>
      </c>
      <c r="F117" s="60">
        <v>48.9</v>
      </c>
      <c r="G117" s="60">
        <v>48.9</v>
      </c>
      <c r="H117" s="60">
        <v>48.9</v>
      </c>
      <c r="I117" s="60">
        <v>48.9</v>
      </c>
      <c r="J117" s="60">
        <v>48.9</v>
      </c>
      <c r="K117" s="60">
        <v>48.9</v>
      </c>
      <c r="L117" s="60">
        <v>48.9</v>
      </c>
      <c r="M117" s="60">
        <v>48.9</v>
      </c>
      <c r="N117" s="60">
        <v>48.9</v>
      </c>
      <c r="O117" s="60">
        <v>48.9</v>
      </c>
      <c r="P117" s="60">
        <v>48.9</v>
      </c>
      <c r="Q117" s="60">
        <v>48.9</v>
      </c>
      <c r="R117" s="60">
        <v>48.9</v>
      </c>
      <c r="S117" s="60">
        <v>48.9</v>
      </c>
      <c r="T117" s="60">
        <v>48.9</v>
      </c>
      <c r="U117" s="60">
        <v>48.9</v>
      </c>
      <c r="V117" s="60">
        <v>48.9</v>
      </c>
      <c r="W117" s="60">
        <v>48.9</v>
      </c>
      <c r="X117" s="60">
        <v>48.9</v>
      </c>
      <c r="Y117" s="60">
        <v>48.9</v>
      </c>
      <c r="Z117" s="60">
        <v>48.9</v>
      </c>
      <c r="AA117" s="60">
        <v>48.9</v>
      </c>
      <c r="AB117" s="60">
        <v>48.9</v>
      </c>
      <c r="AC117" s="60">
        <v>1173.5999999999999</v>
      </c>
      <c r="AD117" s="60">
        <v>8215.2000000000007</v>
      </c>
      <c r="AE117" s="60">
        <v>428364</v>
      </c>
    </row>
    <row r="118" spans="1:31">
      <c r="A118" s="60" t="s">
        <v>200</v>
      </c>
      <c r="B118" s="60" t="s">
        <v>97</v>
      </c>
      <c r="C118" s="60" t="s">
        <v>95</v>
      </c>
      <c r="D118" s="60" t="s">
        <v>96</v>
      </c>
      <c r="E118" s="60">
        <v>55</v>
      </c>
      <c r="F118" s="60">
        <v>55</v>
      </c>
      <c r="G118" s="60">
        <v>55</v>
      </c>
      <c r="H118" s="60">
        <v>55</v>
      </c>
      <c r="I118" s="60">
        <v>55</v>
      </c>
      <c r="J118" s="60">
        <v>55</v>
      </c>
      <c r="K118" s="60">
        <v>55</v>
      </c>
      <c r="L118" s="60">
        <v>55</v>
      </c>
      <c r="M118" s="60">
        <v>55</v>
      </c>
      <c r="N118" s="60">
        <v>55</v>
      </c>
      <c r="O118" s="60">
        <v>55</v>
      </c>
      <c r="P118" s="60">
        <v>55</v>
      </c>
      <c r="Q118" s="60">
        <v>55</v>
      </c>
      <c r="R118" s="60">
        <v>55</v>
      </c>
      <c r="S118" s="60">
        <v>55</v>
      </c>
      <c r="T118" s="60">
        <v>55</v>
      </c>
      <c r="U118" s="60">
        <v>55</v>
      </c>
      <c r="V118" s="60">
        <v>55</v>
      </c>
      <c r="W118" s="60">
        <v>55</v>
      </c>
      <c r="X118" s="60">
        <v>55</v>
      </c>
      <c r="Y118" s="60">
        <v>55</v>
      </c>
      <c r="Z118" s="60">
        <v>55</v>
      </c>
      <c r="AA118" s="60">
        <v>55</v>
      </c>
      <c r="AB118" s="60">
        <v>55</v>
      </c>
      <c r="AC118" s="60">
        <v>1320</v>
      </c>
      <c r="AD118" s="60">
        <v>9240</v>
      </c>
      <c r="AE118" s="60">
        <v>481800</v>
      </c>
    </row>
    <row r="119" spans="1:31">
      <c r="A119" s="60" t="s">
        <v>201</v>
      </c>
      <c r="B119" s="60" t="s">
        <v>94</v>
      </c>
      <c r="C119" s="60" t="s">
        <v>95</v>
      </c>
      <c r="D119" s="60" t="s">
        <v>96</v>
      </c>
      <c r="E119" s="60">
        <v>0.05</v>
      </c>
      <c r="F119" s="60">
        <v>0.05</v>
      </c>
      <c r="G119" s="60">
        <v>0.05</v>
      </c>
      <c r="H119" s="60">
        <v>0.05</v>
      </c>
      <c r="I119" s="60">
        <v>0.05</v>
      </c>
      <c r="J119" s="60">
        <v>0.05</v>
      </c>
      <c r="K119" s="60">
        <v>0.05</v>
      </c>
      <c r="L119" s="60">
        <v>0.05</v>
      </c>
      <c r="M119" s="60">
        <v>0.05</v>
      </c>
      <c r="N119" s="60">
        <v>0.05</v>
      </c>
      <c r="O119" s="60">
        <v>0.05</v>
      </c>
      <c r="P119" s="60">
        <v>0.05</v>
      </c>
      <c r="Q119" s="60">
        <v>0.05</v>
      </c>
      <c r="R119" s="60">
        <v>0.05</v>
      </c>
      <c r="S119" s="60">
        <v>0.05</v>
      </c>
      <c r="T119" s="60">
        <v>0.05</v>
      </c>
      <c r="U119" s="60">
        <v>0.05</v>
      </c>
      <c r="V119" s="60">
        <v>0.05</v>
      </c>
      <c r="W119" s="60">
        <v>0.05</v>
      </c>
      <c r="X119" s="60">
        <v>0.05</v>
      </c>
      <c r="Y119" s="60">
        <v>0.05</v>
      </c>
      <c r="Z119" s="60">
        <v>0.05</v>
      </c>
      <c r="AA119" s="60">
        <v>0.05</v>
      </c>
      <c r="AB119" s="60">
        <v>0.05</v>
      </c>
      <c r="AC119" s="60">
        <v>1.2</v>
      </c>
      <c r="AD119" s="60">
        <v>8.4</v>
      </c>
      <c r="AE119" s="60">
        <v>438</v>
      </c>
    </row>
    <row r="120" spans="1:31">
      <c r="A120" s="60" t="s">
        <v>202</v>
      </c>
      <c r="B120" s="60" t="s">
        <v>94</v>
      </c>
      <c r="C120" s="60" t="s">
        <v>95</v>
      </c>
      <c r="D120" s="60" t="s">
        <v>96</v>
      </c>
      <c r="E120" s="60">
        <v>0.2</v>
      </c>
      <c r="F120" s="60">
        <v>0.2</v>
      </c>
      <c r="G120" s="60">
        <v>0.2</v>
      </c>
      <c r="H120" s="60">
        <v>0.2</v>
      </c>
      <c r="I120" s="60">
        <v>0.2</v>
      </c>
      <c r="J120" s="60">
        <v>0.2</v>
      </c>
      <c r="K120" s="60">
        <v>0.2</v>
      </c>
      <c r="L120" s="60">
        <v>0.2</v>
      </c>
      <c r="M120" s="60">
        <v>0.2</v>
      </c>
      <c r="N120" s="60">
        <v>0.2</v>
      </c>
      <c r="O120" s="60">
        <v>0.2</v>
      </c>
      <c r="P120" s="60">
        <v>0.2</v>
      </c>
      <c r="Q120" s="60">
        <v>0.2</v>
      </c>
      <c r="R120" s="60">
        <v>0.2</v>
      </c>
      <c r="S120" s="60">
        <v>0.2</v>
      </c>
      <c r="T120" s="60">
        <v>0.2</v>
      </c>
      <c r="U120" s="60">
        <v>0.2</v>
      </c>
      <c r="V120" s="60">
        <v>0.2</v>
      </c>
      <c r="W120" s="60">
        <v>0.2</v>
      </c>
      <c r="X120" s="60">
        <v>0.2</v>
      </c>
      <c r="Y120" s="60">
        <v>0.2</v>
      </c>
      <c r="Z120" s="60">
        <v>0.2</v>
      </c>
      <c r="AA120" s="60">
        <v>0.2</v>
      </c>
      <c r="AB120" s="60">
        <v>0.2</v>
      </c>
      <c r="AC120" s="60">
        <v>4.8</v>
      </c>
      <c r="AD120" s="60">
        <v>33.6</v>
      </c>
      <c r="AE120" s="60">
        <v>1752</v>
      </c>
    </row>
    <row r="121" spans="1:31">
      <c r="A121" s="60" t="s">
        <v>203</v>
      </c>
      <c r="B121" s="60" t="s">
        <v>97</v>
      </c>
      <c r="C121" s="60" t="s">
        <v>95</v>
      </c>
      <c r="D121" s="60" t="s">
        <v>96</v>
      </c>
      <c r="E121" s="60">
        <v>48.9</v>
      </c>
      <c r="F121" s="60">
        <v>48.9</v>
      </c>
      <c r="G121" s="60">
        <v>48.9</v>
      </c>
      <c r="H121" s="60">
        <v>48.9</v>
      </c>
      <c r="I121" s="60">
        <v>48.9</v>
      </c>
      <c r="J121" s="60">
        <v>48.9</v>
      </c>
      <c r="K121" s="60">
        <v>48.9</v>
      </c>
      <c r="L121" s="60">
        <v>48.9</v>
      </c>
      <c r="M121" s="60">
        <v>48.9</v>
      </c>
      <c r="N121" s="60">
        <v>48.9</v>
      </c>
      <c r="O121" s="60">
        <v>48.9</v>
      </c>
      <c r="P121" s="60">
        <v>48.9</v>
      </c>
      <c r="Q121" s="60">
        <v>48.9</v>
      </c>
      <c r="R121" s="60">
        <v>48.9</v>
      </c>
      <c r="S121" s="60">
        <v>48.9</v>
      </c>
      <c r="T121" s="60">
        <v>48.9</v>
      </c>
      <c r="U121" s="60">
        <v>48.9</v>
      </c>
      <c r="V121" s="60">
        <v>48.9</v>
      </c>
      <c r="W121" s="60">
        <v>48.9</v>
      </c>
      <c r="X121" s="60">
        <v>48.9</v>
      </c>
      <c r="Y121" s="60">
        <v>48.9</v>
      </c>
      <c r="Z121" s="60">
        <v>48.9</v>
      </c>
      <c r="AA121" s="60">
        <v>48.9</v>
      </c>
      <c r="AB121" s="60">
        <v>48.9</v>
      </c>
      <c r="AC121" s="60">
        <v>1173.5999999999999</v>
      </c>
      <c r="AD121" s="60">
        <v>8215.2000000000007</v>
      </c>
      <c r="AE121" s="60">
        <v>428364</v>
      </c>
    </row>
    <row r="122" spans="1:31">
      <c r="A122" s="60" t="s">
        <v>204</v>
      </c>
      <c r="B122" s="60" t="s">
        <v>97</v>
      </c>
      <c r="C122" s="60" t="s">
        <v>95</v>
      </c>
      <c r="D122" s="60" t="s">
        <v>96</v>
      </c>
      <c r="E122" s="60">
        <v>55</v>
      </c>
      <c r="F122" s="60">
        <v>55</v>
      </c>
      <c r="G122" s="60">
        <v>55</v>
      </c>
      <c r="H122" s="60">
        <v>55</v>
      </c>
      <c r="I122" s="60">
        <v>55</v>
      </c>
      <c r="J122" s="60">
        <v>55</v>
      </c>
      <c r="K122" s="60">
        <v>55</v>
      </c>
      <c r="L122" s="60">
        <v>55</v>
      </c>
      <c r="M122" s="60">
        <v>55</v>
      </c>
      <c r="N122" s="60">
        <v>55</v>
      </c>
      <c r="O122" s="60">
        <v>55</v>
      </c>
      <c r="P122" s="60">
        <v>55</v>
      </c>
      <c r="Q122" s="60">
        <v>55</v>
      </c>
      <c r="R122" s="60">
        <v>55</v>
      </c>
      <c r="S122" s="60">
        <v>55</v>
      </c>
      <c r="T122" s="60">
        <v>55</v>
      </c>
      <c r="U122" s="60">
        <v>55</v>
      </c>
      <c r="V122" s="60">
        <v>55</v>
      </c>
      <c r="W122" s="60">
        <v>55</v>
      </c>
      <c r="X122" s="60">
        <v>55</v>
      </c>
      <c r="Y122" s="60">
        <v>55</v>
      </c>
      <c r="Z122" s="60">
        <v>55</v>
      </c>
      <c r="AA122" s="60">
        <v>55</v>
      </c>
      <c r="AB122" s="60">
        <v>55</v>
      </c>
      <c r="AC122" s="60">
        <v>1320</v>
      </c>
      <c r="AD122" s="60">
        <v>9240</v>
      </c>
      <c r="AE122" s="60">
        <v>481800</v>
      </c>
    </row>
    <row r="123" spans="1:31">
      <c r="A123" s="60" t="s">
        <v>205</v>
      </c>
      <c r="B123" s="60" t="s">
        <v>94</v>
      </c>
      <c r="C123" s="60" t="s">
        <v>95</v>
      </c>
      <c r="D123" s="60" t="s">
        <v>96</v>
      </c>
      <c r="E123" s="60">
        <v>0.05</v>
      </c>
      <c r="F123" s="60">
        <v>0.05</v>
      </c>
      <c r="G123" s="60">
        <v>0.05</v>
      </c>
      <c r="H123" s="60">
        <v>0.05</v>
      </c>
      <c r="I123" s="60">
        <v>0.05</v>
      </c>
      <c r="J123" s="60">
        <v>0.05</v>
      </c>
      <c r="K123" s="60">
        <v>0.05</v>
      </c>
      <c r="L123" s="60">
        <v>0.05</v>
      </c>
      <c r="M123" s="60">
        <v>0.05</v>
      </c>
      <c r="N123" s="60">
        <v>0.05</v>
      </c>
      <c r="O123" s="60">
        <v>0.05</v>
      </c>
      <c r="P123" s="60">
        <v>0.05</v>
      </c>
      <c r="Q123" s="60">
        <v>0.05</v>
      </c>
      <c r="R123" s="60">
        <v>0.05</v>
      </c>
      <c r="S123" s="60">
        <v>0.05</v>
      </c>
      <c r="T123" s="60">
        <v>0.05</v>
      </c>
      <c r="U123" s="60">
        <v>0.05</v>
      </c>
      <c r="V123" s="60">
        <v>0.05</v>
      </c>
      <c r="W123" s="60">
        <v>0.05</v>
      </c>
      <c r="X123" s="60">
        <v>0.05</v>
      </c>
      <c r="Y123" s="60">
        <v>0.05</v>
      </c>
      <c r="Z123" s="60">
        <v>0.05</v>
      </c>
      <c r="AA123" s="60">
        <v>0.05</v>
      </c>
      <c r="AB123" s="60">
        <v>0.05</v>
      </c>
      <c r="AC123" s="60">
        <v>1.2</v>
      </c>
      <c r="AD123" s="60">
        <v>8.4</v>
      </c>
      <c r="AE123" s="60">
        <v>438</v>
      </c>
    </row>
    <row r="124" spans="1:31">
      <c r="A124" s="60" t="s">
        <v>206</v>
      </c>
      <c r="B124" s="60" t="s">
        <v>94</v>
      </c>
      <c r="C124" s="60" t="s">
        <v>95</v>
      </c>
      <c r="D124" s="60" t="s">
        <v>96</v>
      </c>
      <c r="E124" s="60">
        <v>0.2</v>
      </c>
      <c r="F124" s="60">
        <v>0.2</v>
      </c>
      <c r="G124" s="60">
        <v>0.2</v>
      </c>
      <c r="H124" s="60">
        <v>0.2</v>
      </c>
      <c r="I124" s="60">
        <v>0.2</v>
      </c>
      <c r="J124" s="60">
        <v>0.2</v>
      </c>
      <c r="K124" s="60">
        <v>0.2</v>
      </c>
      <c r="L124" s="60">
        <v>0.2</v>
      </c>
      <c r="M124" s="60">
        <v>0.2</v>
      </c>
      <c r="N124" s="60">
        <v>0.2</v>
      </c>
      <c r="O124" s="60">
        <v>0.2</v>
      </c>
      <c r="P124" s="60">
        <v>0.2</v>
      </c>
      <c r="Q124" s="60">
        <v>0.2</v>
      </c>
      <c r="R124" s="60">
        <v>0.2</v>
      </c>
      <c r="S124" s="60">
        <v>0.2</v>
      </c>
      <c r="T124" s="60">
        <v>0.2</v>
      </c>
      <c r="U124" s="60">
        <v>0.2</v>
      </c>
      <c r="V124" s="60">
        <v>0.2</v>
      </c>
      <c r="W124" s="60">
        <v>0.2</v>
      </c>
      <c r="X124" s="60">
        <v>0.2</v>
      </c>
      <c r="Y124" s="60">
        <v>0.2</v>
      </c>
      <c r="Z124" s="60">
        <v>0.2</v>
      </c>
      <c r="AA124" s="60">
        <v>0.2</v>
      </c>
      <c r="AB124" s="60">
        <v>0.2</v>
      </c>
      <c r="AC124" s="60">
        <v>4.8</v>
      </c>
      <c r="AD124" s="60">
        <v>33.6</v>
      </c>
      <c r="AE124" s="60">
        <v>1752</v>
      </c>
    </row>
    <row r="125" spans="1:31">
      <c r="A125" s="60" t="s">
        <v>207</v>
      </c>
      <c r="B125" s="60" t="s">
        <v>97</v>
      </c>
      <c r="C125" s="60" t="s">
        <v>95</v>
      </c>
      <c r="D125" s="60" t="s">
        <v>96</v>
      </c>
      <c r="E125" s="60">
        <v>48.9</v>
      </c>
      <c r="F125" s="60">
        <v>48.9</v>
      </c>
      <c r="G125" s="60">
        <v>48.9</v>
      </c>
      <c r="H125" s="60">
        <v>48.9</v>
      </c>
      <c r="I125" s="60">
        <v>48.9</v>
      </c>
      <c r="J125" s="60">
        <v>48.9</v>
      </c>
      <c r="K125" s="60">
        <v>48.9</v>
      </c>
      <c r="L125" s="60">
        <v>48.9</v>
      </c>
      <c r="M125" s="60">
        <v>48.9</v>
      </c>
      <c r="N125" s="60">
        <v>48.9</v>
      </c>
      <c r="O125" s="60">
        <v>48.9</v>
      </c>
      <c r="P125" s="60">
        <v>48.9</v>
      </c>
      <c r="Q125" s="60">
        <v>48.9</v>
      </c>
      <c r="R125" s="60">
        <v>48.9</v>
      </c>
      <c r="S125" s="60">
        <v>48.9</v>
      </c>
      <c r="T125" s="60">
        <v>48.9</v>
      </c>
      <c r="U125" s="60">
        <v>48.9</v>
      </c>
      <c r="V125" s="60">
        <v>48.9</v>
      </c>
      <c r="W125" s="60">
        <v>48.9</v>
      </c>
      <c r="X125" s="60">
        <v>48.9</v>
      </c>
      <c r="Y125" s="60">
        <v>48.9</v>
      </c>
      <c r="Z125" s="60">
        <v>48.9</v>
      </c>
      <c r="AA125" s="60">
        <v>48.9</v>
      </c>
      <c r="AB125" s="60">
        <v>48.9</v>
      </c>
      <c r="AC125" s="60">
        <v>1173.5999999999999</v>
      </c>
      <c r="AD125" s="60">
        <v>8215.2000000000007</v>
      </c>
      <c r="AE125" s="60">
        <v>428364</v>
      </c>
    </row>
    <row r="126" spans="1:31">
      <c r="A126" s="60" t="s">
        <v>208</v>
      </c>
      <c r="B126" s="60" t="s">
        <v>97</v>
      </c>
      <c r="C126" s="60" t="s">
        <v>95</v>
      </c>
      <c r="D126" s="60" t="s">
        <v>96</v>
      </c>
      <c r="E126" s="60">
        <v>55</v>
      </c>
      <c r="F126" s="60">
        <v>55</v>
      </c>
      <c r="G126" s="60">
        <v>55</v>
      </c>
      <c r="H126" s="60">
        <v>55</v>
      </c>
      <c r="I126" s="60">
        <v>55</v>
      </c>
      <c r="J126" s="60">
        <v>55</v>
      </c>
      <c r="K126" s="60">
        <v>55</v>
      </c>
      <c r="L126" s="60">
        <v>55</v>
      </c>
      <c r="M126" s="60">
        <v>55</v>
      </c>
      <c r="N126" s="60">
        <v>55</v>
      </c>
      <c r="O126" s="60">
        <v>55</v>
      </c>
      <c r="P126" s="60">
        <v>55</v>
      </c>
      <c r="Q126" s="60">
        <v>55</v>
      </c>
      <c r="R126" s="60">
        <v>55</v>
      </c>
      <c r="S126" s="60">
        <v>55</v>
      </c>
      <c r="T126" s="60">
        <v>55</v>
      </c>
      <c r="U126" s="60">
        <v>55</v>
      </c>
      <c r="V126" s="60">
        <v>55</v>
      </c>
      <c r="W126" s="60">
        <v>55</v>
      </c>
      <c r="X126" s="60">
        <v>55</v>
      </c>
      <c r="Y126" s="60">
        <v>55</v>
      </c>
      <c r="Z126" s="60">
        <v>55</v>
      </c>
      <c r="AA126" s="60">
        <v>55</v>
      </c>
      <c r="AB126" s="60">
        <v>55</v>
      </c>
      <c r="AC126" s="60">
        <v>1320</v>
      </c>
      <c r="AD126" s="60">
        <v>9240</v>
      </c>
      <c r="AE126" s="60">
        <v>481800</v>
      </c>
    </row>
    <row r="127" spans="1:31">
      <c r="A127" s="60" t="s">
        <v>98</v>
      </c>
      <c r="B127" s="60" t="s">
        <v>97</v>
      </c>
      <c r="C127" s="60" t="s">
        <v>95</v>
      </c>
      <c r="D127" s="60" t="s">
        <v>96</v>
      </c>
      <c r="E127" s="60">
        <v>55</v>
      </c>
      <c r="F127" s="60">
        <v>55</v>
      </c>
      <c r="G127" s="60">
        <v>55</v>
      </c>
      <c r="H127" s="60">
        <v>55</v>
      </c>
      <c r="I127" s="60">
        <v>55</v>
      </c>
      <c r="J127" s="60">
        <v>55</v>
      </c>
      <c r="K127" s="60">
        <v>55</v>
      </c>
      <c r="L127" s="60">
        <v>55</v>
      </c>
      <c r="M127" s="60">
        <v>55</v>
      </c>
      <c r="N127" s="60">
        <v>55</v>
      </c>
      <c r="O127" s="60">
        <v>55</v>
      </c>
      <c r="P127" s="60">
        <v>55</v>
      </c>
      <c r="Q127" s="60">
        <v>55</v>
      </c>
      <c r="R127" s="60">
        <v>55</v>
      </c>
      <c r="S127" s="60">
        <v>55</v>
      </c>
      <c r="T127" s="60">
        <v>55</v>
      </c>
      <c r="U127" s="60">
        <v>55</v>
      </c>
      <c r="V127" s="60">
        <v>55</v>
      </c>
      <c r="W127" s="60">
        <v>55</v>
      </c>
      <c r="X127" s="60">
        <v>55</v>
      </c>
      <c r="Y127" s="60">
        <v>55</v>
      </c>
      <c r="Z127" s="60">
        <v>55</v>
      </c>
      <c r="AA127" s="60">
        <v>55</v>
      </c>
      <c r="AB127" s="60">
        <v>55</v>
      </c>
      <c r="AC127" s="60">
        <v>1320</v>
      </c>
      <c r="AD127" s="60">
        <v>9240</v>
      </c>
      <c r="AE127" s="60">
        <v>481800</v>
      </c>
    </row>
    <row r="128" spans="1:31">
      <c r="A128" s="60" t="s">
        <v>338</v>
      </c>
      <c r="B128" s="60" t="s">
        <v>97</v>
      </c>
      <c r="C128" s="60" t="s">
        <v>95</v>
      </c>
      <c r="D128" s="60" t="s">
        <v>96</v>
      </c>
      <c r="E128" s="60">
        <v>60</v>
      </c>
      <c r="F128" s="60">
        <v>60</v>
      </c>
      <c r="G128" s="60">
        <v>60</v>
      </c>
      <c r="H128" s="60">
        <v>60</v>
      </c>
      <c r="I128" s="60">
        <v>60</v>
      </c>
      <c r="J128" s="60">
        <v>60</v>
      </c>
      <c r="K128" s="60">
        <v>60</v>
      </c>
      <c r="L128" s="60">
        <v>60</v>
      </c>
      <c r="M128" s="60">
        <v>60</v>
      </c>
      <c r="N128" s="60">
        <v>60</v>
      </c>
      <c r="O128" s="60">
        <v>60</v>
      </c>
      <c r="P128" s="60">
        <v>60</v>
      </c>
      <c r="Q128" s="60">
        <v>60</v>
      </c>
      <c r="R128" s="60">
        <v>60</v>
      </c>
      <c r="S128" s="60">
        <v>60</v>
      </c>
      <c r="T128" s="60">
        <v>60</v>
      </c>
      <c r="U128" s="60">
        <v>60</v>
      </c>
      <c r="V128" s="60">
        <v>60</v>
      </c>
      <c r="W128" s="60">
        <v>60</v>
      </c>
      <c r="X128" s="60">
        <v>60</v>
      </c>
      <c r="Y128" s="60">
        <v>60</v>
      </c>
      <c r="Z128" s="60">
        <v>60</v>
      </c>
      <c r="AA128" s="60">
        <v>60</v>
      </c>
      <c r="AB128" s="60">
        <v>60</v>
      </c>
      <c r="AC128" s="60">
        <v>1440</v>
      </c>
      <c r="AD128" s="60">
        <v>10080</v>
      </c>
      <c r="AE128" s="60">
        <v>525600</v>
      </c>
    </row>
    <row r="129" spans="1:31">
      <c r="A129" s="60" t="s">
        <v>339</v>
      </c>
      <c r="B129" s="60" t="s">
        <v>97</v>
      </c>
      <c r="C129" s="60" t="s">
        <v>95</v>
      </c>
      <c r="D129" s="60" t="s">
        <v>96</v>
      </c>
      <c r="E129" s="60">
        <v>22</v>
      </c>
      <c r="F129" s="60">
        <v>22</v>
      </c>
      <c r="G129" s="60">
        <v>22</v>
      </c>
      <c r="H129" s="60">
        <v>22</v>
      </c>
      <c r="I129" s="60">
        <v>22</v>
      </c>
      <c r="J129" s="60">
        <v>22</v>
      </c>
      <c r="K129" s="60">
        <v>22</v>
      </c>
      <c r="L129" s="60">
        <v>22</v>
      </c>
      <c r="M129" s="60">
        <v>22</v>
      </c>
      <c r="N129" s="60">
        <v>22</v>
      </c>
      <c r="O129" s="60">
        <v>22</v>
      </c>
      <c r="P129" s="60">
        <v>22</v>
      </c>
      <c r="Q129" s="60">
        <v>22</v>
      </c>
      <c r="R129" s="60">
        <v>22</v>
      </c>
      <c r="S129" s="60">
        <v>22</v>
      </c>
      <c r="T129" s="60">
        <v>22</v>
      </c>
      <c r="U129" s="60">
        <v>22</v>
      </c>
      <c r="V129" s="60">
        <v>22</v>
      </c>
      <c r="W129" s="60">
        <v>22</v>
      </c>
      <c r="X129" s="60">
        <v>22</v>
      </c>
      <c r="Y129" s="60">
        <v>22</v>
      </c>
      <c r="Z129" s="60">
        <v>22</v>
      </c>
      <c r="AA129" s="60">
        <v>22</v>
      </c>
      <c r="AB129" s="60">
        <v>22</v>
      </c>
      <c r="AC129" s="60">
        <v>528</v>
      </c>
      <c r="AD129" s="60">
        <v>3696</v>
      </c>
      <c r="AE129" s="60">
        <v>192720</v>
      </c>
    </row>
    <row r="130" spans="1:31">
      <c r="A130" s="60" t="s">
        <v>280</v>
      </c>
      <c r="B130" s="60" t="s">
        <v>97</v>
      </c>
      <c r="C130" s="60" t="s">
        <v>95</v>
      </c>
      <c r="D130" s="60" t="s">
        <v>96</v>
      </c>
      <c r="E130" s="60">
        <v>21.1</v>
      </c>
      <c r="F130" s="60">
        <v>21.1</v>
      </c>
      <c r="G130" s="60">
        <v>21.1</v>
      </c>
      <c r="H130" s="60">
        <v>21.1</v>
      </c>
      <c r="I130" s="60">
        <v>21.1</v>
      </c>
      <c r="J130" s="60">
        <v>21.1</v>
      </c>
      <c r="K130" s="60">
        <v>21.1</v>
      </c>
      <c r="L130" s="60">
        <v>21.1</v>
      </c>
      <c r="M130" s="60">
        <v>21.1</v>
      </c>
      <c r="N130" s="60">
        <v>21.1</v>
      </c>
      <c r="O130" s="60">
        <v>21.1</v>
      </c>
      <c r="P130" s="60">
        <v>21.1</v>
      </c>
      <c r="Q130" s="60">
        <v>21.1</v>
      </c>
      <c r="R130" s="60">
        <v>21.1</v>
      </c>
      <c r="S130" s="60">
        <v>21.1</v>
      </c>
      <c r="T130" s="60">
        <v>21.1</v>
      </c>
      <c r="U130" s="60">
        <v>21.1</v>
      </c>
      <c r="V130" s="60">
        <v>21.1</v>
      </c>
      <c r="W130" s="60">
        <v>21.1</v>
      </c>
      <c r="X130" s="60">
        <v>21.1</v>
      </c>
      <c r="Y130" s="60">
        <v>21.1</v>
      </c>
      <c r="Z130" s="60">
        <v>21.1</v>
      </c>
      <c r="AA130" s="60">
        <v>21.1</v>
      </c>
      <c r="AB130" s="60">
        <v>21.1</v>
      </c>
      <c r="AC130" s="60">
        <v>506.4</v>
      </c>
      <c r="AD130" s="60">
        <v>3544.8</v>
      </c>
      <c r="AE130" s="60">
        <v>184836</v>
      </c>
    </row>
    <row r="131" spans="1:31">
      <c r="A131" s="60" t="s">
        <v>281</v>
      </c>
      <c r="B131" s="60" t="s">
        <v>97</v>
      </c>
      <c r="C131" s="60" t="s">
        <v>95</v>
      </c>
      <c r="D131" s="60" t="s">
        <v>96</v>
      </c>
      <c r="E131" s="60">
        <v>21.1</v>
      </c>
      <c r="F131" s="60">
        <v>21.1</v>
      </c>
      <c r="G131" s="60">
        <v>21.1</v>
      </c>
      <c r="H131" s="60">
        <v>21.1</v>
      </c>
      <c r="I131" s="60">
        <v>21.1</v>
      </c>
      <c r="J131" s="60">
        <v>21.1</v>
      </c>
      <c r="K131" s="60">
        <v>21.1</v>
      </c>
      <c r="L131" s="60">
        <v>21.1</v>
      </c>
      <c r="M131" s="60">
        <v>21.1</v>
      </c>
      <c r="N131" s="60">
        <v>21.1</v>
      </c>
      <c r="O131" s="60">
        <v>21.1</v>
      </c>
      <c r="P131" s="60">
        <v>21.1</v>
      </c>
      <c r="Q131" s="60">
        <v>21.1</v>
      </c>
      <c r="R131" s="60">
        <v>21.1</v>
      </c>
      <c r="S131" s="60">
        <v>21.1</v>
      </c>
      <c r="T131" s="60">
        <v>21.1</v>
      </c>
      <c r="U131" s="60">
        <v>21.1</v>
      </c>
      <c r="V131" s="60">
        <v>21.1</v>
      </c>
      <c r="W131" s="60">
        <v>21.1</v>
      </c>
      <c r="X131" s="60">
        <v>21.1</v>
      </c>
      <c r="Y131" s="60">
        <v>21.1</v>
      </c>
      <c r="Z131" s="60">
        <v>21.1</v>
      </c>
      <c r="AA131" s="60">
        <v>21.1</v>
      </c>
      <c r="AB131" s="60">
        <v>21.1</v>
      </c>
      <c r="AC131" s="60">
        <v>506.4</v>
      </c>
      <c r="AD131" s="60">
        <v>3544.8</v>
      </c>
      <c r="AE131" s="60">
        <v>184836</v>
      </c>
    </row>
    <row r="132" spans="1:31">
      <c r="A132" s="60" t="s">
        <v>282</v>
      </c>
      <c r="B132" s="60" t="s">
        <v>97</v>
      </c>
      <c r="C132" s="60" t="s">
        <v>95</v>
      </c>
      <c r="D132" s="60" t="s">
        <v>96</v>
      </c>
      <c r="E132" s="60">
        <v>18.899999999999999</v>
      </c>
      <c r="F132" s="60">
        <v>18.899999999999999</v>
      </c>
      <c r="G132" s="60">
        <v>18.899999999999999</v>
      </c>
      <c r="H132" s="60">
        <v>18.899999999999999</v>
      </c>
      <c r="I132" s="60">
        <v>18.899999999999999</v>
      </c>
      <c r="J132" s="60">
        <v>18.899999999999999</v>
      </c>
      <c r="K132" s="60">
        <v>18.899999999999999</v>
      </c>
      <c r="L132" s="60">
        <v>18.899999999999999</v>
      </c>
      <c r="M132" s="60">
        <v>18.899999999999999</v>
      </c>
      <c r="N132" s="60">
        <v>18.899999999999999</v>
      </c>
      <c r="O132" s="60">
        <v>18.899999999999999</v>
      </c>
      <c r="P132" s="60">
        <v>18.899999999999999</v>
      </c>
      <c r="Q132" s="60">
        <v>18.899999999999999</v>
      </c>
      <c r="R132" s="60">
        <v>18.899999999999999</v>
      </c>
      <c r="S132" s="60">
        <v>18.899999999999999</v>
      </c>
      <c r="T132" s="60">
        <v>18.899999999999999</v>
      </c>
      <c r="U132" s="60">
        <v>18.899999999999999</v>
      </c>
      <c r="V132" s="60">
        <v>18.899999999999999</v>
      </c>
      <c r="W132" s="60">
        <v>18.899999999999999</v>
      </c>
      <c r="X132" s="60">
        <v>18.899999999999999</v>
      </c>
      <c r="Y132" s="60">
        <v>18.899999999999999</v>
      </c>
      <c r="Z132" s="60">
        <v>18.899999999999999</v>
      </c>
      <c r="AA132" s="60">
        <v>18.899999999999999</v>
      </c>
      <c r="AB132" s="60">
        <v>18.899999999999999</v>
      </c>
      <c r="AC132" s="60">
        <v>453.6</v>
      </c>
      <c r="AD132" s="60">
        <v>3175.2</v>
      </c>
      <c r="AE132" s="60">
        <v>165564</v>
      </c>
    </row>
    <row r="133" spans="1:31">
      <c r="A133" s="60" t="s">
        <v>283</v>
      </c>
      <c r="B133" s="60" t="s">
        <v>97</v>
      </c>
      <c r="C133" s="60" t="s">
        <v>95</v>
      </c>
      <c r="D133" s="60" t="s">
        <v>96</v>
      </c>
      <c r="E133" s="60">
        <v>23.3</v>
      </c>
      <c r="F133" s="60">
        <v>23.3</v>
      </c>
      <c r="G133" s="60">
        <v>23.3</v>
      </c>
      <c r="H133" s="60">
        <v>23.3</v>
      </c>
      <c r="I133" s="60">
        <v>23.3</v>
      </c>
      <c r="J133" s="60">
        <v>23.3</v>
      </c>
      <c r="K133" s="60">
        <v>23.3</v>
      </c>
      <c r="L133" s="60">
        <v>23.3</v>
      </c>
      <c r="M133" s="60">
        <v>23.3</v>
      </c>
      <c r="N133" s="60">
        <v>23.3</v>
      </c>
      <c r="O133" s="60">
        <v>23.3</v>
      </c>
      <c r="P133" s="60">
        <v>23.3</v>
      </c>
      <c r="Q133" s="60">
        <v>23.3</v>
      </c>
      <c r="R133" s="60">
        <v>23.3</v>
      </c>
      <c r="S133" s="60">
        <v>23.3</v>
      </c>
      <c r="T133" s="60">
        <v>23.3</v>
      </c>
      <c r="U133" s="60">
        <v>23.3</v>
      </c>
      <c r="V133" s="60">
        <v>23.3</v>
      </c>
      <c r="W133" s="60">
        <v>23.3</v>
      </c>
      <c r="X133" s="60">
        <v>23.3</v>
      </c>
      <c r="Y133" s="60">
        <v>23.3</v>
      </c>
      <c r="Z133" s="60">
        <v>23.3</v>
      </c>
      <c r="AA133" s="60">
        <v>23.3</v>
      </c>
      <c r="AB133" s="60">
        <v>23.3</v>
      </c>
      <c r="AC133" s="60">
        <v>559.20000000000005</v>
      </c>
      <c r="AD133" s="60">
        <v>3914.4</v>
      </c>
      <c r="AE133" s="60">
        <v>204108</v>
      </c>
    </row>
    <row r="134" spans="1:31">
      <c r="A134" s="60" t="s">
        <v>284</v>
      </c>
      <c r="B134" s="60" t="s">
        <v>97</v>
      </c>
      <c r="C134" s="60" t="s">
        <v>95</v>
      </c>
      <c r="D134" s="60" t="s">
        <v>96</v>
      </c>
      <c r="E134" s="60">
        <v>21.1</v>
      </c>
      <c r="F134" s="60">
        <v>21.1</v>
      </c>
      <c r="G134" s="60">
        <v>21.1</v>
      </c>
      <c r="H134" s="60">
        <v>21.1</v>
      </c>
      <c r="I134" s="60">
        <v>21.1</v>
      </c>
      <c r="J134" s="60">
        <v>21.1</v>
      </c>
      <c r="K134" s="60">
        <v>21.1</v>
      </c>
      <c r="L134" s="60">
        <v>21.1</v>
      </c>
      <c r="M134" s="60">
        <v>21.1</v>
      </c>
      <c r="N134" s="60">
        <v>21.1</v>
      </c>
      <c r="O134" s="60">
        <v>21.1</v>
      </c>
      <c r="P134" s="60">
        <v>21.1</v>
      </c>
      <c r="Q134" s="60">
        <v>21.1</v>
      </c>
      <c r="R134" s="60">
        <v>21.1</v>
      </c>
      <c r="S134" s="60">
        <v>21.1</v>
      </c>
      <c r="T134" s="60">
        <v>21.1</v>
      </c>
      <c r="U134" s="60">
        <v>21.1</v>
      </c>
      <c r="V134" s="60">
        <v>21.1</v>
      </c>
      <c r="W134" s="60">
        <v>21.1</v>
      </c>
      <c r="X134" s="60">
        <v>21.1</v>
      </c>
      <c r="Y134" s="60">
        <v>21.1</v>
      </c>
      <c r="Z134" s="60">
        <v>21.1</v>
      </c>
      <c r="AA134" s="60">
        <v>21.1</v>
      </c>
      <c r="AB134" s="60">
        <v>21.1</v>
      </c>
      <c r="AC134" s="60">
        <v>506.4</v>
      </c>
      <c r="AD134" s="60">
        <v>3544.8</v>
      </c>
      <c r="AE134" s="60">
        <v>184836</v>
      </c>
    </row>
    <row r="135" spans="1:31">
      <c r="A135" s="60" t="s">
        <v>285</v>
      </c>
      <c r="B135" s="60" t="s">
        <v>97</v>
      </c>
      <c r="C135" s="60" t="s">
        <v>95</v>
      </c>
      <c r="D135" s="60" t="s">
        <v>96</v>
      </c>
      <c r="E135" s="60">
        <v>23.9</v>
      </c>
      <c r="F135" s="60">
        <v>23.9</v>
      </c>
      <c r="G135" s="60">
        <v>23.9</v>
      </c>
      <c r="H135" s="60">
        <v>23.9</v>
      </c>
      <c r="I135" s="60">
        <v>23.9</v>
      </c>
      <c r="J135" s="60">
        <v>23.9</v>
      </c>
      <c r="K135" s="60">
        <v>23.9</v>
      </c>
      <c r="L135" s="60">
        <v>23.9</v>
      </c>
      <c r="M135" s="60">
        <v>23.9</v>
      </c>
      <c r="N135" s="60">
        <v>23.9</v>
      </c>
      <c r="O135" s="60">
        <v>23.9</v>
      </c>
      <c r="P135" s="60">
        <v>23.9</v>
      </c>
      <c r="Q135" s="60">
        <v>23.9</v>
      </c>
      <c r="R135" s="60">
        <v>23.9</v>
      </c>
      <c r="S135" s="60">
        <v>23.9</v>
      </c>
      <c r="T135" s="60">
        <v>23.9</v>
      </c>
      <c r="U135" s="60">
        <v>23.9</v>
      </c>
      <c r="V135" s="60">
        <v>23.9</v>
      </c>
      <c r="W135" s="60">
        <v>23.9</v>
      </c>
      <c r="X135" s="60">
        <v>23.9</v>
      </c>
      <c r="Y135" s="60">
        <v>23.9</v>
      </c>
      <c r="Z135" s="60">
        <v>23.9</v>
      </c>
      <c r="AA135" s="60">
        <v>23.9</v>
      </c>
      <c r="AB135" s="60">
        <v>23.9</v>
      </c>
      <c r="AC135" s="60">
        <v>573.6</v>
      </c>
      <c r="AD135" s="60">
        <v>4015.2</v>
      </c>
      <c r="AE135" s="60">
        <v>209364</v>
      </c>
    </row>
    <row r="136" spans="1:31">
      <c r="A136" s="60" t="s">
        <v>286</v>
      </c>
      <c r="B136" s="60" t="s">
        <v>100</v>
      </c>
      <c r="C136" s="60" t="s">
        <v>95</v>
      </c>
      <c r="D136" s="60" t="s">
        <v>96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1</v>
      </c>
      <c r="N136" s="60">
        <v>1</v>
      </c>
      <c r="O136" s="60">
        <v>1</v>
      </c>
      <c r="P136" s="60">
        <v>1</v>
      </c>
      <c r="Q136" s="60">
        <v>1</v>
      </c>
      <c r="R136" s="60">
        <v>1</v>
      </c>
      <c r="S136" s="60">
        <v>1</v>
      </c>
      <c r="T136" s="60">
        <v>1</v>
      </c>
      <c r="U136" s="60">
        <v>1</v>
      </c>
      <c r="V136" s="60">
        <v>1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10</v>
      </c>
      <c r="AD136" s="60">
        <v>70</v>
      </c>
      <c r="AE136" s="60">
        <v>3650</v>
      </c>
    </row>
    <row r="137" spans="1:31">
      <c r="A137" s="60" t="s">
        <v>228</v>
      </c>
      <c r="B137" s="60" t="s">
        <v>229</v>
      </c>
      <c r="C137" s="60" t="s">
        <v>95</v>
      </c>
      <c r="D137" s="60" t="s">
        <v>236</v>
      </c>
      <c r="E137" s="60">
        <v>50</v>
      </c>
      <c r="F137" s="60">
        <v>50</v>
      </c>
      <c r="G137" s="60">
        <v>50</v>
      </c>
      <c r="H137" s="60">
        <v>50</v>
      </c>
      <c r="I137" s="60">
        <v>50</v>
      </c>
      <c r="J137" s="60">
        <v>50</v>
      </c>
      <c r="K137" s="60">
        <v>50</v>
      </c>
      <c r="L137" s="60">
        <v>50</v>
      </c>
      <c r="M137" s="60">
        <v>50</v>
      </c>
      <c r="N137" s="60">
        <v>50</v>
      </c>
      <c r="O137" s="60">
        <v>50</v>
      </c>
      <c r="P137" s="60">
        <v>50</v>
      </c>
      <c r="Q137" s="60">
        <v>50</v>
      </c>
      <c r="R137" s="60">
        <v>50</v>
      </c>
      <c r="S137" s="60">
        <v>50</v>
      </c>
      <c r="T137" s="60">
        <v>50</v>
      </c>
      <c r="U137" s="60">
        <v>50</v>
      </c>
      <c r="V137" s="60">
        <v>50</v>
      </c>
      <c r="W137" s="60">
        <v>50</v>
      </c>
      <c r="X137" s="60">
        <v>50</v>
      </c>
      <c r="Y137" s="60">
        <v>50</v>
      </c>
      <c r="Z137" s="60">
        <v>50</v>
      </c>
      <c r="AA137" s="60">
        <v>50</v>
      </c>
      <c r="AB137" s="60">
        <v>50</v>
      </c>
      <c r="AC137" s="60">
        <v>1200</v>
      </c>
      <c r="AD137" s="60">
        <v>8400</v>
      </c>
      <c r="AE137" s="60">
        <v>438000</v>
      </c>
    </row>
    <row r="138" spans="1:31">
      <c r="A138" s="60"/>
      <c r="B138" s="60"/>
      <c r="C138" s="60"/>
      <c r="D138" s="60" t="s">
        <v>242</v>
      </c>
      <c r="E138" s="60">
        <v>50</v>
      </c>
      <c r="F138" s="60">
        <v>50</v>
      </c>
      <c r="G138" s="60">
        <v>50</v>
      </c>
      <c r="H138" s="60">
        <v>50</v>
      </c>
      <c r="I138" s="60">
        <v>50</v>
      </c>
      <c r="J138" s="60">
        <v>50</v>
      </c>
      <c r="K138" s="60">
        <v>50</v>
      </c>
      <c r="L138" s="60">
        <v>50</v>
      </c>
      <c r="M138" s="60">
        <v>50</v>
      </c>
      <c r="N138" s="60">
        <v>50</v>
      </c>
      <c r="O138" s="60">
        <v>50</v>
      </c>
      <c r="P138" s="60">
        <v>50</v>
      </c>
      <c r="Q138" s="60">
        <v>50</v>
      </c>
      <c r="R138" s="60">
        <v>50</v>
      </c>
      <c r="S138" s="60">
        <v>50</v>
      </c>
      <c r="T138" s="60">
        <v>50</v>
      </c>
      <c r="U138" s="60">
        <v>50</v>
      </c>
      <c r="V138" s="60">
        <v>50</v>
      </c>
      <c r="W138" s="60">
        <v>50</v>
      </c>
      <c r="X138" s="60">
        <v>50</v>
      </c>
      <c r="Y138" s="60">
        <v>50</v>
      </c>
      <c r="Z138" s="60">
        <v>50</v>
      </c>
      <c r="AA138" s="60">
        <v>50</v>
      </c>
      <c r="AB138" s="60">
        <v>50</v>
      </c>
      <c r="AC138" s="60">
        <v>1200</v>
      </c>
      <c r="AD138" s="60"/>
      <c r="AE138" s="60"/>
    </row>
    <row r="139" spans="1:31">
      <c r="A139" s="60"/>
      <c r="B139" s="60"/>
      <c r="C139" s="60"/>
      <c r="D139" s="60" t="s">
        <v>243</v>
      </c>
      <c r="E139" s="60">
        <v>50</v>
      </c>
      <c r="F139" s="60">
        <v>50</v>
      </c>
      <c r="G139" s="60">
        <v>50</v>
      </c>
      <c r="H139" s="60">
        <v>50</v>
      </c>
      <c r="I139" s="60">
        <v>50</v>
      </c>
      <c r="J139" s="60">
        <v>50</v>
      </c>
      <c r="K139" s="60">
        <v>50</v>
      </c>
      <c r="L139" s="60">
        <v>50</v>
      </c>
      <c r="M139" s="60">
        <v>50</v>
      </c>
      <c r="N139" s="60">
        <v>50</v>
      </c>
      <c r="O139" s="60">
        <v>50</v>
      </c>
      <c r="P139" s="60">
        <v>50</v>
      </c>
      <c r="Q139" s="60">
        <v>50</v>
      </c>
      <c r="R139" s="60">
        <v>50</v>
      </c>
      <c r="S139" s="60">
        <v>50</v>
      </c>
      <c r="T139" s="60">
        <v>50</v>
      </c>
      <c r="U139" s="60">
        <v>50</v>
      </c>
      <c r="V139" s="60">
        <v>50</v>
      </c>
      <c r="W139" s="60">
        <v>50</v>
      </c>
      <c r="X139" s="60">
        <v>50</v>
      </c>
      <c r="Y139" s="60">
        <v>50</v>
      </c>
      <c r="Z139" s="60">
        <v>50</v>
      </c>
      <c r="AA139" s="60">
        <v>50</v>
      </c>
      <c r="AB139" s="60">
        <v>50</v>
      </c>
      <c r="AC139" s="60">
        <v>1200</v>
      </c>
      <c r="AD139" s="60"/>
      <c r="AE139" s="60"/>
    </row>
    <row r="140" spans="1:31">
      <c r="A140" s="60" t="s">
        <v>240</v>
      </c>
      <c r="B140" s="60" t="s">
        <v>94</v>
      </c>
      <c r="C140" s="60" t="s">
        <v>95</v>
      </c>
      <c r="D140" s="60" t="s">
        <v>96</v>
      </c>
      <c r="E140" s="60">
        <v>1</v>
      </c>
      <c r="F140" s="60">
        <v>1</v>
      </c>
      <c r="G140" s="60">
        <v>1</v>
      </c>
      <c r="H140" s="60">
        <v>1</v>
      </c>
      <c r="I140" s="60">
        <v>1</v>
      </c>
      <c r="J140" s="60">
        <v>1</v>
      </c>
      <c r="K140" s="60">
        <v>1</v>
      </c>
      <c r="L140" s="60">
        <v>1</v>
      </c>
      <c r="M140" s="60">
        <v>1</v>
      </c>
      <c r="N140" s="60">
        <v>1</v>
      </c>
      <c r="O140" s="60">
        <v>1</v>
      </c>
      <c r="P140" s="60">
        <v>1</v>
      </c>
      <c r="Q140" s="60">
        <v>1</v>
      </c>
      <c r="R140" s="60">
        <v>1</v>
      </c>
      <c r="S140" s="60">
        <v>1</v>
      </c>
      <c r="T140" s="60">
        <v>1</v>
      </c>
      <c r="U140" s="60">
        <v>1</v>
      </c>
      <c r="V140" s="60">
        <v>1</v>
      </c>
      <c r="W140" s="60">
        <v>1</v>
      </c>
      <c r="X140" s="60">
        <v>1</v>
      </c>
      <c r="Y140" s="60">
        <v>1</v>
      </c>
      <c r="Z140" s="60">
        <v>1</v>
      </c>
      <c r="AA140" s="60">
        <v>1</v>
      </c>
      <c r="AB140" s="60">
        <v>1</v>
      </c>
      <c r="AC140" s="60">
        <v>24</v>
      </c>
      <c r="AD140" s="60">
        <v>168</v>
      </c>
      <c r="AE140" s="60">
        <v>8760</v>
      </c>
    </row>
    <row r="141" spans="1:31">
      <c r="A141" s="60" t="s">
        <v>239</v>
      </c>
      <c r="B141" s="60" t="s">
        <v>94</v>
      </c>
      <c r="C141" s="60" t="s">
        <v>95</v>
      </c>
      <c r="D141" s="60" t="s">
        <v>96</v>
      </c>
      <c r="E141" s="60">
        <v>1</v>
      </c>
      <c r="F141" s="60">
        <v>1</v>
      </c>
      <c r="G141" s="60">
        <v>1</v>
      </c>
      <c r="H141" s="60">
        <v>1</v>
      </c>
      <c r="I141" s="60">
        <v>1</v>
      </c>
      <c r="J141" s="60">
        <v>1</v>
      </c>
      <c r="K141" s="60">
        <v>1</v>
      </c>
      <c r="L141" s="60">
        <v>1</v>
      </c>
      <c r="M141" s="60">
        <v>1</v>
      </c>
      <c r="N141" s="60">
        <v>1</v>
      </c>
      <c r="O141" s="60">
        <v>1</v>
      </c>
      <c r="P141" s="60">
        <v>1</v>
      </c>
      <c r="Q141" s="60">
        <v>1</v>
      </c>
      <c r="R141" s="60">
        <v>1</v>
      </c>
      <c r="S141" s="60">
        <v>1</v>
      </c>
      <c r="T141" s="60">
        <v>1</v>
      </c>
      <c r="U141" s="60">
        <v>1</v>
      </c>
      <c r="V141" s="60">
        <v>1</v>
      </c>
      <c r="W141" s="60">
        <v>1</v>
      </c>
      <c r="X141" s="60">
        <v>1</v>
      </c>
      <c r="Y141" s="60">
        <v>1</v>
      </c>
      <c r="Z141" s="60">
        <v>1</v>
      </c>
      <c r="AA141" s="60">
        <v>1</v>
      </c>
      <c r="AB141" s="60">
        <v>1</v>
      </c>
      <c r="AC141" s="60">
        <v>24</v>
      </c>
      <c r="AD141" s="60">
        <v>168</v>
      </c>
      <c r="AE141" s="60">
        <v>8760</v>
      </c>
    </row>
    <row r="142" spans="1:31">
      <c r="A142" s="60" t="s">
        <v>230</v>
      </c>
      <c r="B142" s="60" t="s">
        <v>231</v>
      </c>
      <c r="C142" s="60" t="s">
        <v>95</v>
      </c>
      <c r="D142" s="60" t="s">
        <v>96</v>
      </c>
      <c r="E142" s="60">
        <v>4</v>
      </c>
      <c r="F142" s="60">
        <v>4</v>
      </c>
      <c r="G142" s="60">
        <v>4</v>
      </c>
      <c r="H142" s="60">
        <v>4</v>
      </c>
      <c r="I142" s="60">
        <v>4</v>
      </c>
      <c r="J142" s="60">
        <v>4</v>
      </c>
      <c r="K142" s="60">
        <v>4</v>
      </c>
      <c r="L142" s="60">
        <v>4</v>
      </c>
      <c r="M142" s="60">
        <v>4</v>
      </c>
      <c r="N142" s="60">
        <v>4</v>
      </c>
      <c r="O142" s="60">
        <v>4</v>
      </c>
      <c r="P142" s="60">
        <v>4</v>
      </c>
      <c r="Q142" s="60">
        <v>4</v>
      </c>
      <c r="R142" s="60">
        <v>4</v>
      </c>
      <c r="S142" s="60">
        <v>4</v>
      </c>
      <c r="T142" s="60">
        <v>4</v>
      </c>
      <c r="U142" s="60">
        <v>4</v>
      </c>
      <c r="V142" s="60">
        <v>4</v>
      </c>
      <c r="W142" s="60">
        <v>4</v>
      </c>
      <c r="X142" s="60">
        <v>4</v>
      </c>
      <c r="Y142" s="60">
        <v>4</v>
      </c>
      <c r="Z142" s="60">
        <v>4</v>
      </c>
      <c r="AA142" s="60">
        <v>4</v>
      </c>
      <c r="AB142" s="60">
        <v>4</v>
      </c>
      <c r="AC142" s="60">
        <v>96</v>
      </c>
      <c r="AD142" s="60">
        <v>672</v>
      </c>
      <c r="AE142" s="60">
        <v>35040</v>
      </c>
    </row>
    <row r="143" spans="1:31">
      <c r="A143" s="60" t="s">
        <v>232</v>
      </c>
      <c r="B143" s="60" t="s">
        <v>97</v>
      </c>
      <c r="C143" s="60" t="s">
        <v>245</v>
      </c>
      <c r="D143" s="60" t="s">
        <v>96</v>
      </c>
      <c r="E143" s="60">
        <v>13</v>
      </c>
      <c r="F143" s="60">
        <v>13</v>
      </c>
      <c r="G143" s="60">
        <v>13</v>
      </c>
      <c r="H143" s="60">
        <v>13</v>
      </c>
      <c r="I143" s="60">
        <v>13</v>
      </c>
      <c r="J143" s="60">
        <v>13</v>
      </c>
      <c r="K143" s="60">
        <v>13</v>
      </c>
      <c r="L143" s="60">
        <v>13</v>
      </c>
      <c r="M143" s="60">
        <v>13</v>
      </c>
      <c r="N143" s="60">
        <v>13</v>
      </c>
      <c r="O143" s="60">
        <v>13</v>
      </c>
      <c r="P143" s="60">
        <v>13</v>
      </c>
      <c r="Q143" s="60">
        <v>13</v>
      </c>
      <c r="R143" s="60">
        <v>13</v>
      </c>
      <c r="S143" s="60">
        <v>13</v>
      </c>
      <c r="T143" s="60">
        <v>13</v>
      </c>
      <c r="U143" s="60">
        <v>13</v>
      </c>
      <c r="V143" s="60">
        <v>13</v>
      </c>
      <c r="W143" s="60">
        <v>13</v>
      </c>
      <c r="X143" s="60">
        <v>13</v>
      </c>
      <c r="Y143" s="60">
        <v>13</v>
      </c>
      <c r="Z143" s="60">
        <v>13</v>
      </c>
      <c r="AA143" s="60">
        <v>13</v>
      </c>
      <c r="AB143" s="60">
        <v>13</v>
      </c>
      <c r="AC143" s="60">
        <v>312</v>
      </c>
      <c r="AD143" s="60">
        <v>2184</v>
      </c>
      <c r="AE143" s="60">
        <v>113880</v>
      </c>
    </row>
    <row r="144" spans="1:31">
      <c r="A144" s="60"/>
      <c r="B144" s="60"/>
      <c r="C144" s="60" t="s">
        <v>246</v>
      </c>
      <c r="D144" s="60" t="s">
        <v>96</v>
      </c>
      <c r="E144" s="60">
        <v>13</v>
      </c>
      <c r="F144" s="60">
        <v>13</v>
      </c>
      <c r="G144" s="60">
        <v>13</v>
      </c>
      <c r="H144" s="60">
        <v>13</v>
      </c>
      <c r="I144" s="60">
        <v>13</v>
      </c>
      <c r="J144" s="60">
        <v>13</v>
      </c>
      <c r="K144" s="60">
        <v>13</v>
      </c>
      <c r="L144" s="60">
        <v>13</v>
      </c>
      <c r="M144" s="60">
        <v>13</v>
      </c>
      <c r="N144" s="60">
        <v>13</v>
      </c>
      <c r="O144" s="60">
        <v>13</v>
      </c>
      <c r="P144" s="60">
        <v>13</v>
      </c>
      <c r="Q144" s="60">
        <v>13</v>
      </c>
      <c r="R144" s="60">
        <v>13</v>
      </c>
      <c r="S144" s="60">
        <v>13</v>
      </c>
      <c r="T144" s="60">
        <v>13</v>
      </c>
      <c r="U144" s="60">
        <v>13</v>
      </c>
      <c r="V144" s="60">
        <v>13</v>
      </c>
      <c r="W144" s="60">
        <v>13</v>
      </c>
      <c r="X144" s="60">
        <v>13</v>
      </c>
      <c r="Y144" s="60">
        <v>13</v>
      </c>
      <c r="Z144" s="60">
        <v>13</v>
      </c>
      <c r="AA144" s="60">
        <v>13</v>
      </c>
      <c r="AB144" s="60">
        <v>13</v>
      </c>
      <c r="AC144" s="60">
        <v>312</v>
      </c>
      <c r="AD144" s="60">
        <v>2184</v>
      </c>
      <c r="AE144" s="60"/>
    </row>
    <row r="145" spans="1:31">
      <c r="A145" s="60"/>
      <c r="B145" s="60"/>
      <c r="C145" s="60" t="s">
        <v>95</v>
      </c>
      <c r="D145" s="60" t="s">
        <v>96</v>
      </c>
      <c r="E145" s="60">
        <v>13</v>
      </c>
      <c r="F145" s="60">
        <v>13</v>
      </c>
      <c r="G145" s="60">
        <v>13</v>
      </c>
      <c r="H145" s="60">
        <v>13</v>
      </c>
      <c r="I145" s="60">
        <v>13</v>
      </c>
      <c r="J145" s="60">
        <v>13</v>
      </c>
      <c r="K145" s="60">
        <v>13</v>
      </c>
      <c r="L145" s="60">
        <v>13</v>
      </c>
      <c r="M145" s="60">
        <v>13</v>
      </c>
      <c r="N145" s="60">
        <v>13</v>
      </c>
      <c r="O145" s="60">
        <v>13</v>
      </c>
      <c r="P145" s="60">
        <v>13</v>
      </c>
      <c r="Q145" s="60">
        <v>13</v>
      </c>
      <c r="R145" s="60">
        <v>13</v>
      </c>
      <c r="S145" s="60">
        <v>13</v>
      </c>
      <c r="T145" s="60">
        <v>13</v>
      </c>
      <c r="U145" s="60">
        <v>13</v>
      </c>
      <c r="V145" s="60">
        <v>13</v>
      </c>
      <c r="W145" s="60">
        <v>13</v>
      </c>
      <c r="X145" s="60">
        <v>13</v>
      </c>
      <c r="Y145" s="60">
        <v>13</v>
      </c>
      <c r="Z145" s="60">
        <v>13</v>
      </c>
      <c r="AA145" s="60">
        <v>13</v>
      </c>
      <c r="AB145" s="60">
        <v>13</v>
      </c>
      <c r="AC145" s="60">
        <v>312</v>
      </c>
      <c r="AD145" s="60">
        <v>2184</v>
      </c>
      <c r="AE145" s="60"/>
    </row>
    <row r="146" spans="1:31">
      <c r="A146" s="60" t="s">
        <v>233</v>
      </c>
      <c r="B146" s="60" t="s">
        <v>97</v>
      </c>
      <c r="C146" s="60" t="s">
        <v>95</v>
      </c>
      <c r="D146" s="60" t="s">
        <v>96</v>
      </c>
      <c r="E146" s="60">
        <v>6.7</v>
      </c>
      <c r="F146" s="60">
        <v>6.7</v>
      </c>
      <c r="G146" s="60">
        <v>6.7</v>
      </c>
      <c r="H146" s="60">
        <v>6.7</v>
      </c>
      <c r="I146" s="60">
        <v>6.7</v>
      </c>
      <c r="J146" s="60">
        <v>6.7</v>
      </c>
      <c r="K146" s="60">
        <v>6.7</v>
      </c>
      <c r="L146" s="60">
        <v>6.7</v>
      </c>
      <c r="M146" s="60">
        <v>6.7</v>
      </c>
      <c r="N146" s="60">
        <v>6.7</v>
      </c>
      <c r="O146" s="60">
        <v>6.7</v>
      </c>
      <c r="P146" s="60">
        <v>6.7</v>
      </c>
      <c r="Q146" s="60">
        <v>6.7</v>
      </c>
      <c r="R146" s="60">
        <v>6.7</v>
      </c>
      <c r="S146" s="60">
        <v>6.7</v>
      </c>
      <c r="T146" s="60">
        <v>6.7</v>
      </c>
      <c r="U146" s="60">
        <v>6.7</v>
      </c>
      <c r="V146" s="60">
        <v>6.7</v>
      </c>
      <c r="W146" s="60">
        <v>6.7</v>
      </c>
      <c r="X146" s="60">
        <v>6.7</v>
      </c>
      <c r="Y146" s="60">
        <v>6.7</v>
      </c>
      <c r="Z146" s="60">
        <v>6.7</v>
      </c>
      <c r="AA146" s="60">
        <v>6.7</v>
      </c>
      <c r="AB146" s="60">
        <v>6.7</v>
      </c>
      <c r="AC146" s="60">
        <v>160.80000000000001</v>
      </c>
      <c r="AD146" s="60">
        <v>1125.5999999999999</v>
      </c>
      <c r="AE146" s="60">
        <v>58692</v>
      </c>
    </row>
    <row r="147" spans="1:31">
      <c r="A147" s="60" t="s">
        <v>234</v>
      </c>
      <c r="B147" s="60" t="s">
        <v>97</v>
      </c>
      <c r="C147" s="60" t="s">
        <v>95</v>
      </c>
      <c r="D147" s="60" t="s">
        <v>96</v>
      </c>
      <c r="E147" s="60">
        <v>60</v>
      </c>
      <c r="F147" s="60">
        <v>60</v>
      </c>
      <c r="G147" s="60">
        <v>60</v>
      </c>
      <c r="H147" s="60">
        <v>60</v>
      </c>
      <c r="I147" s="60">
        <v>60</v>
      </c>
      <c r="J147" s="60">
        <v>60</v>
      </c>
      <c r="K147" s="60">
        <v>60</v>
      </c>
      <c r="L147" s="60">
        <v>60</v>
      </c>
      <c r="M147" s="60">
        <v>60</v>
      </c>
      <c r="N147" s="60">
        <v>60</v>
      </c>
      <c r="O147" s="60">
        <v>60</v>
      </c>
      <c r="P147" s="60">
        <v>60</v>
      </c>
      <c r="Q147" s="60">
        <v>60</v>
      </c>
      <c r="R147" s="60">
        <v>60</v>
      </c>
      <c r="S147" s="60">
        <v>60</v>
      </c>
      <c r="T147" s="60">
        <v>60</v>
      </c>
      <c r="U147" s="60">
        <v>60</v>
      </c>
      <c r="V147" s="60">
        <v>60</v>
      </c>
      <c r="W147" s="60">
        <v>60</v>
      </c>
      <c r="X147" s="60">
        <v>60</v>
      </c>
      <c r="Y147" s="60">
        <v>60</v>
      </c>
      <c r="Z147" s="60">
        <v>60</v>
      </c>
      <c r="AA147" s="60">
        <v>60</v>
      </c>
      <c r="AB147" s="60">
        <v>60</v>
      </c>
      <c r="AC147" s="60">
        <v>1440</v>
      </c>
      <c r="AD147" s="60">
        <v>10080</v>
      </c>
      <c r="AE147" s="60">
        <v>525600</v>
      </c>
    </row>
    <row r="148" spans="1:31">
      <c r="A148" s="60" t="s">
        <v>235</v>
      </c>
      <c r="B148" s="60" t="s">
        <v>97</v>
      </c>
      <c r="C148" s="60" t="s">
        <v>95</v>
      </c>
      <c r="D148" s="60" t="s">
        <v>96</v>
      </c>
      <c r="E148" s="60">
        <v>16</v>
      </c>
      <c r="F148" s="60">
        <v>16</v>
      </c>
      <c r="G148" s="60">
        <v>16</v>
      </c>
      <c r="H148" s="60">
        <v>16</v>
      </c>
      <c r="I148" s="60">
        <v>16</v>
      </c>
      <c r="J148" s="60">
        <v>16</v>
      </c>
      <c r="K148" s="60">
        <v>16</v>
      </c>
      <c r="L148" s="60">
        <v>16</v>
      </c>
      <c r="M148" s="60">
        <v>16</v>
      </c>
      <c r="N148" s="60">
        <v>16</v>
      </c>
      <c r="O148" s="60">
        <v>16</v>
      </c>
      <c r="P148" s="60">
        <v>16</v>
      </c>
      <c r="Q148" s="60">
        <v>16</v>
      </c>
      <c r="R148" s="60">
        <v>16</v>
      </c>
      <c r="S148" s="60">
        <v>16</v>
      </c>
      <c r="T148" s="60">
        <v>16</v>
      </c>
      <c r="U148" s="60">
        <v>16</v>
      </c>
      <c r="V148" s="60">
        <v>16</v>
      </c>
      <c r="W148" s="60">
        <v>16</v>
      </c>
      <c r="X148" s="60">
        <v>16</v>
      </c>
      <c r="Y148" s="60">
        <v>16</v>
      </c>
      <c r="Z148" s="60">
        <v>16</v>
      </c>
      <c r="AA148" s="60">
        <v>16</v>
      </c>
      <c r="AB148" s="60">
        <v>16</v>
      </c>
      <c r="AC148" s="60">
        <v>384</v>
      </c>
      <c r="AD148" s="60">
        <v>2688</v>
      </c>
      <c r="AE148" s="60">
        <v>140160</v>
      </c>
    </row>
    <row r="149" spans="1:31">
      <c r="A149" s="60" t="s">
        <v>241</v>
      </c>
      <c r="B149" s="60" t="s">
        <v>220</v>
      </c>
      <c r="C149" s="60" t="s">
        <v>95</v>
      </c>
      <c r="D149" s="60" t="s">
        <v>96</v>
      </c>
      <c r="E149" s="60">
        <v>120</v>
      </c>
      <c r="F149" s="60">
        <v>120</v>
      </c>
      <c r="G149" s="60">
        <v>120</v>
      </c>
      <c r="H149" s="60">
        <v>120</v>
      </c>
      <c r="I149" s="60">
        <v>120</v>
      </c>
      <c r="J149" s="60">
        <v>120</v>
      </c>
      <c r="K149" s="60">
        <v>120</v>
      </c>
      <c r="L149" s="60">
        <v>120</v>
      </c>
      <c r="M149" s="60">
        <v>120</v>
      </c>
      <c r="N149" s="60">
        <v>120</v>
      </c>
      <c r="O149" s="60">
        <v>120</v>
      </c>
      <c r="P149" s="60">
        <v>120</v>
      </c>
      <c r="Q149" s="60">
        <v>120</v>
      </c>
      <c r="R149" s="60">
        <v>120</v>
      </c>
      <c r="S149" s="60">
        <v>120</v>
      </c>
      <c r="T149" s="60">
        <v>120</v>
      </c>
      <c r="U149" s="60">
        <v>120</v>
      </c>
      <c r="V149" s="60">
        <v>120</v>
      </c>
      <c r="W149" s="60">
        <v>120</v>
      </c>
      <c r="X149" s="60">
        <v>120</v>
      </c>
      <c r="Y149" s="60">
        <v>120</v>
      </c>
      <c r="Z149" s="60">
        <v>120</v>
      </c>
      <c r="AA149" s="60">
        <v>120</v>
      </c>
      <c r="AB149" s="60">
        <v>120</v>
      </c>
      <c r="AC149" s="60">
        <v>2880</v>
      </c>
      <c r="AD149" s="60">
        <v>20160</v>
      </c>
      <c r="AE149" s="60">
        <v>1051200</v>
      </c>
    </row>
    <row r="150" spans="1:31">
      <c r="A150" s="60" t="s">
        <v>218</v>
      </c>
      <c r="B150" s="60" t="s">
        <v>94</v>
      </c>
      <c r="C150" s="60" t="s">
        <v>95</v>
      </c>
      <c r="D150" s="60" t="s">
        <v>96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</row>
    <row r="151" spans="1:31">
      <c r="A151" s="60" t="s">
        <v>219</v>
      </c>
      <c r="B151" s="60" t="s">
        <v>220</v>
      </c>
      <c r="C151" s="60" t="s">
        <v>95</v>
      </c>
      <c r="D151" s="60" t="s">
        <v>96</v>
      </c>
      <c r="E151" s="60">
        <v>0.2</v>
      </c>
      <c r="F151" s="60">
        <v>0.2</v>
      </c>
      <c r="G151" s="60">
        <v>0.2</v>
      </c>
      <c r="H151" s="60">
        <v>0.2</v>
      </c>
      <c r="I151" s="60">
        <v>0.2</v>
      </c>
      <c r="J151" s="60">
        <v>0.2</v>
      </c>
      <c r="K151" s="60">
        <v>0.2</v>
      </c>
      <c r="L151" s="60">
        <v>0.2</v>
      </c>
      <c r="M151" s="60">
        <v>0.2</v>
      </c>
      <c r="N151" s="60">
        <v>0.2</v>
      </c>
      <c r="O151" s="60">
        <v>0.2</v>
      </c>
      <c r="P151" s="60">
        <v>0.2</v>
      </c>
      <c r="Q151" s="60">
        <v>0.2</v>
      </c>
      <c r="R151" s="60">
        <v>0.2</v>
      </c>
      <c r="S151" s="60">
        <v>0.2</v>
      </c>
      <c r="T151" s="60">
        <v>0.2</v>
      </c>
      <c r="U151" s="60">
        <v>0.2</v>
      </c>
      <c r="V151" s="60">
        <v>0.2</v>
      </c>
      <c r="W151" s="60">
        <v>0.2</v>
      </c>
      <c r="X151" s="60">
        <v>0.2</v>
      </c>
      <c r="Y151" s="60">
        <v>0.2</v>
      </c>
      <c r="Z151" s="60">
        <v>0.2</v>
      </c>
      <c r="AA151" s="60">
        <v>0.2</v>
      </c>
      <c r="AB151" s="60">
        <v>0.2</v>
      </c>
      <c r="AC151" s="60">
        <v>4.8</v>
      </c>
      <c r="AD151" s="60">
        <v>33.6</v>
      </c>
      <c r="AE151" s="60">
        <v>1752</v>
      </c>
    </row>
    <row r="152" spans="1:31">
      <c r="A152" s="60" t="s">
        <v>221</v>
      </c>
      <c r="B152" s="60" t="s">
        <v>220</v>
      </c>
      <c r="C152" s="60" t="s">
        <v>222</v>
      </c>
      <c r="D152" s="60" t="s">
        <v>96</v>
      </c>
      <c r="E152" s="60">
        <v>1</v>
      </c>
      <c r="F152" s="60">
        <v>1</v>
      </c>
      <c r="G152" s="60">
        <v>1</v>
      </c>
      <c r="H152" s="60">
        <v>1</v>
      </c>
      <c r="I152" s="60">
        <v>1</v>
      </c>
      <c r="J152" s="60">
        <v>1</v>
      </c>
      <c r="K152" s="60">
        <v>1</v>
      </c>
      <c r="L152" s="60">
        <v>1</v>
      </c>
      <c r="M152" s="60">
        <v>1</v>
      </c>
      <c r="N152" s="60">
        <v>1</v>
      </c>
      <c r="O152" s="60">
        <v>1</v>
      </c>
      <c r="P152" s="60">
        <v>1</v>
      </c>
      <c r="Q152" s="60">
        <v>1</v>
      </c>
      <c r="R152" s="60">
        <v>1</v>
      </c>
      <c r="S152" s="60">
        <v>1</v>
      </c>
      <c r="T152" s="60">
        <v>1</v>
      </c>
      <c r="U152" s="60">
        <v>1</v>
      </c>
      <c r="V152" s="60">
        <v>1</v>
      </c>
      <c r="W152" s="60">
        <v>1</v>
      </c>
      <c r="X152" s="60">
        <v>1</v>
      </c>
      <c r="Y152" s="60">
        <v>1</v>
      </c>
      <c r="Z152" s="60">
        <v>1</v>
      </c>
      <c r="AA152" s="60">
        <v>1</v>
      </c>
      <c r="AB152" s="60">
        <v>1</v>
      </c>
      <c r="AC152" s="60">
        <v>24</v>
      </c>
      <c r="AD152" s="60">
        <v>168</v>
      </c>
      <c r="AE152" s="60">
        <v>6924</v>
      </c>
    </row>
    <row r="153" spans="1:31">
      <c r="A153" s="60"/>
      <c r="B153" s="60"/>
      <c r="C153" s="60" t="s">
        <v>223</v>
      </c>
      <c r="D153" s="60" t="s">
        <v>96</v>
      </c>
      <c r="E153" s="60">
        <v>0.5</v>
      </c>
      <c r="F153" s="60">
        <v>0.5</v>
      </c>
      <c r="G153" s="60">
        <v>0.5</v>
      </c>
      <c r="H153" s="60">
        <v>0.5</v>
      </c>
      <c r="I153" s="60">
        <v>0.5</v>
      </c>
      <c r="J153" s="60">
        <v>0.5</v>
      </c>
      <c r="K153" s="60">
        <v>0.5</v>
      </c>
      <c r="L153" s="60">
        <v>0.5</v>
      </c>
      <c r="M153" s="60">
        <v>0.5</v>
      </c>
      <c r="N153" s="60">
        <v>0.5</v>
      </c>
      <c r="O153" s="60">
        <v>0.5</v>
      </c>
      <c r="P153" s="60">
        <v>0.5</v>
      </c>
      <c r="Q153" s="60">
        <v>0.5</v>
      </c>
      <c r="R153" s="60">
        <v>0.5</v>
      </c>
      <c r="S153" s="60">
        <v>0.5</v>
      </c>
      <c r="T153" s="60">
        <v>0.5</v>
      </c>
      <c r="U153" s="60">
        <v>0.5</v>
      </c>
      <c r="V153" s="60">
        <v>0.5</v>
      </c>
      <c r="W153" s="60">
        <v>0.5</v>
      </c>
      <c r="X153" s="60">
        <v>0.5</v>
      </c>
      <c r="Y153" s="60">
        <v>0.5</v>
      </c>
      <c r="Z153" s="60">
        <v>0.5</v>
      </c>
      <c r="AA153" s="60">
        <v>0.5</v>
      </c>
      <c r="AB153" s="60">
        <v>0.5</v>
      </c>
      <c r="AC153" s="60">
        <v>12</v>
      </c>
      <c r="AD153" s="60">
        <v>84</v>
      </c>
      <c r="AE153" s="60"/>
    </row>
    <row r="154" spans="1:31">
      <c r="A154" s="60"/>
      <c r="B154" s="60"/>
      <c r="C154" s="60" t="s">
        <v>95</v>
      </c>
      <c r="D154" s="60" t="s">
        <v>96</v>
      </c>
      <c r="E154" s="60">
        <v>1</v>
      </c>
      <c r="F154" s="60">
        <v>1</v>
      </c>
      <c r="G154" s="60">
        <v>1</v>
      </c>
      <c r="H154" s="60">
        <v>1</v>
      </c>
      <c r="I154" s="60">
        <v>1</v>
      </c>
      <c r="J154" s="60">
        <v>1</v>
      </c>
      <c r="K154" s="60">
        <v>1</v>
      </c>
      <c r="L154" s="60">
        <v>1</v>
      </c>
      <c r="M154" s="60">
        <v>1</v>
      </c>
      <c r="N154" s="60">
        <v>1</v>
      </c>
      <c r="O154" s="60">
        <v>1</v>
      </c>
      <c r="P154" s="60">
        <v>1</v>
      </c>
      <c r="Q154" s="60">
        <v>1</v>
      </c>
      <c r="R154" s="60">
        <v>1</v>
      </c>
      <c r="S154" s="60">
        <v>1</v>
      </c>
      <c r="T154" s="60">
        <v>1</v>
      </c>
      <c r="U154" s="60">
        <v>1</v>
      </c>
      <c r="V154" s="60">
        <v>1</v>
      </c>
      <c r="W154" s="60">
        <v>1</v>
      </c>
      <c r="X154" s="60">
        <v>1</v>
      </c>
      <c r="Y154" s="60">
        <v>1</v>
      </c>
      <c r="Z154" s="60">
        <v>1</v>
      </c>
      <c r="AA154" s="60">
        <v>1</v>
      </c>
      <c r="AB154" s="60">
        <v>1</v>
      </c>
      <c r="AC154" s="60">
        <v>24</v>
      </c>
      <c r="AD154" s="60">
        <v>168</v>
      </c>
      <c r="AE154" s="60"/>
    </row>
    <row r="155" spans="1:31">
      <c r="A155" s="60" t="s">
        <v>224</v>
      </c>
      <c r="B155" s="60" t="s">
        <v>220</v>
      </c>
      <c r="C155" s="60" t="s">
        <v>95</v>
      </c>
      <c r="D155" s="60" t="s">
        <v>96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</row>
    <row r="156" spans="1:31">
      <c r="A156" s="60" t="s">
        <v>287</v>
      </c>
      <c r="B156" s="60" t="s">
        <v>94</v>
      </c>
      <c r="C156" s="60" t="s">
        <v>95</v>
      </c>
      <c r="D156" s="60" t="s">
        <v>96</v>
      </c>
      <c r="E156" s="60">
        <v>0.05</v>
      </c>
      <c r="F156" s="60">
        <v>0.05</v>
      </c>
      <c r="G156" s="60">
        <v>0.05</v>
      </c>
      <c r="H156" s="60">
        <v>0.05</v>
      </c>
      <c r="I156" s="60">
        <v>0.05</v>
      </c>
      <c r="J156" s="60">
        <v>0.05</v>
      </c>
      <c r="K156" s="60">
        <v>0.05</v>
      </c>
      <c r="L156" s="60">
        <v>0.05</v>
      </c>
      <c r="M156" s="60">
        <v>0.05</v>
      </c>
      <c r="N156" s="60">
        <v>0.05</v>
      </c>
      <c r="O156" s="60">
        <v>0.05</v>
      </c>
      <c r="P156" s="60">
        <v>0.05</v>
      </c>
      <c r="Q156" s="60">
        <v>0.05</v>
      </c>
      <c r="R156" s="60">
        <v>0.05</v>
      </c>
      <c r="S156" s="60">
        <v>0.05</v>
      </c>
      <c r="T156" s="60">
        <v>0.05</v>
      </c>
      <c r="U156" s="60">
        <v>0.05</v>
      </c>
      <c r="V156" s="60">
        <v>0.05</v>
      </c>
      <c r="W156" s="60">
        <v>0.05</v>
      </c>
      <c r="X156" s="60">
        <v>0.05</v>
      </c>
      <c r="Y156" s="60">
        <v>0.05</v>
      </c>
      <c r="Z156" s="60">
        <v>0.05</v>
      </c>
      <c r="AA156" s="60">
        <v>0.05</v>
      </c>
      <c r="AB156" s="60">
        <v>0.05</v>
      </c>
      <c r="AC156" s="60">
        <v>1.2</v>
      </c>
      <c r="AD156" s="60">
        <v>8.4</v>
      </c>
      <c r="AE156" s="60">
        <v>438</v>
      </c>
    </row>
    <row r="157" spans="1:31">
      <c r="A157" s="60" t="s">
        <v>288</v>
      </c>
      <c r="B157" s="60" t="s">
        <v>94</v>
      </c>
      <c r="C157" s="60" t="s">
        <v>95</v>
      </c>
      <c r="D157" s="60" t="s">
        <v>96</v>
      </c>
      <c r="E157" s="60">
        <v>0.2</v>
      </c>
      <c r="F157" s="60">
        <v>0.2</v>
      </c>
      <c r="G157" s="60">
        <v>0.2</v>
      </c>
      <c r="H157" s="60">
        <v>0.2</v>
      </c>
      <c r="I157" s="60">
        <v>0.2</v>
      </c>
      <c r="J157" s="60">
        <v>0.2</v>
      </c>
      <c r="K157" s="60">
        <v>0.2</v>
      </c>
      <c r="L157" s="60">
        <v>0.2</v>
      </c>
      <c r="M157" s="60">
        <v>0.2</v>
      </c>
      <c r="N157" s="60">
        <v>0.2</v>
      </c>
      <c r="O157" s="60">
        <v>0.2</v>
      </c>
      <c r="P157" s="60">
        <v>0.2</v>
      </c>
      <c r="Q157" s="60">
        <v>0.2</v>
      </c>
      <c r="R157" s="60">
        <v>0.2</v>
      </c>
      <c r="S157" s="60">
        <v>0.2</v>
      </c>
      <c r="T157" s="60">
        <v>0.2</v>
      </c>
      <c r="U157" s="60">
        <v>0.2</v>
      </c>
      <c r="V157" s="60">
        <v>0.2</v>
      </c>
      <c r="W157" s="60">
        <v>0.2</v>
      </c>
      <c r="X157" s="60">
        <v>0.2</v>
      </c>
      <c r="Y157" s="60">
        <v>0.2</v>
      </c>
      <c r="Z157" s="60">
        <v>0.2</v>
      </c>
      <c r="AA157" s="60">
        <v>0.2</v>
      </c>
      <c r="AB157" s="60">
        <v>0.2</v>
      </c>
      <c r="AC157" s="60">
        <v>4.8</v>
      </c>
      <c r="AD157" s="60">
        <v>33.6</v>
      </c>
      <c r="AE157" s="60">
        <v>1752</v>
      </c>
    </row>
    <row r="158" spans="1:31">
      <c r="A158" s="60" t="s">
        <v>289</v>
      </c>
      <c r="B158" s="60" t="s">
        <v>97</v>
      </c>
      <c r="C158" s="60" t="s">
        <v>95</v>
      </c>
      <c r="D158" s="60" t="s">
        <v>96</v>
      </c>
      <c r="E158" s="60">
        <v>60</v>
      </c>
      <c r="F158" s="60">
        <v>60</v>
      </c>
      <c r="G158" s="60">
        <v>60</v>
      </c>
      <c r="H158" s="60">
        <v>60</v>
      </c>
      <c r="I158" s="60">
        <v>60</v>
      </c>
      <c r="J158" s="60">
        <v>60</v>
      </c>
      <c r="K158" s="60">
        <v>60</v>
      </c>
      <c r="L158" s="60">
        <v>60</v>
      </c>
      <c r="M158" s="60">
        <v>60</v>
      </c>
      <c r="N158" s="60">
        <v>60</v>
      </c>
      <c r="O158" s="60">
        <v>60</v>
      </c>
      <c r="P158" s="60">
        <v>60</v>
      </c>
      <c r="Q158" s="60">
        <v>60</v>
      </c>
      <c r="R158" s="60">
        <v>60</v>
      </c>
      <c r="S158" s="60">
        <v>60</v>
      </c>
      <c r="T158" s="60">
        <v>60</v>
      </c>
      <c r="U158" s="60">
        <v>60</v>
      </c>
      <c r="V158" s="60">
        <v>60</v>
      </c>
      <c r="W158" s="60">
        <v>60</v>
      </c>
      <c r="X158" s="60">
        <v>60</v>
      </c>
      <c r="Y158" s="60">
        <v>60</v>
      </c>
      <c r="Z158" s="60">
        <v>60</v>
      </c>
      <c r="AA158" s="60">
        <v>60</v>
      </c>
      <c r="AB158" s="60">
        <v>60</v>
      </c>
      <c r="AC158" s="60">
        <v>1440</v>
      </c>
      <c r="AD158" s="60">
        <v>10080</v>
      </c>
      <c r="AE158" s="60">
        <v>525600</v>
      </c>
    </row>
    <row r="159" spans="1:31">
      <c r="A159" s="60" t="s">
        <v>290</v>
      </c>
      <c r="B159" s="60" t="s">
        <v>97</v>
      </c>
      <c r="C159" s="60" t="s">
        <v>95</v>
      </c>
      <c r="D159" s="60" t="s">
        <v>96</v>
      </c>
      <c r="E159" s="60">
        <v>55</v>
      </c>
      <c r="F159" s="60">
        <v>55</v>
      </c>
      <c r="G159" s="60">
        <v>55</v>
      </c>
      <c r="H159" s="60">
        <v>55</v>
      </c>
      <c r="I159" s="60">
        <v>55</v>
      </c>
      <c r="J159" s="60">
        <v>55</v>
      </c>
      <c r="K159" s="60">
        <v>55</v>
      </c>
      <c r="L159" s="60">
        <v>55</v>
      </c>
      <c r="M159" s="60">
        <v>55</v>
      </c>
      <c r="N159" s="60">
        <v>55</v>
      </c>
      <c r="O159" s="60">
        <v>55</v>
      </c>
      <c r="P159" s="60">
        <v>55</v>
      </c>
      <c r="Q159" s="60">
        <v>55</v>
      </c>
      <c r="R159" s="60">
        <v>55</v>
      </c>
      <c r="S159" s="60">
        <v>55</v>
      </c>
      <c r="T159" s="60">
        <v>55</v>
      </c>
      <c r="U159" s="60">
        <v>55</v>
      </c>
      <c r="V159" s="60">
        <v>55</v>
      </c>
      <c r="W159" s="60">
        <v>55</v>
      </c>
      <c r="X159" s="60">
        <v>55</v>
      </c>
      <c r="Y159" s="60">
        <v>55</v>
      </c>
      <c r="Z159" s="60">
        <v>55</v>
      </c>
      <c r="AA159" s="60">
        <v>55</v>
      </c>
      <c r="AB159" s="60">
        <v>55</v>
      </c>
      <c r="AC159" s="60">
        <v>1320</v>
      </c>
      <c r="AD159" s="60">
        <v>9240</v>
      </c>
      <c r="AE159" s="60">
        <v>481800</v>
      </c>
    </row>
    <row r="160" spans="1:31">
      <c r="A160" s="60" t="s">
        <v>291</v>
      </c>
      <c r="B160" s="60" t="s">
        <v>94</v>
      </c>
      <c r="C160" s="60" t="s">
        <v>95</v>
      </c>
      <c r="D160" s="60" t="s">
        <v>96</v>
      </c>
      <c r="E160" s="60">
        <v>0.05</v>
      </c>
      <c r="F160" s="60">
        <v>0.05</v>
      </c>
      <c r="G160" s="60">
        <v>0.05</v>
      </c>
      <c r="H160" s="60">
        <v>0.05</v>
      </c>
      <c r="I160" s="60">
        <v>0.05</v>
      </c>
      <c r="J160" s="60">
        <v>0.05</v>
      </c>
      <c r="K160" s="60">
        <v>0.05</v>
      </c>
      <c r="L160" s="60">
        <v>0.05</v>
      </c>
      <c r="M160" s="60">
        <v>0.05</v>
      </c>
      <c r="N160" s="60">
        <v>0.05</v>
      </c>
      <c r="O160" s="60">
        <v>0.05</v>
      </c>
      <c r="P160" s="60">
        <v>0.05</v>
      </c>
      <c r="Q160" s="60">
        <v>0.05</v>
      </c>
      <c r="R160" s="60">
        <v>0.05</v>
      </c>
      <c r="S160" s="60">
        <v>0.05</v>
      </c>
      <c r="T160" s="60">
        <v>0.05</v>
      </c>
      <c r="U160" s="60">
        <v>0.05</v>
      </c>
      <c r="V160" s="60">
        <v>0.05</v>
      </c>
      <c r="W160" s="60">
        <v>0.05</v>
      </c>
      <c r="X160" s="60">
        <v>0.05</v>
      </c>
      <c r="Y160" s="60">
        <v>0.05</v>
      </c>
      <c r="Z160" s="60">
        <v>0.05</v>
      </c>
      <c r="AA160" s="60">
        <v>0.05</v>
      </c>
      <c r="AB160" s="60">
        <v>0.05</v>
      </c>
      <c r="AC160" s="60">
        <v>1.2</v>
      </c>
      <c r="AD160" s="60">
        <v>8.4</v>
      </c>
      <c r="AE160" s="60">
        <v>438</v>
      </c>
    </row>
    <row r="161" spans="1:31">
      <c r="A161" s="60" t="s">
        <v>292</v>
      </c>
      <c r="B161" s="60" t="s">
        <v>94</v>
      </c>
      <c r="C161" s="60" t="s">
        <v>95</v>
      </c>
      <c r="D161" s="60" t="s">
        <v>96</v>
      </c>
      <c r="E161" s="60">
        <v>0.2</v>
      </c>
      <c r="F161" s="60">
        <v>0.2</v>
      </c>
      <c r="G161" s="60">
        <v>0.2</v>
      </c>
      <c r="H161" s="60">
        <v>0.2</v>
      </c>
      <c r="I161" s="60">
        <v>0.2</v>
      </c>
      <c r="J161" s="60">
        <v>0.2</v>
      </c>
      <c r="K161" s="60">
        <v>0.2</v>
      </c>
      <c r="L161" s="60">
        <v>0.2</v>
      </c>
      <c r="M161" s="60">
        <v>0.2</v>
      </c>
      <c r="N161" s="60">
        <v>0.2</v>
      </c>
      <c r="O161" s="60">
        <v>0.2</v>
      </c>
      <c r="P161" s="60">
        <v>0.2</v>
      </c>
      <c r="Q161" s="60">
        <v>0.2</v>
      </c>
      <c r="R161" s="60">
        <v>0.2</v>
      </c>
      <c r="S161" s="60">
        <v>0.2</v>
      </c>
      <c r="T161" s="60">
        <v>0.2</v>
      </c>
      <c r="U161" s="60">
        <v>0.2</v>
      </c>
      <c r="V161" s="60">
        <v>0.2</v>
      </c>
      <c r="W161" s="60">
        <v>0.2</v>
      </c>
      <c r="X161" s="60">
        <v>0.2</v>
      </c>
      <c r="Y161" s="60">
        <v>0.2</v>
      </c>
      <c r="Z161" s="60">
        <v>0.2</v>
      </c>
      <c r="AA161" s="60">
        <v>0.2</v>
      </c>
      <c r="AB161" s="60">
        <v>0.2</v>
      </c>
      <c r="AC161" s="60">
        <v>4.8</v>
      </c>
      <c r="AD161" s="60">
        <v>33.6</v>
      </c>
      <c r="AE161" s="60">
        <v>1752</v>
      </c>
    </row>
    <row r="162" spans="1:31">
      <c r="A162" s="60" t="s">
        <v>293</v>
      </c>
      <c r="B162" s="60" t="s">
        <v>97</v>
      </c>
      <c r="C162" s="60" t="s">
        <v>95</v>
      </c>
      <c r="D162" s="60" t="s">
        <v>96</v>
      </c>
      <c r="E162" s="60">
        <v>43.3</v>
      </c>
      <c r="F162" s="60">
        <v>43.3</v>
      </c>
      <c r="G162" s="60">
        <v>43.3</v>
      </c>
      <c r="H162" s="60">
        <v>43.3</v>
      </c>
      <c r="I162" s="60">
        <v>43.3</v>
      </c>
      <c r="J162" s="60">
        <v>43.3</v>
      </c>
      <c r="K162" s="60">
        <v>43.3</v>
      </c>
      <c r="L162" s="60">
        <v>43.3</v>
      </c>
      <c r="M162" s="60">
        <v>43.3</v>
      </c>
      <c r="N162" s="60">
        <v>43.3</v>
      </c>
      <c r="O162" s="60">
        <v>43.3</v>
      </c>
      <c r="P162" s="60">
        <v>43.3</v>
      </c>
      <c r="Q162" s="60">
        <v>43.3</v>
      </c>
      <c r="R162" s="60">
        <v>43.3</v>
      </c>
      <c r="S162" s="60">
        <v>43.3</v>
      </c>
      <c r="T162" s="60">
        <v>43.3</v>
      </c>
      <c r="U162" s="60">
        <v>43.3</v>
      </c>
      <c r="V162" s="60">
        <v>43.3</v>
      </c>
      <c r="W162" s="60">
        <v>43.3</v>
      </c>
      <c r="X162" s="60">
        <v>43.3</v>
      </c>
      <c r="Y162" s="60">
        <v>43.3</v>
      </c>
      <c r="Z162" s="60">
        <v>43.3</v>
      </c>
      <c r="AA162" s="60">
        <v>43.3</v>
      </c>
      <c r="AB162" s="60">
        <v>43.3</v>
      </c>
      <c r="AC162" s="60">
        <v>1039.2</v>
      </c>
      <c r="AD162" s="60">
        <v>7274.4</v>
      </c>
      <c r="AE162" s="60">
        <v>379308</v>
      </c>
    </row>
    <row r="163" spans="1:31">
      <c r="A163" s="60" t="s">
        <v>294</v>
      </c>
      <c r="B163" s="60" t="s">
        <v>97</v>
      </c>
      <c r="C163" s="60" t="s">
        <v>95</v>
      </c>
      <c r="D163" s="60" t="s">
        <v>96</v>
      </c>
      <c r="E163" s="60">
        <v>55</v>
      </c>
      <c r="F163" s="60">
        <v>55</v>
      </c>
      <c r="G163" s="60">
        <v>55</v>
      </c>
      <c r="H163" s="60">
        <v>55</v>
      </c>
      <c r="I163" s="60">
        <v>55</v>
      </c>
      <c r="J163" s="60">
        <v>55</v>
      </c>
      <c r="K163" s="60">
        <v>55</v>
      </c>
      <c r="L163" s="60">
        <v>55</v>
      </c>
      <c r="M163" s="60">
        <v>55</v>
      </c>
      <c r="N163" s="60">
        <v>55</v>
      </c>
      <c r="O163" s="60">
        <v>55</v>
      </c>
      <c r="P163" s="60">
        <v>55</v>
      </c>
      <c r="Q163" s="60">
        <v>55</v>
      </c>
      <c r="R163" s="60">
        <v>55</v>
      </c>
      <c r="S163" s="60">
        <v>55</v>
      </c>
      <c r="T163" s="60">
        <v>55</v>
      </c>
      <c r="U163" s="60">
        <v>55</v>
      </c>
      <c r="V163" s="60">
        <v>55</v>
      </c>
      <c r="W163" s="60">
        <v>55</v>
      </c>
      <c r="X163" s="60">
        <v>55</v>
      </c>
      <c r="Y163" s="60">
        <v>55</v>
      </c>
      <c r="Z163" s="60">
        <v>55</v>
      </c>
      <c r="AA163" s="60">
        <v>55</v>
      </c>
      <c r="AB163" s="60">
        <v>55</v>
      </c>
      <c r="AC163" s="60">
        <v>1320</v>
      </c>
      <c r="AD163" s="60">
        <v>9240</v>
      </c>
      <c r="AE163" s="60">
        <v>481800</v>
      </c>
    </row>
    <row r="164" spans="1:31">
      <c r="A164" s="60" t="s">
        <v>295</v>
      </c>
      <c r="B164" s="60" t="s">
        <v>94</v>
      </c>
      <c r="C164" s="60" t="s">
        <v>95</v>
      </c>
      <c r="D164" s="60" t="s">
        <v>96</v>
      </c>
      <c r="E164" s="60">
        <v>0.05</v>
      </c>
      <c r="F164" s="60">
        <v>0.05</v>
      </c>
      <c r="G164" s="60">
        <v>0.05</v>
      </c>
      <c r="H164" s="60">
        <v>0.05</v>
      </c>
      <c r="I164" s="60">
        <v>0.05</v>
      </c>
      <c r="J164" s="60">
        <v>0.05</v>
      </c>
      <c r="K164" s="60">
        <v>0.05</v>
      </c>
      <c r="L164" s="60">
        <v>0.05</v>
      </c>
      <c r="M164" s="60">
        <v>0.05</v>
      </c>
      <c r="N164" s="60">
        <v>0.05</v>
      </c>
      <c r="O164" s="60">
        <v>0.05</v>
      </c>
      <c r="P164" s="60">
        <v>0.05</v>
      </c>
      <c r="Q164" s="60">
        <v>0.05</v>
      </c>
      <c r="R164" s="60">
        <v>0.05</v>
      </c>
      <c r="S164" s="60">
        <v>0.05</v>
      </c>
      <c r="T164" s="60">
        <v>0.05</v>
      </c>
      <c r="U164" s="60">
        <v>0.05</v>
      </c>
      <c r="V164" s="60">
        <v>0.05</v>
      </c>
      <c r="W164" s="60">
        <v>0.05</v>
      </c>
      <c r="X164" s="60">
        <v>0.05</v>
      </c>
      <c r="Y164" s="60">
        <v>0.05</v>
      </c>
      <c r="Z164" s="60">
        <v>0.05</v>
      </c>
      <c r="AA164" s="60">
        <v>0.05</v>
      </c>
      <c r="AB164" s="60">
        <v>0.05</v>
      </c>
      <c r="AC164" s="60">
        <v>1.2</v>
      </c>
      <c r="AD164" s="60">
        <v>8.4</v>
      </c>
      <c r="AE164" s="60">
        <v>438</v>
      </c>
    </row>
    <row r="165" spans="1:31">
      <c r="A165" s="60" t="s">
        <v>296</v>
      </c>
      <c r="B165" s="60" t="s">
        <v>94</v>
      </c>
      <c r="C165" s="60" t="s">
        <v>95</v>
      </c>
      <c r="D165" s="60" t="s">
        <v>96</v>
      </c>
      <c r="E165" s="60">
        <v>0.2</v>
      </c>
      <c r="F165" s="60">
        <v>0.2</v>
      </c>
      <c r="G165" s="60">
        <v>0.2</v>
      </c>
      <c r="H165" s="60">
        <v>0.2</v>
      </c>
      <c r="I165" s="60">
        <v>0.2</v>
      </c>
      <c r="J165" s="60">
        <v>0.2</v>
      </c>
      <c r="K165" s="60">
        <v>0.2</v>
      </c>
      <c r="L165" s="60">
        <v>0.2</v>
      </c>
      <c r="M165" s="60">
        <v>0.2</v>
      </c>
      <c r="N165" s="60">
        <v>0.2</v>
      </c>
      <c r="O165" s="60">
        <v>0.2</v>
      </c>
      <c r="P165" s="60">
        <v>0.2</v>
      </c>
      <c r="Q165" s="60">
        <v>0.2</v>
      </c>
      <c r="R165" s="60">
        <v>0.2</v>
      </c>
      <c r="S165" s="60">
        <v>0.2</v>
      </c>
      <c r="T165" s="60">
        <v>0.2</v>
      </c>
      <c r="U165" s="60">
        <v>0.2</v>
      </c>
      <c r="V165" s="60">
        <v>0.2</v>
      </c>
      <c r="W165" s="60">
        <v>0.2</v>
      </c>
      <c r="X165" s="60">
        <v>0.2</v>
      </c>
      <c r="Y165" s="60">
        <v>0.2</v>
      </c>
      <c r="Z165" s="60">
        <v>0.2</v>
      </c>
      <c r="AA165" s="60">
        <v>0.2</v>
      </c>
      <c r="AB165" s="60">
        <v>0.2</v>
      </c>
      <c r="AC165" s="60">
        <v>4.8</v>
      </c>
      <c r="AD165" s="60">
        <v>33.6</v>
      </c>
      <c r="AE165" s="60">
        <v>1752</v>
      </c>
    </row>
    <row r="166" spans="1:31">
      <c r="A166" s="60" t="s">
        <v>297</v>
      </c>
      <c r="B166" s="60" t="s">
        <v>97</v>
      </c>
      <c r="C166" s="60" t="s">
        <v>95</v>
      </c>
      <c r="D166" s="60" t="s">
        <v>96</v>
      </c>
      <c r="E166" s="60">
        <v>43.3</v>
      </c>
      <c r="F166" s="60">
        <v>43.3</v>
      </c>
      <c r="G166" s="60">
        <v>43.3</v>
      </c>
      <c r="H166" s="60">
        <v>43.3</v>
      </c>
      <c r="I166" s="60">
        <v>43.3</v>
      </c>
      <c r="J166" s="60">
        <v>43.3</v>
      </c>
      <c r="K166" s="60">
        <v>43.3</v>
      </c>
      <c r="L166" s="60">
        <v>43.3</v>
      </c>
      <c r="M166" s="60">
        <v>43.3</v>
      </c>
      <c r="N166" s="60">
        <v>43.3</v>
      </c>
      <c r="O166" s="60">
        <v>43.3</v>
      </c>
      <c r="P166" s="60">
        <v>43.3</v>
      </c>
      <c r="Q166" s="60">
        <v>43.3</v>
      </c>
      <c r="R166" s="60">
        <v>43.3</v>
      </c>
      <c r="S166" s="60">
        <v>43.3</v>
      </c>
      <c r="T166" s="60">
        <v>43.3</v>
      </c>
      <c r="U166" s="60">
        <v>43.3</v>
      </c>
      <c r="V166" s="60">
        <v>43.3</v>
      </c>
      <c r="W166" s="60">
        <v>43.3</v>
      </c>
      <c r="X166" s="60">
        <v>43.3</v>
      </c>
      <c r="Y166" s="60">
        <v>43.3</v>
      </c>
      <c r="Z166" s="60">
        <v>43.3</v>
      </c>
      <c r="AA166" s="60">
        <v>43.3</v>
      </c>
      <c r="AB166" s="60">
        <v>43.3</v>
      </c>
      <c r="AC166" s="60">
        <v>1039.2</v>
      </c>
      <c r="AD166" s="60">
        <v>7274.4</v>
      </c>
      <c r="AE166" s="60">
        <v>379308</v>
      </c>
    </row>
    <row r="167" spans="1:31">
      <c r="A167" s="60" t="s">
        <v>298</v>
      </c>
      <c r="B167" s="60" t="s">
        <v>97</v>
      </c>
      <c r="C167" s="60" t="s">
        <v>95</v>
      </c>
      <c r="D167" s="60" t="s">
        <v>96</v>
      </c>
      <c r="E167" s="60">
        <v>55</v>
      </c>
      <c r="F167" s="60">
        <v>55</v>
      </c>
      <c r="G167" s="60">
        <v>55</v>
      </c>
      <c r="H167" s="60">
        <v>55</v>
      </c>
      <c r="I167" s="60">
        <v>55</v>
      </c>
      <c r="J167" s="60">
        <v>55</v>
      </c>
      <c r="K167" s="60">
        <v>55</v>
      </c>
      <c r="L167" s="60">
        <v>55</v>
      </c>
      <c r="M167" s="60">
        <v>55</v>
      </c>
      <c r="N167" s="60">
        <v>55</v>
      </c>
      <c r="O167" s="60">
        <v>55</v>
      </c>
      <c r="P167" s="60">
        <v>55</v>
      </c>
      <c r="Q167" s="60">
        <v>55</v>
      </c>
      <c r="R167" s="60">
        <v>55</v>
      </c>
      <c r="S167" s="60">
        <v>55</v>
      </c>
      <c r="T167" s="60">
        <v>55</v>
      </c>
      <c r="U167" s="60">
        <v>55</v>
      </c>
      <c r="V167" s="60">
        <v>55</v>
      </c>
      <c r="W167" s="60">
        <v>55</v>
      </c>
      <c r="X167" s="60">
        <v>55</v>
      </c>
      <c r="Y167" s="60">
        <v>55</v>
      </c>
      <c r="Z167" s="60">
        <v>55</v>
      </c>
      <c r="AA167" s="60">
        <v>55</v>
      </c>
      <c r="AB167" s="60">
        <v>55</v>
      </c>
      <c r="AC167" s="60">
        <v>1320</v>
      </c>
      <c r="AD167" s="60">
        <v>9240</v>
      </c>
      <c r="AE167" s="60">
        <v>481800</v>
      </c>
    </row>
    <row r="168" spans="1:31">
      <c r="A168" s="60" t="s">
        <v>299</v>
      </c>
      <c r="B168" s="60" t="s">
        <v>94</v>
      </c>
      <c r="C168" s="60" t="s">
        <v>95</v>
      </c>
      <c r="D168" s="60" t="s">
        <v>96</v>
      </c>
      <c r="E168" s="60">
        <v>0.05</v>
      </c>
      <c r="F168" s="60">
        <v>0.05</v>
      </c>
      <c r="G168" s="60">
        <v>0.05</v>
      </c>
      <c r="H168" s="60">
        <v>0.05</v>
      </c>
      <c r="I168" s="60">
        <v>0.05</v>
      </c>
      <c r="J168" s="60">
        <v>0.05</v>
      </c>
      <c r="K168" s="60">
        <v>0.05</v>
      </c>
      <c r="L168" s="60">
        <v>0.05</v>
      </c>
      <c r="M168" s="60">
        <v>0.05</v>
      </c>
      <c r="N168" s="60">
        <v>0.05</v>
      </c>
      <c r="O168" s="60">
        <v>0.05</v>
      </c>
      <c r="P168" s="60">
        <v>0.05</v>
      </c>
      <c r="Q168" s="60">
        <v>0.05</v>
      </c>
      <c r="R168" s="60">
        <v>0.05</v>
      </c>
      <c r="S168" s="60">
        <v>0.05</v>
      </c>
      <c r="T168" s="60">
        <v>0.05</v>
      </c>
      <c r="U168" s="60">
        <v>0.05</v>
      </c>
      <c r="V168" s="60">
        <v>0.05</v>
      </c>
      <c r="W168" s="60">
        <v>0.05</v>
      </c>
      <c r="X168" s="60">
        <v>0.05</v>
      </c>
      <c r="Y168" s="60">
        <v>0.05</v>
      </c>
      <c r="Z168" s="60">
        <v>0.05</v>
      </c>
      <c r="AA168" s="60">
        <v>0.05</v>
      </c>
      <c r="AB168" s="60">
        <v>0.05</v>
      </c>
      <c r="AC168" s="60">
        <v>1.2</v>
      </c>
      <c r="AD168" s="60">
        <v>8.4</v>
      </c>
      <c r="AE168" s="60">
        <v>438</v>
      </c>
    </row>
    <row r="169" spans="1:31">
      <c r="A169" s="60" t="s">
        <v>300</v>
      </c>
      <c r="B169" s="60" t="s">
        <v>94</v>
      </c>
      <c r="C169" s="60" t="s">
        <v>95</v>
      </c>
      <c r="D169" s="60" t="s">
        <v>96</v>
      </c>
      <c r="E169" s="60">
        <v>0.2</v>
      </c>
      <c r="F169" s="60">
        <v>0.2</v>
      </c>
      <c r="G169" s="60">
        <v>0.2</v>
      </c>
      <c r="H169" s="60">
        <v>0.2</v>
      </c>
      <c r="I169" s="60">
        <v>0.2</v>
      </c>
      <c r="J169" s="60">
        <v>0.2</v>
      </c>
      <c r="K169" s="60">
        <v>0.2</v>
      </c>
      <c r="L169" s="60">
        <v>0.2</v>
      </c>
      <c r="M169" s="60">
        <v>0.2</v>
      </c>
      <c r="N169" s="60">
        <v>0.2</v>
      </c>
      <c r="O169" s="60">
        <v>0.2</v>
      </c>
      <c r="P169" s="60">
        <v>0.2</v>
      </c>
      <c r="Q169" s="60">
        <v>0.2</v>
      </c>
      <c r="R169" s="60">
        <v>0.2</v>
      </c>
      <c r="S169" s="60">
        <v>0.2</v>
      </c>
      <c r="T169" s="60">
        <v>0.2</v>
      </c>
      <c r="U169" s="60">
        <v>0.2</v>
      </c>
      <c r="V169" s="60">
        <v>0.2</v>
      </c>
      <c r="W169" s="60">
        <v>0.2</v>
      </c>
      <c r="X169" s="60">
        <v>0.2</v>
      </c>
      <c r="Y169" s="60">
        <v>0.2</v>
      </c>
      <c r="Z169" s="60">
        <v>0.2</v>
      </c>
      <c r="AA169" s="60">
        <v>0.2</v>
      </c>
      <c r="AB169" s="60">
        <v>0.2</v>
      </c>
      <c r="AC169" s="60">
        <v>4.8</v>
      </c>
      <c r="AD169" s="60">
        <v>33.6</v>
      </c>
      <c r="AE169" s="60">
        <v>1752</v>
      </c>
    </row>
    <row r="170" spans="1:31">
      <c r="A170" s="60" t="s">
        <v>301</v>
      </c>
      <c r="B170" s="60" t="s">
        <v>97</v>
      </c>
      <c r="C170" s="60" t="s">
        <v>95</v>
      </c>
      <c r="D170" s="60" t="s">
        <v>96</v>
      </c>
      <c r="E170" s="60">
        <v>43.3</v>
      </c>
      <c r="F170" s="60">
        <v>43.3</v>
      </c>
      <c r="G170" s="60">
        <v>43.3</v>
      </c>
      <c r="H170" s="60">
        <v>43.3</v>
      </c>
      <c r="I170" s="60">
        <v>43.3</v>
      </c>
      <c r="J170" s="60">
        <v>43.3</v>
      </c>
      <c r="K170" s="60">
        <v>43.3</v>
      </c>
      <c r="L170" s="60">
        <v>43.3</v>
      </c>
      <c r="M170" s="60">
        <v>43.3</v>
      </c>
      <c r="N170" s="60">
        <v>43.3</v>
      </c>
      <c r="O170" s="60">
        <v>43.3</v>
      </c>
      <c r="P170" s="60">
        <v>43.3</v>
      </c>
      <c r="Q170" s="60">
        <v>43.3</v>
      </c>
      <c r="R170" s="60">
        <v>43.3</v>
      </c>
      <c r="S170" s="60">
        <v>43.3</v>
      </c>
      <c r="T170" s="60">
        <v>43.3</v>
      </c>
      <c r="U170" s="60">
        <v>43.3</v>
      </c>
      <c r="V170" s="60">
        <v>43.3</v>
      </c>
      <c r="W170" s="60">
        <v>43.3</v>
      </c>
      <c r="X170" s="60">
        <v>43.3</v>
      </c>
      <c r="Y170" s="60">
        <v>43.3</v>
      </c>
      <c r="Z170" s="60">
        <v>43.3</v>
      </c>
      <c r="AA170" s="60">
        <v>43.3</v>
      </c>
      <c r="AB170" s="60">
        <v>43.3</v>
      </c>
      <c r="AC170" s="60">
        <v>1039.2</v>
      </c>
      <c r="AD170" s="60">
        <v>7274.4</v>
      </c>
      <c r="AE170" s="60">
        <v>379308</v>
      </c>
    </row>
    <row r="171" spans="1:31">
      <c r="A171" s="60" t="s">
        <v>302</v>
      </c>
      <c r="B171" s="60" t="s">
        <v>97</v>
      </c>
      <c r="C171" s="60" t="s">
        <v>95</v>
      </c>
      <c r="D171" s="60" t="s">
        <v>96</v>
      </c>
      <c r="E171" s="60">
        <v>55</v>
      </c>
      <c r="F171" s="60">
        <v>55</v>
      </c>
      <c r="G171" s="60">
        <v>55</v>
      </c>
      <c r="H171" s="60">
        <v>55</v>
      </c>
      <c r="I171" s="60">
        <v>55</v>
      </c>
      <c r="J171" s="60">
        <v>55</v>
      </c>
      <c r="K171" s="60">
        <v>55</v>
      </c>
      <c r="L171" s="60">
        <v>55</v>
      </c>
      <c r="M171" s="60">
        <v>55</v>
      </c>
      <c r="N171" s="60">
        <v>55</v>
      </c>
      <c r="O171" s="60">
        <v>55</v>
      </c>
      <c r="P171" s="60">
        <v>55</v>
      </c>
      <c r="Q171" s="60">
        <v>55</v>
      </c>
      <c r="R171" s="60">
        <v>55</v>
      </c>
      <c r="S171" s="60">
        <v>55</v>
      </c>
      <c r="T171" s="60">
        <v>55</v>
      </c>
      <c r="U171" s="60">
        <v>55</v>
      </c>
      <c r="V171" s="60">
        <v>55</v>
      </c>
      <c r="W171" s="60">
        <v>55</v>
      </c>
      <c r="X171" s="60">
        <v>55</v>
      </c>
      <c r="Y171" s="60">
        <v>55</v>
      </c>
      <c r="Z171" s="60">
        <v>55</v>
      </c>
      <c r="AA171" s="60">
        <v>55</v>
      </c>
      <c r="AB171" s="60">
        <v>55</v>
      </c>
      <c r="AC171" s="60">
        <v>1320</v>
      </c>
      <c r="AD171" s="60">
        <v>9240</v>
      </c>
      <c r="AE171" s="60">
        <v>481800</v>
      </c>
    </row>
    <row r="172" spans="1:31">
      <c r="A172" s="60" t="s">
        <v>303</v>
      </c>
      <c r="B172" s="60" t="s">
        <v>94</v>
      </c>
      <c r="C172" s="60" t="s">
        <v>95</v>
      </c>
      <c r="D172" s="60" t="s">
        <v>96</v>
      </c>
      <c r="E172" s="60">
        <v>0.05</v>
      </c>
      <c r="F172" s="60">
        <v>0.05</v>
      </c>
      <c r="G172" s="60">
        <v>0.05</v>
      </c>
      <c r="H172" s="60">
        <v>0.05</v>
      </c>
      <c r="I172" s="60">
        <v>0.05</v>
      </c>
      <c r="J172" s="60">
        <v>0.05</v>
      </c>
      <c r="K172" s="60">
        <v>0.05</v>
      </c>
      <c r="L172" s="60">
        <v>0.05</v>
      </c>
      <c r="M172" s="60">
        <v>0.05</v>
      </c>
      <c r="N172" s="60">
        <v>0.05</v>
      </c>
      <c r="O172" s="60">
        <v>0.05</v>
      </c>
      <c r="P172" s="60">
        <v>0.05</v>
      </c>
      <c r="Q172" s="60">
        <v>0.05</v>
      </c>
      <c r="R172" s="60">
        <v>0.05</v>
      </c>
      <c r="S172" s="60">
        <v>0.05</v>
      </c>
      <c r="T172" s="60">
        <v>0.05</v>
      </c>
      <c r="U172" s="60">
        <v>0.05</v>
      </c>
      <c r="V172" s="60">
        <v>0.05</v>
      </c>
      <c r="W172" s="60">
        <v>0.05</v>
      </c>
      <c r="X172" s="60">
        <v>0.05</v>
      </c>
      <c r="Y172" s="60">
        <v>0.05</v>
      </c>
      <c r="Z172" s="60">
        <v>0.05</v>
      </c>
      <c r="AA172" s="60">
        <v>0.05</v>
      </c>
      <c r="AB172" s="60">
        <v>0.05</v>
      </c>
      <c r="AC172" s="60">
        <v>1.2</v>
      </c>
      <c r="AD172" s="60">
        <v>8.4</v>
      </c>
      <c r="AE172" s="60">
        <v>438</v>
      </c>
    </row>
    <row r="173" spans="1:31">
      <c r="A173" s="60" t="s">
        <v>304</v>
      </c>
      <c r="B173" s="60" t="s">
        <v>94</v>
      </c>
      <c r="C173" s="60" t="s">
        <v>95</v>
      </c>
      <c r="D173" s="60" t="s">
        <v>96</v>
      </c>
      <c r="E173" s="60">
        <v>0.2</v>
      </c>
      <c r="F173" s="60">
        <v>0.2</v>
      </c>
      <c r="G173" s="60">
        <v>0.2</v>
      </c>
      <c r="H173" s="60">
        <v>0.2</v>
      </c>
      <c r="I173" s="60">
        <v>0.2</v>
      </c>
      <c r="J173" s="60">
        <v>0.2</v>
      </c>
      <c r="K173" s="60">
        <v>0.2</v>
      </c>
      <c r="L173" s="60">
        <v>0.2</v>
      </c>
      <c r="M173" s="60">
        <v>0.2</v>
      </c>
      <c r="N173" s="60">
        <v>0.2</v>
      </c>
      <c r="O173" s="60">
        <v>0.2</v>
      </c>
      <c r="P173" s="60">
        <v>0.2</v>
      </c>
      <c r="Q173" s="60">
        <v>0.2</v>
      </c>
      <c r="R173" s="60">
        <v>0.2</v>
      </c>
      <c r="S173" s="60">
        <v>0.2</v>
      </c>
      <c r="T173" s="60">
        <v>0.2</v>
      </c>
      <c r="U173" s="60">
        <v>0.2</v>
      </c>
      <c r="V173" s="60">
        <v>0.2</v>
      </c>
      <c r="W173" s="60">
        <v>0.2</v>
      </c>
      <c r="X173" s="60">
        <v>0.2</v>
      </c>
      <c r="Y173" s="60">
        <v>0.2</v>
      </c>
      <c r="Z173" s="60">
        <v>0.2</v>
      </c>
      <c r="AA173" s="60">
        <v>0.2</v>
      </c>
      <c r="AB173" s="60">
        <v>0.2</v>
      </c>
      <c r="AC173" s="60">
        <v>4.8</v>
      </c>
      <c r="AD173" s="60">
        <v>33.6</v>
      </c>
      <c r="AE173" s="60">
        <v>1752</v>
      </c>
    </row>
    <row r="174" spans="1:31">
      <c r="A174" s="60" t="s">
        <v>305</v>
      </c>
      <c r="B174" s="60" t="s">
        <v>97</v>
      </c>
      <c r="C174" s="60" t="s">
        <v>95</v>
      </c>
      <c r="D174" s="60" t="s">
        <v>96</v>
      </c>
      <c r="E174" s="60">
        <v>43.3</v>
      </c>
      <c r="F174" s="60">
        <v>43.3</v>
      </c>
      <c r="G174" s="60">
        <v>43.3</v>
      </c>
      <c r="H174" s="60">
        <v>43.3</v>
      </c>
      <c r="I174" s="60">
        <v>43.3</v>
      </c>
      <c r="J174" s="60">
        <v>43.3</v>
      </c>
      <c r="K174" s="60">
        <v>43.3</v>
      </c>
      <c r="L174" s="60">
        <v>43.3</v>
      </c>
      <c r="M174" s="60">
        <v>43.3</v>
      </c>
      <c r="N174" s="60">
        <v>43.3</v>
      </c>
      <c r="O174" s="60">
        <v>43.3</v>
      </c>
      <c r="P174" s="60">
        <v>43.3</v>
      </c>
      <c r="Q174" s="60">
        <v>43.3</v>
      </c>
      <c r="R174" s="60">
        <v>43.3</v>
      </c>
      <c r="S174" s="60">
        <v>43.3</v>
      </c>
      <c r="T174" s="60">
        <v>43.3</v>
      </c>
      <c r="U174" s="60">
        <v>43.3</v>
      </c>
      <c r="V174" s="60">
        <v>43.3</v>
      </c>
      <c r="W174" s="60">
        <v>43.3</v>
      </c>
      <c r="X174" s="60">
        <v>43.3</v>
      </c>
      <c r="Y174" s="60">
        <v>43.3</v>
      </c>
      <c r="Z174" s="60">
        <v>43.3</v>
      </c>
      <c r="AA174" s="60">
        <v>43.3</v>
      </c>
      <c r="AB174" s="60">
        <v>43.3</v>
      </c>
      <c r="AC174" s="60">
        <v>1039.2</v>
      </c>
      <c r="AD174" s="60">
        <v>7274.4</v>
      </c>
      <c r="AE174" s="60">
        <v>379308</v>
      </c>
    </row>
    <row r="175" spans="1:31">
      <c r="A175" s="60" t="s">
        <v>306</v>
      </c>
      <c r="B175" s="60" t="s">
        <v>97</v>
      </c>
      <c r="C175" s="60" t="s">
        <v>95</v>
      </c>
      <c r="D175" s="60" t="s">
        <v>96</v>
      </c>
      <c r="E175" s="60">
        <v>55</v>
      </c>
      <c r="F175" s="60">
        <v>55</v>
      </c>
      <c r="G175" s="60">
        <v>55</v>
      </c>
      <c r="H175" s="60">
        <v>55</v>
      </c>
      <c r="I175" s="60">
        <v>55</v>
      </c>
      <c r="J175" s="60">
        <v>55</v>
      </c>
      <c r="K175" s="60">
        <v>55</v>
      </c>
      <c r="L175" s="60">
        <v>55</v>
      </c>
      <c r="M175" s="60">
        <v>55</v>
      </c>
      <c r="N175" s="60">
        <v>55</v>
      </c>
      <c r="O175" s="60">
        <v>55</v>
      </c>
      <c r="P175" s="60">
        <v>55</v>
      </c>
      <c r="Q175" s="60">
        <v>55</v>
      </c>
      <c r="R175" s="60">
        <v>55</v>
      </c>
      <c r="S175" s="60">
        <v>55</v>
      </c>
      <c r="T175" s="60">
        <v>55</v>
      </c>
      <c r="U175" s="60">
        <v>55</v>
      </c>
      <c r="V175" s="60">
        <v>55</v>
      </c>
      <c r="W175" s="60">
        <v>55</v>
      </c>
      <c r="X175" s="60">
        <v>55</v>
      </c>
      <c r="Y175" s="60">
        <v>55</v>
      </c>
      <c r="Z175" s="60">
        <v>55</v>
      </c>
      <c r="AA175" s="60">
        <v>55</v>
      </c>
      <c r="AB175" s="60">
        <v>55</v>
      </c>
      <c r="AC175" s="60">
        <v>1320</v>
      </c>
      <c r="AD175" s="60">
        <v>9240</v>
      </c>
      <c r="AE175" s="60">
        <v>481800</v>
      </c>
    </row>
    <row r="176" spans="1:31">
      <c r="A176" s="60" t="s">
        <v>307</v>
      </c>
      <c r="B176" s="60" t="s">
        <v>94</v>
      </c>
      <c r="C176" s="60" t="s">
        <v>95</v>
      </c>
      <c r="D176" s="60" t="s">
        <v>96</v>
      </c>
      <c r="E176" s="60">
        <v>0.05</v>
      </c>
      <c r="F176" s="60">
        <v>0.05</v>
      </c>
      <c r="G176" s="60">
        <v>0.05</v>
      </c>
      <c r="H176" s="60">
        <v>0.05</v>
      </c>
      <c r="I176" s="60">
        <v>0.05</v>
      </c>
      <c r="J176" s="60">
        <v>0.05</v>
      </c>
      <c r="K176" s="60">
        <v>0.05</v>
      </c>
      <c r="L176" s="60">
        <v>0.05</v>
      </c>
      <c r="M176" s="60">
        <v>0.05</v>
      </c>
      <c r="N176" s="60">
        <v>0.05</v>
      </c>
      <c r="O176" s="60">
        <v>0.05</v>
      </c>
      <c r="P176" s="60">
        <v>0.05</v>
      </c>
      <c r="Q176" s="60">
        <v>0.05</v>
      </c>
      <c r="R176" s="60">
        <v>0.05</v>
      </c>
      <c r="S176" s="60">
        <v>0.05</v>
      </c>
      <c r="T176" s="60">
        <v>0.05</v>
      </c>
      <c r="U176" s="60">
        <v>0.05</v>
      </c>
      <c r="V176" s="60">
        <v>0.05</v>
      </c>
      <c r="W176" s="60">
        <v>0.05</v>
      </c>
      <c r="X176" s="60">
        <v>0.05</v>
      </c>
      <c r="Y176" s="60">
        <v>0.05</v>
      </c>
      <c r="Z176" s="60">
        <v>0.05</v>
      </c>
      <c r="AA176" s="60">
        <v>0.05</v>
      </c>
      <c r="AB176" s="60">
        <v>0.05</v>
      </c>
      <c r="AC176" s="60">
        <v>1.2</v>
      </c>
      <c r="AD176" s="60">
        <v>8.4</v>
      </c>
      <c r="AE176" s="60">
        <v>438</v>
      </c>
    </row>
    <row r="177" spans="1:31">
      <c r="A177" s="60" t="s">
        <v>308</v>
      </c>
      <c r="B177" s="60" t="s">
        <v>94</v>
      </c>
      <c r="C177" s="60" t="s">
        <v>95</v>
      </c>
      <c r="D177" s="60" t="s">
        <v>96</v>
      </c>
      <c r="E177" s="60">
        <v>0.2</v>
      </c>
      <c r="F177" s="60">
        <v>0.2</v>
      </c>
      <c r="G177" s="60">
        <v>0.2</v>
      </c>
      <c r="H177" s="60">
        <v>0.2</v>
      </c>
      <c r="I177" s="60">
        <v>0.2</v>
      </c>
      <c r="J177" s="60">
        <v>0.2</v>
      </c>
      <c r="K177" s="60">
        <v>0.2</v>
      </c>
      <c r="L177" s="60">
        <v>0.2</v>
      </c>
      <c r="M177" s="60">
        <v>0.2</v>
      </c>
      <c r="N177" s="60">
        <v>0.2</v>
      </c>
      <c r="O177" s="60">
        <v>0.2</v>
      </c>
      <c r="P177" s="60">
        <v>0.2</v>
      </c>
      <c r="Q177" s="60">
        <v>0.2</v>
      </c>
      <c r="R177" s="60">
        <v>0.2</v>
      </c>
      <c r="S177" s="60">
        <v>0.2</v>
      </c>
      <c r="T177" s="60">
        <v>0.2</v>
      </c>
      <c r="U177" s="60">
        <v>0.2</v>
      </c>
      <c r="V177" s="60">
        <v>0.2</v>
      </c>
      <c r="W177" s="60">
        <v>0.2</v>
      </c>
      <c r="X177" s="60">
        <v>0.2</v>
      </c>
      <c r="Y177" s="60">
        <v>0.2</v>
      </c>
      <c r="Z177" s="60">
        <v>0.2</v>
      </c>
      <c r="AA177" s="60">
        <v>0.2</v>
      </c>
      <c r="AB177" s="60">
        <v>0.2</v>
      </c>
      <c r="AC177" s="60">
        <v>4.8</v>
      </c>
      <c r="AD177" s="60">
        <v>33.6</v>
      </c>
      <c r="AE177" s="60">
        <v>1752</v>
      </c>
    </row>
    <row r="178" spans="1:31">
      <c r="A178" s="60" t="s">
        <v>309</v>
      </c>
      <c r="B178" s="60" t="s">
        <v>97</v>
      </c>
      <c r="C178" s="60" t="s">
        <v>95</v>
      </c>
      <c r="D178" s="60" t="s">
        <v>96</v>
      </c>
      <c r="E178" s="60">
        <v>43.3</v>
      </c>
      <c r="F178" s="60">
        <v>43.3</v>
      </c>
      <c r="G178" s="60">
        <v>43.3</v>
      </c>
      <c r="H178" s="60">
        <v>43.3</v>
      </c>
      <c r="I178" s="60">
        <v>43.3</v>
      </c>
      <c r="J178" s="60">
        <v>43.3</v>
      </c>
      <c r="K178" s="60">
        <v>43.3</v>
      </c>
      <c r="L178" s="60">
        <v>43.3</v>
      </c>
      <c r="M178" s="60">
        <v>43.3</v>
      </c>
      <c r="N178" s="60">
        <v>43.3</v>
      </c>
      <c r="O178" s="60">
        <v>43.3</v>
      </c>
      <c r="P178" s="60">
        <v>43.3</v>
      </c>
      <c r="Q178" s="60">
        <v>43.3</v>
      </c>
      <c r="R178" s="60">
        <v>43.3</v>
      </c>
      <c r="S178" s="60">
        <v>43.3</v>
      </c>
      <c r="T178" s="60">
        <v>43.3</v>
      </c>
      <c r="U178" s="60">
        <v>43.3</v>
      </c>
      <c r="V178" s="60">
        <v>43.3</v>
      </c>
      <c r="W178" s="60">
        <v>43.3</v>
      </c>
      <c r="X178" s="60">
        <v>43.3</v>
      </c>
      <c r="Y178" s="60">
        <v>43.3</v>
      </c>
      <c r="Z178" s="60">
        <v>43.3</v>
      </c>
      <c r="AA178" s="60">
        <v>43.3</v>
      </c>
      <c r="AB178" s="60">
        <v>43.3</v>
      </c>
      <c r="AC178" s="60">
        <v>1039.2</v>
      </c>
      <c r="AD178" s="60">
        <v>7274.4</v>
      </c>
      <c r="AE178" s="60">
        <v>379308</v>
      </c>
    </row>
    <row r="179" spans="1:31">
      <c r="A179" s="60" t="s">
        <v>310</v>
      </c>
      <c r="B179" s="60" t="s">
        <v>97</v>
      </c>
      <c r="C179" s="60" t="s">
        <v>95</v>
      </c>
      <c r="D179" s="60" t="s">
        <v>96</v>
      </c>
      <c r="E179" s="60">
        <v>55</v>
      </c>
      <c r="F179" s="60">
        <v>55</v>
      </c>
      <c r="G179" s="60">
        <v>55</v>
      </c>
      <c r="H179" s="60">
        <v>55</v>
      </c>
      <c r="I179" s="60">
        <v>55</v>
      </c>
      <c r="J179" s="60">
        <v>55</v>
      </c>
      <c r="K179" s="60">
        <v>55</v>
      </c>
      <c r="L179" s="60">
        <v>55</v>
      </c>
      <c r="M179" s="60">
        <v>55</v>
      </c>
      <c r="N179" s="60">
        <v>55</v>
      </c>
      <c r="O179" s="60">
        <v>55</v>
      </c>
      <c r="P179" s="60">
        <v>55</v>
      </c>
      <c r="Q179" s="60">
        <v>55</v>
      </c>
      <c r="R179" s="60">
        <v>55</v>
      </c>
      <c r="S179" s="60">
        <v>55</v>
      </c>
      <c r="T179" s="60">
        <v>55</v>
      </c>
      <c r="U179" s="60">
        <v>55</v>
      </c>
      <c r="V179" s="60">
        <v>55</v>
      </c>
      <c r="W179" s="60">
        <v>55</v>
      </c>
      <c r="X179" s="60">
        <v>55</v>
      </c>
      <c r="Y179" s="60">
        <v>55</v>
      </c>
      <c r="Z179" s="60">
        <v>55</v>
      </c>
      <c r="AA179" s="60">
        <v>55</v>
      </c>
      <c r="AB179" s="60">
        <v>55</v>
      </c>
      <c r="AC179" s="60">
        <v>1320</v>
      </c>
      <c r="AD179" s="60">
        <v>9240</v>
      </c>
      <c r="AE179" s="60">
        <v>481800</v>
      </c>
    </row>
    <row r="180" spans="1:31">
      <c r="A180" s="60" t="s">
        <v>311</v>
      </c>
      <c r="B180" s="60" t="s">
        <v>94</v>
      </c>
      <c r="C180" s="60" t="s">
        <v>95</v>
      </c>
      <c r="D180" s="60" t="s">
        <v>96</v>
      </c>
      <c r="E180" s="60">
        <v>0.05</v>
      </c>
      <c r="F180" s="60">
        <v>0.05</v>
      </c>
      <c r="G180" s="60">
        <v>0.05</v>
      </c>
      <c r="H180" s="60">
        <v>0.05</v>
      </c>
      <c r="I180" s="60">
        <v>0.05</v>
      </c>
      <c r="J180" s="60">
        <v>0.05</v>
      </c>
      <c r="K180" s="60">
        <v>0.05</v>
      </c>
      <c r="L180" s="60">
        <v>0.05</v>
      </c>
      <c r="M180" s="60">
        <v>0.05</v>
      </c>
      <c r="N180" s="60">
        <v>0.05</v>
      </c>
      <c r="O180" s="60">
        <v>0.05</v>
      </c>
      <c r="P180" s="60">
        <v>0.05</v>
      </c>
      <c r="Q180" s="60">
        <v>0.05</v>
      </c>
      <c r="R180" s="60">
        <v>0.05</v>
      </c>
      <c r="S180" s="60">
        <v>0.05</v>
      </c>
      <c r="T180" s="60">
        <v>0.05</v>
      </c>
      <c r="U180" s="60">
        <v>0.05</v>
      </c>
      <c r="V180" s="60">
        <v>0.05</v>
      </c>
      <c r="W180" s="60">
        <v>0.05</v>
      </c>
      <c r="X180" s="60">
        <v>0.05</v>
      </c>
      <c r="Y180" s="60">
        <v>0.05</v>
      </c>
      <c r="Z180" s="60">
        <v>0.05</v>
      </c>
      <c r="AA180" s="60">
        <v>0.05</v>
      </c>
      <c r="AB180" s="60">
        <v>0.05</v>
      </c>
      <c r="AC180" s="60">
        <v>1.2</v>
      </c>
      <c r="AD180" s="60">
        <v>8.4</v>
      </c>
      <c r="AE180" s="60">
        <v>438</v>
      </c>
    </row>
    <row r="181" spans="1:31">
      <c r="A181" s="60" t="s">
        <v>312</v>
      </c>
      <c r="B181" s="60" t="s">
        <v>94</v>
      </c>
      <c r="C181" s="60" t="s">
        <v>95</v>
      </c>
      <c r="D181" s="60" t="s">
        <v>96</v>
      </c>
      <c r="E181" s="60">
        <v>0.2</v>
      </c>
      <c r="F181" s="60">
        <v>0.2</v>
      </c>
      <c r="G181" s="60">
        <v>0.2</v>
      </c>
      <c r="H181" s="60">
        <v>0.2</v>
      </c>
      <c r="I181" s="60">
        <v>0.2</v>
      </c>
      <c r="J181" s="60">
        <v>0.2</v>
      </c>
      <c r="K181" s="60">
        <v>0.2</v>
      </c>
      <c r="L181" s="60">
        <v>0.2</v>
      </c>
      <c r="M181" s="60">
        <v>0.2</v>
      </c>
      <c r="N181" s="60">
        <v>0.2</v>
      </c>
      <c r="O181" s="60">
        <v>0.2</v>
      </c>
      <c r="P181" s="60">
        <v>0.2</v>
      </c>
      <c r="Q181" s="60">
        <v>0.2</v>
      </c>
      <c r="R181" s="60">
        <v>0.2</v>
      </c>
      <c r="S181" s="60">
        <v>0.2</v>
      </c>
      <c r="T181" s="60">
        <v>0.2</v>
      </c>
      <c r="U181" s="60">
        <v>0.2</v>
      </c>
      <c r="V181" s="60">
        <v>0.2</v>
      </c>
      <c r="W181" s="60">
        <v>0.2</v>
      </c>
      <c r="X181" s="60">
        <v>0.2</v>
      </c>
      <c r="Y181" s="60">
        <v>0.2</v>
      </c>
      <c r="Z181" s="60">
        <v>0.2</v>
      </c>
      <c r="AA181" s="60">
        <v>0.2</v>
      </c>
      <c r="AB181" s="60">
        <v>0.2</v>
      </c>
      <c r="AC181" s="60">
        <v>4.8</v>
      </c>
      <c r="AD181" s="60">
        <v>33.6</v>
      </c>
      <c r="AE181" s="60">
        <v>1752</v>
      </c>
    </row>
    <row r="182" spans="1:31">
      <c r="A182" s="60" t="s">
        <v>313</v>
      </c>
      <c r="B182" s="60" t="s">
        <v>97</v>
      </c>
      <c r="C182" s="60" t="s">
        <v>95</v>
      </c>
      <c r="D182" s="60" t="s">
        <v>96</v>
      </c>
      <c r="E182" s="60">
        <v>43.3</v>
      </c>
      <c r="F182" s="60">
        <v>43.3</v>
      </c>
      <c r="G182" s="60">
        <v>43.3</v>
      </c>
      <c r="H182" s="60">
        <v>43.3</v>
      </c>
      <c r="I182" s="60">
        <v>43.3</v>
      </c>
      <c r="J182" s="60">
        <v>43.3</v>
      </c>
      <c r="K182" s="60">
        <v>43.3</v>
      </c>
      <c r="L182" s="60">
        <v>43.3</v>
      </c>
      <c r="M182" s="60">
        <v>43.3</v>
      </c>
      <c r="N182" s="60">
        <v>43.3</v>
      </c>
      <c r="O182" s="60">
        <v>43.3</v>
      </c>
      <c r="P182" s="60">
        <v>43.3</v>
      </c>
      <c r="Q182" s="60">
        <v>43.3</v>
      </c>
      <c r="R182" s="60">
        <v>43.3</v>
      </c>
      <c r="S182" s="60">
        <v>43.3</v>
      </c>
      <c r="T182" s="60">
        <v>43.3</v>
      </c>
      <c r="U182" s="60">
        <v>43.3</v>
      </c>
      <c r="V182" s="60">
        <v>43.3</v>
      </c>
      <c r="W182" s="60">
        <v>43.3</v>
      </c>
      <c r="X182" s="60">
        <v>43.3</v>
      </c>
      <c r="Y182" s="60">
        <v>43.3</v>
      </c>
      <c r="Z182" s="60">
        <v>43.3</v>
      </c>
      <c r="AA182" s="60">
        <v>43.3</v>
      </c>
      <c r="AB182" s="60">
        <v>43.3</v>
      </c>
      <c r="AC182" s="60">
        <v>1039.2</v>
      </c>
      <c r="AD182" s="60">
        <v>7274.4</v>
      </c>
      <c r="AE182" s="60">
        <v>379308</v>
      </c>
    </row>
    <row r="183" spans="1:31">
      <c r="A183" s="60" t="s">
        <v>314</v>
      </c>
      <c r="B183" s="60" t="s">
        <v>97</v>
      </c>
      <c r="C183" s="60" t="s">
        <v>95</v>
      </c>
      <c r="D183" s="60" t="s">
        <v>96</v>
      </c>
      <c r="E183" s="60">
        <v>55</v>
      </c>
      <c r="F183" s="60">
        <v>55</v>
      </c>
      <c r="G183" s="60">
        <v>55</v>
      </c>
      <c r="H183" s="60">
        <v>55</v>
      </c>
      <c r="I183" s="60">
        <v>55</v>
      </c>
      <c r="J183" s="60">
        <v>55</v>
      </c>
      <c r="K183" s="60">
        <v>55</v>
      </c>
      <c r="L183" s="60">
        <v>55</v>
      </c>
      <c r="M183" s="60">
        <v>55</v>
      </c>
      <c r="N183" s="60">
        <v>55</v>
      </c>
      <c r="O183" s="60">
        <v>55</v>
      </c>
      <c r="P183" s="60">
        <v>55</v>
      </c>
      <c r="Q183" s="60">
        <v>55</v>
      </c>
      <c r="R183" s="60">
        <v>55</v>
      </c>
      <c r="S183" s="60">
        <v>55</v>
      </c>
      <c r="T183" s="60">
        <v>55</v>
      </c>
      <c r="U183" s="60">
        <v>55</v>
      </c>
      <c r="V183" s="60">
        <v>55</v>
      </c>
      <c r="W183" s="60">
        <v>55</v>
      </c>
      <c r="X183" s="60">
        <v>55</v>
      </c>
      <c r="Y183" s="60">
        <v>55</v>
      </c>
      <c r="Z183" s="60">
        <v>55</v>
      </c>
      <c r="AA183" s="60">
        <v>55</v>
      </c>
      <c r="AB183" s="60">
        <v>55</v>
      </c>
      <c r="AC183" s="60">
        <v>1320</v>
      </c>
      <c r="AD183" s="60">
        <v>9240</v>
      </c>
      <c r="AE183" s="60">
        <v>481800</v>
      </c>
    </row>
    <row r="184" spans="1:31">
      <c r="A184" s="60" t="s">
        <v>315</v>
      </c>
      <c r="B184" s="60" t="s">
        <v>94</v>
      </c>
      <c r="C184" s="60" t="s">
        <v>95</v>
      </c>
      <c r="D184" s="60" t="s">
        <v>96</v>
      </c>
      <c r="E184" s="60">
        <v>0.05</v>
      </c>
      <c r="F184" s="60">
        <v>0.05</v>
      </c>
      <c r="G184" s="60">
        <v>0.05</v>
      </c>
      <c r="H184" s="60">
        <v>0.05</v>
      </c>
      <c r="I184" s="60">
        <v>0.05</v>
      </c>
      <c r="J184" s="60">
        <v>0.05</v>
      </c>
      <c r="K184" s="60">
        <v>0.05</v>
      </c>
      <c r="L184" s="60">
        <v>0.05</v>
      </c>
      <c r="M184" s="60">
        <v>0.05</v>
      </c>
      <c r="N184" s="60">
        <v>0.05</v>
      </c>
      <c r="O184" s="60">
        <v>0.05</v>
      </c>
      <c r="P184" s="60">
        <v>0.05</v>
      </c>
      <c r="Q184" s="60">
        <v>0.05</v>
      </c>
      <c r="R184" s="60">
        <v>0.05</v>
      </c>
      <c r="S184" s="60">
        <v>0.05</v>
      </c>
      <c r="T184" s="60">
        <v>0.05</v>
      </c>
      <c r="U184" s="60">
        <v>0.05</v>
      </c>
      <c r="V184" s="60">
        <v>0.05</v>
      </c>
      <c r="W184" s="60">
        <v>0.05</v>
      </c>
      <c r="X184" s="60">
        <v>0.05</v>
      </c>
      <c r="Y184" s="60">
        <v>0.05</v>
      </c>
      <c r="Z184" s="60">
        <v>0.05</v>
      </c>
      <c r="AA184" s="60">
        <v>0.05</v>
      </c>
      <c r="AB184" s="60">
        <v>0.05</v>
      </c>
      <c r="AC184" s="60">
        <v>1.2</v>
      </c>
      <c r="AD184" s="60">
        <v>8.4</v>
      </c>
      <c r="AE184" s="60">
        <v>438</v>
      </c>
    </row>
    <row r="185" spans="1:31">
      <c r="A185" s="60" t="s">
        <v>316</v>
      </c>
      <c r="B185" s="60" t="s">
        <v>94</v>
      </c>
      <c r="C185" s="60" t="s">
        <v>95</v>
      </c>
      <c r="D185" s="60" t="s">
        <v>96</v>
      </c>
      <c r="E185" s="60">
        <v>0.2</v>
      </c>
      <c r="F185" s="60">
        <v>0.2</v>
      </c>
      <c r="G185" s="60">
        <v>0.2</v>
      </c>
      <c r="H185" s="60">
        <v>0.2</v>
      </c>
      <c r="I185" s="60">
        <v>0.2</v>
      </c>
      <c r="J185" s="60">
        <v>0.2</v>
      </c>
      <c r="K185" s="60">
        <v>0.2</v>
      </c>
      <c r="L185" s="60">
        <v>0.2</v>
      </c>
      <c r="M185" s="60">
        <v>0.2</v>
      </c>
      <c r="N185" s="60">
        <v>0.2</v>
      </c>
      <c r="O185" s="60">
        <v>0.2</v>
      </c>
      <c r="P185" s="60">
        <v>0.2</v>
      </c>
      <c r="Q185" s="60">
        <v>0.2</v>
      </c>
      <c r="R185" s="60">
        <v>0.2</v>
      </c>
      <c r="S185" s="60">
        <v>0.2</v>
      </c>
      <c r="T185" s="60">
        <v>0.2</v>
      </c>
      <c r="U185" s="60">
        <v>0.2</v>
      </c>
      <c r="V185" s="60">
        <v>0.2</v>
      </c>
      <c r="W185" s="60">
        <v>0.2</v>
      </c>
      <c r="X185" s="60">
        <v>0.2</v>
      </c>
      <c r="Y185" s="60">
        <v>0.2</v>
      </c>
      <c r="Z185" s="60">
        <v>0.2</v>
      </c>
      <c r="AA185" s="60">
        <v>0.2</v>
      </c>
      <c r="AB185" s="60">
        <v>0.2</v>
      </c>
      <c r="AC185" s="60">
        <v>4.8</v>
      </c>
      <c r="AD185" s="60">
        <v>33.6</v>
      </c>
      <c r="AE185" s="60">
        <v>1752</v>
      </c>
    </row>
    <row r="186" spans="1:31">
      <c r="A186" s="60" t="s">
        <v>317</v>
      </c>
      <c r="B186" s="60" t="s">
        <v>97</v>
      </c>
      <c r="C186" s="60" t="s">
        <v>95</v>
      </c>
      <c r="D186" s="60" t="s">
        <v>96</v>
      </c>
      <c r="E186" s="60">
        <v>43.3</v>
      </c>
      <c r="F186" s="60">
        <v>43.3</v>
      </c>
      <c r="G186" s="60">
        <v>43.3</v>
      </c>
      <c r="H186" s="60">
        <v>43.3</v>
      </c>
      <c r="I186" s="60">
        <v>43.3</v>
      </c>
      <c r="J186" s="60">
        <v>43.3</v>
      </c>
      <c r="K186" s="60">
        <v>43.3</v>
      </c>
      <c r="L186" s="60">
        <v>43.3</v>
      </c>
      <c r="M186" s="60">
        <v>43.3</v>
      </c>
      <c r="N186" s="60">
        <v>43.3</v>
      </c>
      <c r="O186" s="60">
        <v>43.3</v>
      </c>
      <c r="P186" s="60">
        <v>43.3</v>
      </c>
      <c r="Q186" s="60">
        <v>43.3</v>
      </c>
      <c r="R186" s="60">
        <v>43.3</v>
      </c>
      <c r="S186" s="60">
        <v>43.3</v>
      </c>
      <c r="T186" s="60">
        <v>43.3</v>
      </c>
      <c r="U186" s="60">
        <v>43.3</v>
      </c>
      <c r="V186" s="60">
        <v>43.3</v>
      </c>
      <c r="W186" s="60">
        <v>43.3</v>
      </c>
      <c r="X186" s="60">
        <v>43.3</v>
      </c>
      <c r="Y186" s="60">
        <v>43.3</v>
      </c>
      <c r="Z186" s="60">
        <v>43.3</v>
      </c>
      <c r="AA186" s="60">
        <v>43.3</v>
      </c>
      <c r="AB186" s="60">
        <v>43.3</v>
      </c>
      <c r="AC186" s="60">
        <v>1039.2</v>
      </c>
      <c r="AD186" s="60">
        <v>7274.4</v>
      </c>
      <c r="AE186" s="60">
        <v>379308</v>
      </c>
    </row>
    <row r="187" spans="1:31">
      <c r="A187" s="60" t="s">
        <v>318</v>
      </c>
      <c r="B187" s="60" t="s">
        <v>97</v>
      </c>
      <c r="C187" s="60" t="s">
        <v>95</v>
      </c>
      <c r="D187" s="60" t="s">
        <v>96</v>
      </c>
      <c r="E187" s="60">
        <v>55</v>
      </c>
      <c r="F187" s="60">
        <v>55</v>
      </c>
      <c r="G187" s="60">
        <v>55</v>
      </c>
      <c r="H187" s="60">
        <v>55</v>
      </c>
      <c r="I187" s="60">
        <v>55</v>
      </c>
      <c r="J187" s="60">
        <v>55</v>
      </c>
      <c r="K187" s="60">
        <v>55</v>
      </c>
      <c r="L187" s="60">
        <v>55</v>
      </c>
      <c r="M187" s="60">
        <v>55</v>
      </c>
      <c r="N187" s="60">
        <v>55</v>
      </c>
      <c r="O187" s="60">
        <v>55</v>
      </c>
      <c r="P187" s="60">
        <v>55</v>
      </c>
      <c r="Q187" s="60">
        <v>55</v>
      </c>
      <c r="R187" s="60">
        <v>55</v>
      </c>
      <c r="S187" s="60">
        <v>55</v>
      </c>
      <c r="T187" s="60">
        <v>55</v>
      </c>
      <c r="U187" s="60">
        <v>55</v>
      </c>
      <c r="V187" s="60">
        <v>55</v>
      </c>
      <c r="W187" s="60">
        <v>55</v>
      </c>
      <c r="X187" s="60">
        <v>55</v>
      </c>
      <c r="Y187" s="60">
        <v>55</v>
      </c>
      <c r="Z187" s="60">
        <v>55</v>
      </c>
      <c r="AA187" s="60">
        <v>55</v>
      </c>
      <c r="AB187" s="60">
        <v>55</v>
      </c>
      <c r="AC187" s="60">
        <v>1320</v>
      </c>
      <c r="AD187" s="60">
        <v>9240</v>
      </c>
      <c r="AE187" s="60">
        <v>481800</v>
      </c>
    </row>
    <row r="188" spans="1:31">
      <c r="A188" s="60" t="s">
        <v>319</v>
      </c>
      <c r="B188" s="60" t="s">
        <v>94</v>
      </c>
      <c r="C188" s="60" t="s">
        <v>95</v>
      </c>
      <c r="D188" s="60" t="s">
        <v>96</v>
      </c>
      <c r="E188" s="60">
        <v>0.05</v>
      </c>
      <c r="F188" s="60">
        <v>0.05</v>
      </c>
      <c r="G188" s="60">
        <v>0.05</v>
      </c>
      <c r="H188" s="60">
        <v>0.05</v>
      </c>
      <c r="I188" s="60">
        <v>0.05</v>
      </c>
      <c r="J188" s="60">
        <v>0.05</v>
      </c>
      <c r="K188" s="60">
        <v>0.05</v>
      </c>
      <c r="L188" s="60">
        <v>0.05</v>
      </c>
      <c r="M188" s="60">
        <v>0.05</v>
      </c>
      <c r="N188" s="60">
        <v>0.05</v>
      </c>
      <c r="O188" s="60">
        <v>0.05</v>
      </c>
      <c r="P188" s="60">
        <v>0.05</v>
      </c>
      <c r="Q188" s="60">
        <v>0.05</v>
      </c>
      <c r="R188" s="60">
        <v>0.05</v>
      </c>
      <c r="S188" s="60">
        <v>0.05</v>
      </c>
      <c r="T188" s="60">
        <v>0.05</v>
      </c>
      <c r="U188" s="60">
        <v>0.05</v>
      </c>
      <c r="V188" s="60">
        <v>0.05</v>
      </c>
      <c r="W188" s="60">
        <v>0.05</v>
      </c>
      <c r="X188" s="60">
        <v>0.05</v>
      </c>
      <c r="Y188" s="60">
        <v>0.05</v>
      </c>
      <c r="Z188" s="60">
        <v>0.05</v>
      </c>
      <c r="AA188" s="60">
        <v>0.05</v>
      </c>
      <c r="AB188" s="60">
        <v>0.05</v>
      </c>
      <c r="AC188" s="60">
        <v>1.2</v>
      </c>
      <c r="AD188" s="60">
        <v>8.4</v>
      </c>
      <c r="AE188" s="60">
        <v>438</v>
      </c>
    </row>
    <row r="189" spans="1:31">
      <c r="A189" s="60" t="s">
        <v>320</v>
      </c>
      <c r="B189" s="60" t="s">
        <v>94</v>
      </c>
      <c r="C189" s="60" t="s">
        <v>95</v>
      </c>
      <c r="D189" s="60" t="s">
        <v>96</v>
      </c>
      <c r="E189" s="60">
        <v>0.2</v>
      </c>
      <c r="F189" s="60">
        <v>0.2</v>
      </c>
      <c r="G189" s="60">
        <v>0.2</v>
      </c>
      <c r="H189" s="60">
        <v>0.2</v>
      </c>
      <c r="I189" s="60">
        <v>0.2</v>
      </c>
      <c r="J189" s="60">
        <v>0.2</v>
      </c>
      <c r="K189" s="60">
        <v>0.2</v>
      </c>
      <c r="L189" s="60">
        <v>0.2</v>
      </c>
      <c r="M189" s="60">
        <v>0.2</v>
      </c>
      <c r="N189" s="60">
        <v>0.2</v>
      </c>
      <c r="O189" s="60">
        <v>0.2</v>
      </c>
      <c r="P189" s="60">
        <v>0.2</v>
      </c>
      <c r="Q189" s="60">
        <v>0.2</v>
      </c>
      <c r="R189" s="60">
        <v>0.2</v>
      </c>
      <c r="S189" s="60">
        <v>0.2</v>
      </c>
      <c r="T189" s="60">
        <v>0.2</v>
      </c>
      <c r="U189" s="60">
        <v>0.2</v>
      </c>
      <c r="V189" s="60">
        <v>0.2</v>
      </c>
      <c r="W189" s="60">
        <v>0.2</v>
      </c>
      <c r="X189" s="60">
        <v>0.2</v>
      </c>
      <c r="Y189" s="60">
        <v>0.2</v>
      </c>
      <c r="Z189" s="60">
        <v>0.2</v>
      </c>
      <c r="AA189" s="60">
        <v>0.2</v>
      </c>
      <c r="AB189" s="60">
        <v>0.2</v>
      </c>
      <c r="AC189" s="60">
        <v>4.8</v>
      </c>
      <c r="AD189" s="60">
        <v>33.6</v>
      </c>
      <c r="AE189" s="60">
        <v>1752</v>
      </c>
    </row>
    <row r="190" spans="1:31">
      <c r="A190" s="60" t="s">
        <v>321</v>
      </c>
      <c r="B190" s="60" t="s">
        <v>97</v>
      </c>
      <c r="C190" s="60" t="s">
        <v>95</v>
      </c>
      <c r="D190" s="60" t="s">
        <v>96</v>
      </c>
      <c r="E190" s="60">
        <v>43.3</v>
      </c>
      <c r="F190" s="60">
        <v>43.3</v>
      </c>
      <c r="G190" s="60">
        <v>43.3</v>
      </c>
      <c r="H190" s="60">
        <v>43.3</v>
      </c>
      <c r="I190" s="60">
        <v>43.3</v>
      </c>
      <c r="J190" s="60">
        <v>43.3</v>
      </c>
      <c r="K190" s="60">
        <v>43.3</v>
      </c>
      <c r="L190" s="60">
        <v>43.3</v>
      </c>
      <c r="M190" s="60">
        <v>43.3</v>
      </c>
      <c r="N190" s="60">
        <v>43.3</v>
      </c>
      <c r="O190" s="60">
        <v>43.3</v>
      </c>
      <c r="P190" s="60">
        <v>43.3</v>
      </c>
      <c r="Q190" s="60">
        <v>43.3</v>
      </c>
      <c r="R190" s="60">
        <v>43.3</v>
      </c>
      <c r="S190" s="60">
        <v>43.3</v>
      </c>
      <c r="T190" s="60">
        <v>43.3</v>
      </c>
      <c r="U190" s="60">
        <v>43.3</v>
      </c>
      <c r="V190" s="60">
        <v>43.3</v>
      </c>
      <c r="W190" s="60">
        <v>43.3</v>
      </c>
      <c r="X190" s="60">
        <v>43.3</v>
      </c>
      <c r="Y190" s="60">
        <v>43.3</v>
      </c>
      <c r="Z190" s="60">
        <v>43.3</v>
      </c>
      <c r="AA190" s="60">
        <v>43.3</v>
      </c>
      <c r="AB190" s="60">
        <v>43.3</v>
      </c>
      <c r="AC190" s="60">
        <v>1039.2</v>
      </c>
      <c r="AD190" s="60">
        <v>7274.4</v>
      </c>
      <c r="AE190" s="60">
        <v>379308</v>
      </c>
    </row>
    <row r="191" spans="1:31">
      <c r="A191" s="60" t="s">
        <v>322</v>
      </c>
      <c r="B191" s="60" t="s">
        <v>97</v>
      </c>
      <c r="C191" s="60" t="s">
        <v>95</v>
      </c>
      <c r="D191" s="60" t="s">
        <v>96</v>
      </c>
      <c r="E191" s="60">
        <v>55</v>
      </c>
      <c r="F191" s="60">
        <v>55</v>
      </c>
      <c r="G191" s="60">
        <v>55</v>
      </c>
      <c r="H191" s="60">
        <v>55</v>
      </c>
      <c r="I191" s="60">
        <v>55</v>
      </c>
      <c r="J191" s="60">
        <v>55</v>
      </c>
      <c r="K191" s="60">
        <v>55</v>
      </c>
      <c r="L191" s="60">
        <v>55</v>
      </c>
      <c r="M191" s="60">
        <v>55</v>
      </c>
      <c r="N191" s="60">
        <v>55</v>
      </c>
      <c r="O191" s="60">
        <v>55</v>
      </c>
      <c r="P191" s="60">
        <v>55</v>
      </c>
      <c r="Q191" s="60">
        <v>55</v>
      </c>
      <c r="R191" s="60">
        <v>55</v>
      </c>
      <c r="S191" s="60">
        <v>55</v>
      </c>
      <c r="T191" s="60">
        <v>55</v>
      </c>
      <c r="U191" s="60">
        <v>55</v>
      </c>
      <c r="V191" s="60">
        <v>55</v>
      </c>
      <c r="W191" s="60">
        <v>55</v>
      </c>
      <c r="X191" s="60">
        <v>55</v>
      </c>
      <c r="Y191" s="60">
        <v>55</v>
      </c>
      <c r="Z191" s="60">
        <v>55</v>
      </c>
      <c r="AA191" s="60">
        <v>55</v>
      </c>
      <c r="AB191" s="60">
        <v>55</v>
      </c>
      <c r="AC191" s="60">
        <v>1320</v>
      </c>
      <c r="AD191" s="60">
        <v>9240</v>
      </c>
      <c r="AE191" s="60">
        <v>481800</v>
      </c>
    </row>
    <row r="192" spans="1:31">
      <c r="A192" s="60" t="s">
        <v>323</v>
      </c>
      <c r="B192" s="60" t="s">
        <v>94</v>
      </c>
      <c r="C192" s="60" t="s">
        <v>95</v>
      </c>
      <c r="D192" s="60" t="s">
        <v>96</v>
      </c>
      <c r="E192" s="60">
        <v>0.05</v>
      </c>
      <c r="F192" s="60">
        <v>0.05</v>
      </c>
      <c r="G192" s="60">
        <v>0.05</v>
      </c>
      <c r="H192" s="60">
        <v>0.05</v>
      </c>
      <c r="I192" s="60">
        <v>0.05</v>
      </c>
      <c r="J192" s="60">
        <v>0.05</v>
      </c>
      <c r="K192" s="60">
        <v>0.05</v>
      </c>
      <c r="L192" s="60">
        <v>0.05</v>
      </c>
      <c r="M192" s="60">
        <v>0.05</v>
      </c>
      <c r="N192" s="60">
        <v>0.05</v>
      </c>
      <c r="O192" s="60">
        <v>0.05</v>
      </c>
      <c r="P192" s="60">
        <v>0.05</v>
      </c>
      <c r="Q192" s="60">
        <v>0.05</v>
      </c>
      <c r="R192" s="60">
        <v>0.05</v>
      </c>
      <c r="S192" s="60">
        <v>0.05</v>
      </c>
      <c r="T192" s="60">
        <v>0.05</v>
      </c>
      <c r="U192" s="60">
        <v>0.05</v>
      </c>
      <c r="V192" s="60">
        <v>0.05</v>
      </c>
      <c r="W192" s="60">
        <v>0.05</v>
      </c>
      <c r="X192" s="60">
        <v>0.05</v>
      </c>
      <c r="Y192" s="60">
        <v>0.05</v>
      </c>
      <c r="Z192" s="60">
        <v>0.05</v>
      </c>
      <c r="AA192" s="60">
        <v>0.05</v>
      </c>
      <c r="AB192" s="60">
        <v>0.05</v>
      </c>
      <c r="AC192" s="60">
        <v>1.2</v>
      </c>
      <c r="AD192" s="60">
        <v>8.4</v>
      </c>
      <c r="AE192" s="60">
        <v>438</v>
      </c>
    </row>
    <row r="193" spans="1:31">
      <c r="A193" s="60" t="s">
        <v>324</v>
      </c>
      <c r="B193" s="60" t="s">
        <v>94</v>
      </c>
      <c r="C193" s="60" t="s">
        <v>95</v>
      </c>
      <c r="D193" s="60" t="s">
        <v>96</v>
      </c>
      <c r="E193" s="60">
        <v>0.2</v>
      </c>
      <c r="F193" s="60">
        <v>0.2</v>
      </c>
      <c r="G193" s="60">
        <v>0.2</v>
      </c>
      <c r="H193" s="60">
        <v>0.2</v>
      </c>
      <c r="I193" s="60">
        <v>0.2</v>
      </c>
      <c r="J193" s="60">
        <v>0.2</v>
      </c>
      <c r="K193" s="60">
        <v>0.2</v>
      </c>
      <c r="L193" s="60">
        <v>0.2</v>
      </c>
      <c r="M193" s="60">
        <v>0.2</v>
      </c>
      <c r="N193" s="60">
        <v>0.2</v>
      </c>
      <c r="O193" s="60">
        <v>0.2</v>
      </c>
      <c r="P193" s="60">
        <v>0.2</v>
      </c>
      <c r="Q193" s="60">
        <v>0.2</v>
      </c>
      <c r="R193" s="60">
        <v>0.2</v>
      </c>
      <c r="S193" s="60">
        <v>0.2</v>
      </c>
      <c r="T193" s="60">
        <v>0.2</v>
      </c>
      <c r="U193" s="60">
        <v>0.2</v>
      </c>
      <c r="V193" s="60">
        <v>0.2</v>
      </c>
      <c r="W193" s="60">
        <v>0.2</v>
      </c>
      <c r="X193" s="60">
        <v>0.2</v>
      </c>
      <c r="Y193" s="60">
        <v>0.2</v>
      </c>
      <c r="Z193" s="60">
        <v>0.2</v>
      </c>
      <c r="AA193" s="60">
        <v>0.2</v>
      </c>
      <c r="AB193" s="60">
        <v>0.2</v>
      </c>
      <c r="AC193" s="60">
        <v>4.8</v>
      </c>
      <c r="AD193" s="60">
        <v>33.6</v>
      </c>
      <c r="AE193" s="60">
        <v>1752</v>
      </c>
    </row>
    <row r="194" spans="1:31">
      <c r="A194" s="60" t="s">
        <v>325</v>
      </c>
      <c r="B194" s="60" t="s">
        <v>97</v>
      </c>
      <c r="C194" s="60" t="s">
        <v>95</v>
      </c>
      <c r="D194" s="60" t="s">
        <v>96</v>
      </c>
      <c r="E194" s="60">
        <v>43.3</v>
      </c>
      <c r="F194" s="60">
        <v>43.3</v>
      </c>
      <c r="G194" s="60">
        <v>43.3</v>
      </c>
      <c r="H194" s="60">
        <v>43.3</v>
      </c>
      <c r="I194" s="60">
        <v>43.3</v>
      </c>
      <c r="J194" s="60">
        <v>43.3</v>
      </c>
      <c r="K194" s="60">
        <v>43.3</v>
      </c>
      <c r="L194" s="60">
        <v>43.3</v>
      </c>
      <c r="M194" s="60">
        <v>43.3</v>
      </c>
      <c r="N194" s="60">
        <v>43.3</v>
      </c>
      <c r="O194" s="60">
        <v>43.3</v>
      </c>
      <c r="P194" s="60">
        <v>43.3</v>
      </c>
      <c r="Q194" s="60">
        <v>43.3</v>
      </c>
      <c r="R194" s="60">
        <v>43.3</v>
      </c>
      <c r="S194" s="60">
        <v>43.3</v>
      </c>
      <c r="T194" s="60">
        <v>43.3</v>
      </c>
      <c r="U194" s="60">
        <v>43.3</v>
      </c>
      <c r="V194" s="60">
        <v>43.3</v>
      </c>
      <c r="W194" s="60">
        <v>43.3</v>
      </c>
      <c r="X194" s="60">
        <v>43.3</v>
      </c>
      <c r="Y194" s="60">
        <v>43.3</v>
      </c>
      <c r="Z194" s="60">
        <v>43.3</v>
      </c>
      <c r="AA194" s="60">
        <v>43.3</v>
      </c>
      <c r="AB194" s="60">
        <v>43.3</v>
      </c>
      <c r="AC194" s="60">
        <v>1039.2</v>
      </c>
      <c r="AD194" s="60">
        <v>7274.4</v>
      </c>
      <c r="AE194" s="60">
        <v>379308</v>
      </c>
    </row>
    <row r="195" spans="1:31">
      <c r="A195" s="60" t="s">
        <v>326</v>
      </c>
      <c r="B195" s="60" t="s">
        <v>97</v>
      </c>
      <c r="C195" s="60" t="s">
        <v>95</v>
      </c>
      <c r="D195" s="60" t="s">
        <v>96</v>
      </c>
      <c r="E195" s="60">
        <v>55</v>
      </c>
      <c r="F195" s="60">
        <v>55</v>
      </c>
      <c r="G195" s="60">
        <v>55</v>
      </c>
      <c r="H195" s="60">
        <v>55</v>
      </c>
      <c r="I195" s="60">
        <v>55</v>
      </c>
      <c r="J195" s="60">
        <v>55</v>
      </c>
      <c r="K195" s="60">
        <v>55</v>
      </c>
      <c r="L195" s="60">
        <v>55</v>
      </c>
      <c r="M195" s="60">
        <v>55</v>
      </c>
      <c r="N195" s="60">
        <v>55</v>
      </c>
      <c r="O195" s="60">
        <v>55</v>
      </c>
      <c r="P195" s="60">
        <v>55</v>
      </c>
      <c r="Q195" s="60">
        <v>55</v>
      </c>
      <c r="R195" s="60">
        <v>55</v>
      </c>
      <c r="S195" s="60">
        <v>55</v>
      </c>
      <c r="T195" s="60">
        <v>55</v>
      </c>
      <c r="U195" s="60">
        <v>55</v>
      </c>
      <c r="V195" s="60">
        <v>55</v>
      </c>
      <c r="W195" s="60">
        <v>55</v>
      </c>
      <c r="X195" s="60">
        <v>55</v>
      </c>
      <c r="Y195" s="60">
        <v>55</v>
      </c>
      <c r="Z195" s="60">
        <v>55</v>
      </c>
      <c r="AA195" s="60">
        <v>55</v>
      </c>
      <c r="AB195" s="60">
        <v>55</v>
      </c>
      <c r="AC195" s="60">
        <v>1320</v>
      </c>
      <c r="AD195" s="60">
        <v>9240</v>
      </c>
      <c r="AE195" s="60">
        <v>481800</v>
      </c>
    </row>
    <row r="196" spans="1:31">
      <c r="A196" s="60" t="s">
        <v>327</v>
      </c>
      <c r="B196" s="60" t="s">
        <v>94</v>
      </c>
      <c r="C196" s="60" t="s">
        <v>95</v>
      </c>
      <c r="D196" s="60" t="s">
        <v>96</v>
      </c>
      <c r="E196" s="60">
        <v>0.05</v>
      </c>
      <c r="F196" s="60">
        <v>0.05</v>
      </c>
      <c r="G196" s="60">
        <v>0.05</v>
      </c>
      <c r="H196" s="60">
        <v>0.05</v>
      </c>
      <c r="I196" s="60">
        <v>0.05</v>
      </c>
      <c r="J196" s="60">
        <v>0.05</v>
      </c>
      <c r="K196" s="60">
        <v>0.05</v>
      </c>
      <c r="L196" s="60">
        <v>0.05</v>
      </c>
      <c r="M196" s="60">
        <v>0.05</v>
      </c>
      <c r="N196" s="60">
        <v>0.05</v>
      </c>
      <c r="O196" s="60">
        <v>0.05</v>
      </c>
      <c r="P196" s="60">
        <v>0.05</v>
      </c>
      <c r="Q196" s="60">
        <v>0.05</v>
      </c>
      <c r="R196" s="60">
        <v>0.05</v>
      </c>
      <c r="S196" s="60">
        <v>0.05</v>
      </c>
      <c r="T196" s="60">
        <v>0.05</v>
      </c>
      <c r="U196" s="60">
        <v>0.05</v>
      </c>
      <c r="V196" s="60">
        <v>0.05</v>
      </c>
      <c r="W196" s="60">
        <v>0.05</v>
      </c>
      <c r="X196" s="60">
        <v>0.05</v>
      </c>
      <c r="Y196" s="60">
        <v>0.05</v>
      </c>
      <c r="Z196" s="60">
        <v>0.05</v>
      </c>
      <c r="AA196" s="60">
        <v>0.05</v>
      </c>
      <c r="AB196" s="60">
        <v>0.05</v>
      </c>
      <c r="AC196" s="60">
        <v>1.2</v>
      </c>
      <c r="AD196" s="60">
        <v>8.4</v>
      </c>
      <c r="AE196" s="60">
        <v>438</v>
      </c>
    </row>
    <row r="197" spans="1:31">
      <c r="A197" s="60" t="s">
        <v>328</v>
      </c>
      <c r="B197" s="60" t="s">
        <v>94</v>
      </c>
      <c r="C197" s="60" t="s">
        <v>95</v>
      </c>
      <c r="D197" s="60" t="s">
        <v>96</v>
      </c>
      <c r="E197" s="60">
        <v>0.2</v>
      </c>
      <c r="F197" s="60">
        <v>0.2</v>
      </c>
      <c r="G197" s="60">
        <v>0.2</v>
      </c>
      <c r="H197" s="60">
        <v>0.2</v>
      </c>
      <c r="I197" s="60">
        <v>0.2</v>
      </c>
      <c r="J197" s="60">
        <v>0.2</v>
      </c>
      <c r="K197" s="60">
        <v>0.2</v>
      </c>
      <c r="L197" s="60">
        <v>0.2</v>
      </c>
      <c r="M197" s="60">
        <v>0.2</v>
      </c>
      <c r="N197" s="60">
        <v>0.2</v>
      </c>
      <c r="O197" s="60">
        <v>0.2</v>
      </c>
      <c r="P197" s="60">
        <v>0.2</v>
      </c>
      <c r="Q197" s="60">
        <v>0.2</v>
      </c>
      <c r="R197" s="60">
        <v>0.2</v>
      </c>
      <c r="S197" s="60">
        <v>0.2</v>
      </c>
      <c r="T197" s="60">
        <v>0.2</v>
      </c>
      <c r="U197" s="60">
        <v>0.2</v>
      </c>
      <c r="V197" s="60">
        <v>0.2</v>
      </c>
      <c r="W197" s="60">
        <v>0.2</v>
      </c>
      <c r="X197" s="60">
        <v>0.2</v>
      </c>
      <c r="Y197" s="60">
        <v>0.2</v>
      </c>
      <c r="Z197" s="60">
        <v>0.2</v>
      </c>
      <c r="AA197" s="60">
        <v>0.2</v>
      </c>
      <c r="AB197" s="60">
        <v>0.2</v>
      </c>
      <c r="AC197" s="60">
        <v>4.8</v>
      </c>
      <c r="AD197" s="60">
        <v>33.6</v>
      </c>
      <c r="AE197" s="60">
        <v>1752</v>
      </c>
    </row>
    <row r="198" spans="1:31">
      <c r="A198" s="60" t="s">
        <v>329</v>
      </c>
      <c r="B198" s="60" t="s">
        <v>97</v>
      </c>
      <c r="C198" s="60" t="s">
        <v>95</v>
      </c>
      <c r="D198" s="60" t="s">
        <v>96</v>
      </c>
      <c r="E198" s="60">
        <v>60</v>
      </c>
      <c r="F198" s="60">
        <v>60</v>
      </c>
      <c r="G198" s="60">
        <v>60</v>
      </c>
      <c r="H198" s="60">
        <v>60</v>
      </c>
      <c r="I198" s="60">
        <v>60</v>
      </c>
      <c r="J198" s="60">
        <v>60</v>
      </c>
      <c r="K198" s="60">
        <v>60</v>
      </c>
      <c r="L198" s="60">
        <v>60</v>
      </c>
      <c r="M198" s="60">
        <v>60</v>
      </c>
      <c r="N198" s="60">
        <v>60</v>
      </c>
      <c r="O198" s="60">
        <v>60</v>
      </c>
      <c r="P198" s="60">
        <v>60</v>
      </c>
      <c r="Q198" s="60">
        <v>60</v>
      </c>
      <c r="R198" s="60">
        <v>60</v>
      </c>
      <c r="S198" s="60">
        <v>60</v>
      </c>
      <c r="T198" s="60">
        <v>60</v>
      </c>
      <c r="U198" s="60">
        <v>60</v>
      </c>
      <c r="V198" s="60">
        <v>60</v>
      </c>
      <c r="W198" s="60">
        <v>60</v>
      </c>
      <c r="X198" s="60">
        <v>60</v>
      </c>
      <c r="Y198" s="60">
        <v>60</v>
      </c>
      <c r="Z198" s="60">
        <v>60</v>
      </c>
      <c r="AA198" s="60">
        <v>60</v>
      </c>
      <c r="AB198" s="60">
        <v>60</v>
      </c>
      <c r="AC198" s="60">
        <v>1440</v>
      </c>
      <c r="AD198" s="60">
        <v>10080</v>
      </c>
      <c r="AE198" s="60">
        <v>525600</v>
      </c>
    </row>
    <row r="199" spans="1:31">
      <c r="A199" s="60" t="s">
        <v>330</v>
      </c>
      <c r="B199" s="60" t="s">
        <v>97</v>
      </c>
      <c r="C199" s="60" t="s">
        <v>95</v>
      </c>
      <c r="D199" s="60" t="s">
        <v>96</v>
      </c>
      <c r="E199" s="60">
        <v>55</v>
      </c>
      <c r="F199" s="60">
        <v>55</v>
      </c>
      <c r="G199" s="60">
        <v>55</v>
      </c>
      <c r="H199" s="60">
        <v>55</v>
      </c>
      <c r="I199" s="60">
        <v>55</v>
      </c>
      <c r="J199" s="60">
        <v>55</v>
      </c>
      <c r="K199" s="60">
        <v>55</v>
      </c>
      <c r="L199" s="60">
        <v>55</v>
      </c>
      <c r="M199" s="60">
        <v>55</v>
      </c>
      <c r="N199" s="60">
        <v>55</v>
      </c>
      <c r="O199" s="60">
        <v>55</v>
      </c>
      <c r="P199" s="60">
        <v>55</v>
      </c>
      <c r="Q199" s="60">
        <v>55</v>
      </c>
      <c r="R199" s="60">
        <v>55</v>
      </c>
      <c r="S199" s="60">
        <v>55</v>
      </c>
      <c r="T199" s="60">
        <v>55</v>
      </c>
      <c r="U199" s="60">
        <v>55</v>
      </c>
      <c r="V199" s="60">
        <v>55</v>
      </c>
      <c r="W199" s="60">
        <v>55</v>
      </c>
      <c r="X199" s="60">
        <v>55</v>
      </c>
      <c r="Y199" s="60">
        <v>55</v>
      </c>
      <c r="Z199" s="60">
        <v>55</v>
      </c>
      <c r="AA199" s="60">
        <v>55</v>
      </c>
      <c r="AB199" s="60">
        <v>55</v>
      </c>
      <c r="AC199" s="60">
        <v>1320</v>
      </c>
      <c r="AD199" s="60">
        <v>9240</v>
      </c>
      <c r="AE199" s="60">
        <v>481800</v>
      </c>
    </row>
    <row r="200" spans="1:31">
      <c r="A200" s="60" t="s">
        <v>331</v>
      </c>
      <c r="B200" s="60" t="s">
        <v>332</v>
      </c>
      <c r="C200" s="60" t="s">
        <v>95</v>
      </c>
      <c r="D200" s="60" t="s">
        <v>96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0.67</v>
      </c>
      <c r="AD200" s="60">
        <v>4.67</v>
      </c>
      <c r="AE200" s="60">
        <v>243.33</v>
      </c>
    </row>
    <row r="201" spans="1:31">
      <c r="A201" s="60" t="s">
        <v>333</v>
      </c>
      <c r="B201" s="60" t="s">
        <v>332</v>
      </c>
      <c r="C201" s="60" t="s">
        <v>95</v>
      </c>
      <c r="D201" s="60" t="s">
        <v>96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1</v>
      </c>
      <c r="AD201" s="60">
        <v>7</v>
      </c>
      <c r="AE201" s="60">
        <v>365</v>
      </c>
    </row>
    <row r="202" spans="1:31">
      <c r="A202" s="60" t="s">
        <v>334</v>
      </c>
      <c r="B202" s="60" t="s">
        <v>220</v>
      </c>
      <c r="C202" s="60" t="s">
        <v>95</v>
      </c>
      <c r="D202" s="60" t="s">
        <v>335</v>
      </c>
      <c r="E202" s="60">
        <v>0</v>
      </c>
      <c r="F202" s="60">
        <v>0</v>
      </c>
      <c r="G202" s="60">
        <v>0</v>
      </c>
      <c r="H202" s="60">
        <v>0</v>
      </c>
      <c r="I202" s="60">
        <v>725</v>
      </c>
      <c r="J202" s="60">
        <v>417</v>
      </c>
      <c r="K202" s="60">
        <v>290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1432</v>
      </c>
      <c r="AD202" s="60">
        <v>1432</v>
      </c>
      <c r="AE202" s="60">
        <v>74668.570000000007</v>
      </c>
    </row>
    <row r="203" spans="1:31">
      <c r="A203" s="60"/>
      <c r="B203" s="60"/>
      <c r="C203" s="60"/>
      <c r="D203" s="60" t="s">
        <v>439</v>
      </c>
      <c r="E203" s="60">
        <v>0</v>
      </c>
      <c r="F203" s="60">
        <v>0</v>
      </c>
      <c r="G203" s="60">
        <v>0</v>
      </c>
      <c r="H203" s="60">
        <v>0</v>
      </c>
      <c r="I203" s="60">
        <v>125</v>
      </c>
      <c r="J203" s="60">
        <v>117</v>
      </c>
      <c r="K203" s="60">
        <v>90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125</v>
      </c>
      <c r="Y203" s="60">
        <v>117</v>
      </c>
      <c r="Z203" s="60">
        <v>90</v>
      </c>
      <c r="AA203" s="60">
        <v>0</v>
      </c>
      <c r="AB203" s="60">
        <v>0</v>
      </c>
      <c r="AC203" s="60">
        <v>664</v>
      </c>
      <c r="AD203" s="60"/>
      <c r="AE203" s="60"/>
    </row>
    <row r="204" spans="1:31">
      <c r="A204" s="60" t="s">
        <v>336</v>
      </c>
      <c r="B204" s="60" t="s">
        <v>94</v>
      </c>
      <c r="C204" s="60" t="s">
        <v>95</v>
      </c>
      <c r="D204" s="60" t="s">
        <v>96</v>
      </c>
      <c r="E204" s="60">
        <v>0.2</v>
      </c>
      <c r="F204" s="60">
        <v>0.2</v>
      </c>
      <c r="G204" s="60">
        <v>0.2</v>
      </c>
      <c r="H204" s="60">
        <v>0.2</v>
      </c>
      <c r="I204" s="60">
        <v>0.2</v>
      </c>
      <c r="J204" s="60">
        <v>0.2</v>
      </c>
      <c r="K204" s="60">
        <v>0.2</v>
      </c>
      <c r="L204" s="60">
        <v>0.4</v>
      </c>
      <c r="M204" s="60">
        <v>0.4</v>
      </c>
      <c r="N204" s="60">
        <v>0.4</v>
      </c>
      <c r="O204" s="60">
        <v>0.4</v>
      </c>
      <c r="P204" s="60">
        <v>0.4</v>
      </c>
      <c r="Q204" s="60">
        <v>0.4</v>
      </c>
      <c r="R204" s="60">
        <v>0.4</v>
      </c>
      <c r="S204" s="60">
        <v>0.4</v>
      </c>
      <c r="T204" s="60">
        <v>0.4</v>
      </c>
      <c r="U204" s="60">
        <v>0.4</v>
      </c>
      <c r="V204" s="60">
        <v>0.4</v>
      </c>
      <c r="W204" s="60">
        <v>0.4</v>
      </c>
      <c r="X204" s="60">
        <v>0.4</v>
      </c>
      <c r="Y204" s="60">
        <v>0.4</v>
      </c>
      <c r="Z204" s="60">
        <v>0.2</v>
      </c>
      <c r="AA204" s="60">
        <v>0.2</v>
      </c>
      <c r="AB204" s="60">
        <v>0.2</v>
      </c>
      <c r="AC204" s="60">
        <v>7.6</v>
      </c>
      <c r="AD204" s="60">
        <v>53.2</v>
      </c>
      <c r="AE204" s="60">
        <v>2774</v>
      </c>
    </row>
    <row r="205" spans="1:31">
      <c r="A205" s="60" t="s">
        <v>337</v>
      </c>
      <c r="B205" s="60" t="s">
        <v>220</v>
      </c>
      <c r="C205" s="60" t="s">
        <v>95</v>
      </c>
      <c r="D205" s="60" t="s">
        <v>96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50</v>
      </c>
      <c r="L205" s="60">
        <v>70</v>
      </c>
      <c r="M205" s="60">
        <v>70</v>
      </c>
      <c r="N205" s="60">
        <v>80</v>
      </c>
      <c r="O205" s="60">
        <v>70</v>
      </c>
      <c r="P205" s="60">
        <v>50</v>
      </c>
      <c r="Q205" s="60">
        <v>50</v>
      </c>
      <c r="R205" s="60">
        <v>80</v>
      </c>
      <c r="S205" s="60">
        <v>90</v>
      </c>
      <c r="T205" s="60">
        <v>80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690</v>
      </c>
      <c r="AD205" s="60">
        <v>4830</v>
      </c>
      <c r="AE205" s="60">
        <v>251850</v>
      </c>
    </row>
    <row r="206" spans="1:31">
      <c r="A206" s="60" t="s">
        <v>98</v>
      </c>
      <c r="B206" s="60" t="s">
        <v>97</v>
      </c>
      <c r="C206" s="60" t="s">
        <v>95</v>
      </c>
      <c r="D206" s="60" t="s">
        <v>96</v>
      </c>
      <c r="E206" s="60">
        <v>60</v>
      </c>
      <c r="F206" s="60">
        <v>60</v>
      </c>
      <c r="G206" s="60">
        <v>60</v>
      </c>
      <c r="H206" s="60">
        <v>60</v>
      </c>
      <c r="I206" s="60">
        <v>60</v>
      </c>
      <c r="J206" s="60">
        <v>60</v>
      </c>
      <c r="K206" s="60">
        <v>60</v>
      </c>
      <c r="L206" s="60">
        <v>60</v>
      </c>
      <c r="M206" s="60">
        <v>60</v>
      </c>
      <c r="N206" s="60">
        <v>60</v>
      </c>
      <c r="O206" s="60">
        <v>60</v>
      </c>
      <c r="P206" s="60">
        <v>60</v>
      </c>
      <c r="Q206" s="60">
        <v>60</v>
      </c>
      <c r="R206" s="60">
        <v>60</v>
      </c>
      <c r="S206" s="60">
        <v>60</v>
      </c>
      <c r="T206" s="60">
        <v>60</v>
      </c>
      <c r="U206" s="60">
        <v>60</v>
      </c>
      <c r="V206" s="60">
        <v>60</v>
      </c>
      <c r="W206" s="60">
        <v>60</v>
      </c>
      <c r="X206" s="60">
        <v>60</v>
      </c>
      <c r="Y206" s="60">
        <v>60</v>
      </c>
      <c r="Z206" s="60">
        <v>60</v>
      </c>
      <c r="AA206" s="60">
        <v>60</v>
      </c>
      <c r="AB206" s="60">
        <v>60</v>
      </c>
      <c r="AC206" s="60">
        <v>1440</v>
      </c>
      <c r="AD206" s="60">
        <v>10080</v>
      </c>
      <c r="AE206" s="60">
        <v>525600</v>
      </c>
    </row>
    <row r="207" spans="1:31">
      <c r="A207" s="60" t="s">
        <v>338</v>
      </c>
      <c r="B207" s="60" t="s">
        <v>97</v>
      </c>
      <c r="C207" s="60" t="s">
        <v>95</v>
      </c>
      <c r="D207" s="60" t="s">
        <v>96</v>
      </c>
      <c r="E207" s="60">
        <v>60</v>
      </c>
      <c r="F207" s="60">
        <v>60</v>
      </c>
      <c r="G207" s="60">
        <v>60</v>
      </c>
      <c r="H207" s="60">
        <v>60</v>
      </c>
      <c r="I207" s="60">
        <v>60</v>
      </c>
      <c r="J207" s="60">
        <v>60</v>
      </c>
      <c r="K207" s="60">
        <v>60</v>
      </c>
      <c r="L207" s="60">
        <v>60</v>
      </c>
      <c r="M207" s="60">
        <v>60</v>
      </c>
      <c r="N207" s="60">
        <v>60</v>
      </c>
      <c r="O207" s="60">
        <v>60</v>
      </c>
      <c r="P207" s="60">
        <v>60</v>
      </c>
      <c r="Q207" s="60">
        <v>60</v>
      </c>
      <c r="R207" s="60">
        <v>60</v>
      </c>
      <c r="S207" s="60">
        <v>60</v>
      </c>
      <c r="T207" s="60">
        <v>60</v>
      </c>
      <c r="U207" s="60">
        <v>60</v>
      </c>
      <c r="V207" s="60">
        <v>60</v>
      </c>
      <c r="W207" s="60">
        <v>60</v>
      </c>
      <c r="X207" s="60">
        <v>60</v>
      </c>
      <c r="Y207" s="60">
        <v>60</v>
      </c>
      <c r="Z207" s="60">
        <v>60</v>
      </c>
      <c r="AA207" s="60">
        <v>60</v>
      </c>
      <c r="AB207" s="60">
        <v>60</v>
      </c>
      <c r="AC207" s="60">
        <v>1440</v>
      </c>
      <c r="AD207" s="60">
        <v>10080</v>
      </c>
      <c r="AE207" s="60">
        <v>525600</v>
      </c>
    </row>
    <row r="208" spans="1:31">
      <c r="A208" s="60" t="s">
        <v>339</v>
      </c>
      <c r="B208" s="60" t="s">
        <v>97</v>
      </c>
      <c r="C208" s="60" t="s">
        <v>95</v>
      </c>
      <c r="D208" s="60" t="s">
        <v>96</v>
      </c>
      <c r="E208" s="60">
        <v>22</v>
      </c>
      <c r="F208" s="60">
        <v>22</v>
      </c>
      <c r="G208" s="60">
        <v>22</v>
      </c>
      <c r="H208" s="60">
        <v>22</v>
      </c>
      <c r="I208" s="60">
        <v>22</v>
      </c>
      <c r="J208" s="60">
        <v>22</v>
      </c>
      <c r="K208" s="60">
        <v>22</v>
      </c>
      <c r="L208" s="60">
        <v>22</v>
      </c>
      <c r="M208" s="60">
        <v>22</v>
      </c>
      <c r="N208" s="60">
        <v>22</v>
      </c>
      <c r="O208" s="60">
        <v>22</v>
      </c>
      <c r="P208" s="60">
        <v>22</v>
      </c>
      <c r="Q208" s="60">
        <v>22</v>
      </c>
      <c r="R208" s="60">
        <v>22</v>
      </c>
      <c r="S208" s="60">
        <v>22</v>
      </c>
      <c r="T208" s="60">
        <v>22</v>
      </c>
      <c r="U208" s="60">
        <v>22</v>
      </c>
      <c r="V208" s="60">
        <v>22</v>
      </c>
      <c r="W208" s="60">
        <v>22</v>
      </c>
      <c r="X208" s="60">
        <v>22</v>
      </c>
      <c r="Y208" s="60">
        <v>22</v>
      </c>
      <c r="Z208" s="60">
        <v>22</v>
      </c>
      <c r="AA208" s="60">
        <v>22</v>
      </c>
      <c r="AB208" s="60">
        <v>22</v>
      </c>
      <c r="AC208" s="60">
        <v>528</v>
      </c>
      <c r="AD208" s="60">
        <v>3696</v>
      </c>
      <c r="AE208" s="60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0"/>
  <sheetViews>
    <sheetView workbookViewId="0">
      <pane xSplit="2" ySplit="2" topLeftCell="C327" activePane="bottomRight" state="frozen"/>
      <selection pane="topRight" activeCell="C1" sqref="C1"/>
      <selection pane="bottomLeft" activeCell="A2" sqref="A2"/>
      <selection pane="bottomRight" activeCell="B349" sqref="B349"/>
    </sheetView>
  </sheetViews>
  <sheetFormatPr defaultRowHeight="11.25"/>
  <cols>
    <col min="1" max="1" width="2.5" style="14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391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0"/>
      <c r="B2" s="80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667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440</v>
      </c>
      <c r="B3" s="8"/>
    </row>
    <row r="4" spans="1:18">
      <c r="A4" s="4"/>
      <c r="B4" s="9" t="s">
        <v>442</v>
      </c>
      <c r="C4" s="10" t="s">
        <v>443</v>
      </c>
      <c r="D4" s="10" t="s">
        <v>444</v>
      </c>
      <c r="E4" s="10" t="s">
        <v>445</v>
      </c>
      <c r="F4" s="10" t="s">
        <v>446</v>
      </c>
      <c r="G4" s="10" t="s">
        <v>447</v>
      </c>
      <c r="H4" s="10" t="s">
        <v>447</v>
      </c>
      <c r="I4" s="10" t="s">
        <v>448</v>
      </c>
      <c r="J4" s="10" t="s">
        <v>449</v>
      </c>
      <c r="K4" s="10" t="s">
        <v>450</v>
      </c>
      <c r="L4" s="10" t="s">
        <v>451</v>
      </c>
      <c r="M4" s="10" t="s">
        <v>452</v>
      </c>
      <c r="N4" s="10" t="s">
        <v>453</v>
      </c>
      <c r="O4" s="10" t="s">
        <v>454</v>
      </c>
      <c r="P4" s="10" t="s">
        <v>455</v>
      </c>
      <c r="Q4" s="10" t="s">
        <v>456</v>
      </c>
      <c r="R4" s="10" t="s">
        <v>457</v>
      </c>
    </row>
    <row r="5" spans="1:18">
      <c r="A5" s="4"/>
      <c r="B5" s="9" t="s">
        <v>458</v>
      </c>
      <c r="C5" s="10" t="s">
        <v>459</v>
      </c>
      <c r="D5" s="10" t="s">
        <v>459</v>
      </c>
      <c r="E5" s="10" t="s">
        <v>459</v>
      </c>
      <c r="F5" s="10" t="s">
        <v>459</v>
      </c>
      <c r="G5" s="10" t="s">
        <v>459</v>
      </c>
      <c r="H5" s="10" t="s">
        <v>459</v>
      </c>
      <c r="I5" s="10" t="s">
        <v>459</v>
      </c>
      <c r="J5" s="10" t="s">
        <v>459</v>
      </c>
      <c r="K5" s="10" t="s">
        <v>459</v>
      </c>
      <c r="L5" s="10" t="s">
        <v>459</v>
      </c>
      <c r="M5" s="10" t="s">
        <v>459</v>
      </c>
      <c r="N5" s="10" t="s">
        <v>459</v>
      </c>
      <c r="O5" s="10" t="s">
        <v>459</v>
      </c>
      <c r="P5" s="10" t="s">
        <v>459</v>
      </c>
      <c r="Q5" s="10" t="s">
        <v>459</v>
      </c>
      <c r="R5" s="10" t="s">
        <v>459</v>
      </c>
    </row>
    <row r="6" spans="1:18">
      <c r="A6" s="4"/>
      <c r="B6" s="9" t="s">
        <v>461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7" t="s">
        <v>472</v>
      </c>
      <c r="B7" s="8"/>
    </row>
    <row r="8" spans="1:18">
      <c r="A8" s="4"/>
      <c r="B8" s="7" t="s">
        <v>473</v>
      </c>
    </row>
    <row r="9" spans="1:18">
      <c r="A9" s="4"/>
      <c r="B9" s="9" t="s">
        <v>474</v>
      </c>
      <c r="C9" s="10" t="str">
        <f>BuildingSummary!$C27</f>
        <v>Steel frame</v>
      </c>
      <c r="D9" s="10" t="str">
        <f>BuildingSummary!$C27</f>
        <v>Steel frame</v>
      </c>
      <c r="E9" s="10" t="str">
        <f>BuildingSummary!$C27</f>
        <v>Steel frame</v>
      </c>
      <c r="F9" s="10" t="str">
        <f>BuildingSummary!$C27</f>
        <v>Steel frame</v>
      </c>
      <c r="G9" s="10" t="str">
        <f>BuildingSummary!$C27</f>
        <v>Steel frame</v>
      </c>
      <c r="H9" s="10" t="str">
        <f>BuildingSummary!$C27</f>
        <v>Steel frame</v>
      </c>
      <c r="I9" s="10" t="str">
        <f>BuildingSummary!$C27</f>
        <v>Steel frame</v>
      </c>
      <c r="J9" s="10" t="str">
        <f>BuildingSummary!$C27</f>
        <v>Steel frame</v>
      </c>
      <c r="K9" s="10" t="str">
        <f>BuildingSummary!$C27</f>
        <v>Steel frame</v>
      </c>
      <c r="L9" s="10" t="str">
        <f>BuildingSummary!$C27</f>
        <v>Steel frame</v>
      </c>
      <c r="M9" s="10" t="str">
        <f>BuildingSummary!$C27</f>
        <v>Steel frame</v>
      </c>
      <c r="N9" s="10" t="str">
        <f>BuildingSummary!$C27</f>
        <v>Steel frame</v>
      </c>
      <c r="O9" s="10" t="str">
        <f>BuildingSummary!$C27</f>
        <v>Steel frame</v>
      </c>
      <c r="P9" s="10" t="str">
        <f>BuildingSummary!$C27</f>
        <v>Steel frame</v>
      </c>
      <c r="Q9" s="10" t="str">
        <f>BuildingSummary!$C27</f>
        <v>Steel frame</v>
      </c>
      <c r="R9" s="10" t="str">
        <f>BuildingSummary!$C27</f>
        <v>Steel frame</v>
      </c>
    </row>
    <row r="10" spans="1:18">
      <c r="A10" s="4"/>
      <c r="B10" s="9" t="s">
        <v>428</v>
      </c>
      <c r="C10" s="10">
        <f>1/Miami!$D$63</f>
        <v>1.4204545454545456</v>
      </c>
      <c r="D10" s="10">
        <f>1/Houston!$D$63</f>
        <v>1.4204545454545456</v>
      </c>
      <c r="E10" s="10">
        <f>1/Phoenix!$D$63</f>
        <v>1.4204545454545456</v>
      </c>
      <c r="F10" s="10">
        <f>1/Atlanta!$D$63</f>
        <v>2.0964360587002098</v>
      </c>
      <c r="G10" s="10">
        <f>1/LosAngeles!$D$63</f>
        <v>2.0964360587002098</v>
      </c>
      <c r="H10" s="10">
        <f>1/LasVegas!$D$63</f>
        <v>2.0964360587002098</v>
      </c>
      <c r="I10" s="10">
        <f>1/SanFrancisco!$D$63</f>
        <v>2.0964360587002098</v>
      </c>
      <c r="J10" s="10">
        <f>1/Baltimore!$D$63</f>
        <v>2.7472527472527473</v>
      </c>
      <c r="K10" s="10">
        <f>1/Albuquerque!$D$63</f>
        <v>2.7472527472527473</v>
      </c>
      <c r="L10" s="10">
        <f>1/Seattle!$D$63</f>
        <v>2.7472527472527473</v>
      </c>
      <c r="M10" s="10">
        <f>1/Chicago!$D$63</f>
        <v>2.7472527472527473</v>
      </c>
      <c r="N10" s="10">
        <f>1/Boulder!$D$63</f>
        <v>2.7472527472527473</v>
      </c>
      <c r="O10" s="10">
        <f>1/Minneapolis!$D$63</f>
        <v>2.7472527472527473</v>
      </c>
      <c r="P10" s="10">
        <f>1/Helena!$D$63</f>
        <v>2.7472527472527473</v>
      </c>
      <c r="Q10" s="10">
        <f>1/Duluth!$D$63</f>
        <v>2.7472527472527473</v>
      </c>
      <c r="R10" s="10">
        <f>1/Fairbanks!$D$63</f>
        <v>3.1948881789137382</v>
      </c>
    </row>
    <row r="11" spans="1:18">
      <c r="A11" s="4"/>
      <c r="B11" s="7" t="s">
        <v>476</v>
      </c>
    </row>
    <row r="12" spans="1:18">
      <c r="A12" s="4"/>
      <c r="B12" s="11" t="s">
        <v>474</v>
      </c>
      <c r="C12" s="10" t="s">
        <v>668</v>
      </c>
      <c r="D12" s="10" t="s">
        <v>668</v>
      </c>
      <c r="E12" s="10" t="s">
        <v>668</v>
      </c>
      <c r="F12" s="10" t="s">
        <v>668</v>
      </c>
      <c r="G12" s="10" t="s">
        <v>668</v>
      </c>
      <c r="H12" s="10" t="s">
        <v>668</v>
      </c>
      <c r="I12" s="10" t="s">
        <v>668</v>
      </c>
      <c r="J12" s="10" t="s">
        <v>668</v>
      </c>
      <c r="K12" s="10" t="s">
        <v>668</v>
      </c>
      <c r="L12" s="10" t="s">
        <v>668</v>
      </c>
      <c r="M12" s="10" t="s">
        <v>668</v>
      </c>
      <c r="N12" s="10" t="s">
        <v>668</v>
      </c>
      <c r="O12" s="10" t="s">
        <v>668</v>
      </c>
      <c r="P12" s="10" t="s">
        <v>668</v>
      </c>
      <c r="Q12" s="10" t="s">
        <v>668</v>
      </c>
      <c r="R12" s="10" t="s">
        <v>668</v>
      </c>
    </row>
    <row r="13" spans="1:18">
      <c r="A13" s="4"/>
      <c r="B13" s="9" t="s">
        <v>428</v>
      </c>
      <c r="C13" s="10">
        <f>1/Miami!$D$97</f>
        <v>2.801120448179272</v>
      </c>
      <c r="D13" s="10">
        <f>1/Houston!$D$97</f>
        <v>2.801120448179272</v>
      </c>
      <c r="E13" s="10">
        <f>1/Phoenix!$D$97</f>
        <v>2.801120448179272</v>
      </c>
      <c r="F13" s="10">
        <f>1/Atlanta!$D$97</f>
        <v>2.801120448179272</v>
      </c>
      <c r="G13" s="10">
        <f>1/LosAngeles!$D$97</f>
        <v>2.801120448179272</v>
      </c>
      <c r="H13" s="10">
        <f>1/LasVegas!$D$97</f>
        <v>2.801120448179272</v>
      </c>
      <c r="I13" s="10">
        <f>1/SanFrancisco!$D$97</f>
        <v>2.801120448179272</v>
      </c>
      <c r="J13" s="10">
        <f>1/Baltimore!$D$97</f>
        <v>2.801120448179272</v>
      </c>
      <c r="K13" s="10">
        <f>1/Albuquerque!$D$97</f>
        <v>2.801120448179272</v>
      </c>
      <c r="L13" s="10">
        <f>1/Seattle!$D$97</f>
        <v>2.801120448179272</v>
      </c>
      <c r="M13" s="10">
        <f>1/Chicago!$D$97</f>
        <v>2.801120448179272</v>
      </c>
      <c r="N13" s="10">
        <f>1/Boulder!$D$97</f>
        <v>2.801120448179272</v>
      </c>
      <c r="O13" s="10">
        <f>1/Minneapolis!$D$97</f>
        <v>2.801120448179272</v>
      </c>
      <c r="P13" s="10">
        <f>1/Helena!$D$97</f>
        <v>2.801120448179272</v>
      </c>
      <c r="Q13" s="10">
        <f>1/Duluth!$D$97</f>
        <v>2.801120448179272</v>
      </c>
      <c r="R13" s="10">
        <f>1/Fairbanks!$D$97</f>
        <v>3.6630036630036629</v>
      </c>
    </row>
    <row r="14" spans="1:18">
      <c r="A14" s="4"/>
      <c r="B14" s="7" t="s">
        <v>478</v>
      </c>
    </row>
    <row r="15" spans="1:18">
      <c r="A15" s="4"/>
      <c r="B15" s="9" t="s">
        <v>429</v>
      </c>
      <c r="C15" s="10">
        <f>Miami!$E$125</f>
        <v>6.49</v>
      </c>
      <c r="D15" s="10">
        <f>Houston!$E$125</f>
        <v>6.49</v>
      </c>
      <c r="E15" s="10">
        <f>Phoenix!$E$125</f>
        <v>6.49</v>
      </c>
      <c r="F15" s="10">
        <f>Atlanta!$E$125</f>
        <v>3.18</v>
      </c>
      <c r="G15" s="10">
        <f>LosAngeles!$E$125</f>
        <v>3.18</v>
      </c>
      <c r="H15" s="10">
        <f>LasVegas!$E$125</f>
        <v>3.18</v>
      </c>
      <c r="I15" s="10">
        <f>SanFrancisco!$E$125</f>
        <v>6.49</v>
      </c>
      <c r="J15" s="10">
        <f>Baltimore!$E$125</f>
        <v>3.18</v>
      </c>
      <c r="K15" s="10">
        <f>Albuquerque!$E$125</f>
        <v>3.18</v>
      </c>
      <c r="L15" s="10">
        <f>Seattle!$E$125</f>
        <v>3.18</v>
      </c>
      <c r="M15" s="10">
        <f>Chicago!$E$125</f>
        <v>3.18</v>
      </c>
      <c r="N15" s="10">
        <f>Boulder!$E$125</f>
        <v>3.18</v>
      </c>
      <c r="O15" s="10">
        <f>Minneapolis!$E$125</f>
        <v>3.18</v>
      </c>
      <c r="P15" s="10">
        <f>Helena!$E$125</f>
        <v>3.18</v>
      </c>
      <c r="Q15" s="10">
        <f>Duluth!$E$125</f>
        <v>3.18</v>
      </c>
      <c r="R15" s="10">
        <f>Fairbanks!$E$125</f>
        <v>2.58</v>
      </c>
    </row>
    <row r="16" spans="1:18">
      <c r="A16" s="4"/>
      <c r="B16" s="9" t="s">
        <v>24</v>
      </c>
      <c r="C16" s="10">
        <f>Miami!$F$125</f>
        <v>0.25</v>
      </c>
      <c r="D16" s="10">
        <f>Houston!$F$125</f>
        <v>0.25</v>
      </c>
      <c r="E16" s="10">
        <f>Phoenix!$F$125</f>
        <v>0.25</v>
      </c>
      <c r="F16" s="10">
        <f>Atlanta!$F$125</f>
        <v>0.40200000000000002</v>
      </c>
      <c r="G16" s="10">
        <f>LosAngeles!$F$125</f>
        <v>0.40200000000000002</v>
      </c>
      <c r="H16" s="10">
        <f>LasVegas!$F$125</f>
        <v>0.40200000000000002</v>
      </c>
      <c r="I16" s="10">
        <f>SanFrancisco!$F$125</f>
        <v>0.61</v>
      </c>
      <c r="J16" s="10">
        <f>Baltimore!$F$125</f>
        <v>0.40200000000000002</v>
      </c>
      <c r="K16" s="10">
        <f>Albuquerque!$F$125</f>
        <v>0.40200000000000002</v>
      </c>
      <c r="L16" s="10">
        <f>Seattle!$F$125</f>
        <v>0.40200000000000002</v>
      </c>
      <c r="M16" s="10">
        <f>Chicago!$F$125</f>
        <v>0.40200000000000002</v>
      </c>
      <c r="N16" s="10">
        <f>Boulder!$F$125</f>
        <v>0.40200000000000002</v>
      </c>
      <c r="O16" s="10">
        <f>Minneapolis!$F$125</f>
        <v>0.40200000000000002</v>
      </c>
      <c r="P16" s="10">
        <f>Helena!$F$125</f>
        <v>0.40200000000000002</v>
      </c>
      <c r="Q16" s="10">
        <f>Duluth!$F$125</f>
        <v>0.501</v>
      </c>
      <c r="R16" s="10">
        <f>Fairbanks!$F$125</f>
        <v>0.504</v>
      </c>
    </row>
    <row r="17" spans="1:18">
      <c r="A17" s="4"/>
      <c r="B17" s="9" t="s">
        <v>25</v>
      </c>
      <c r="C17" s="10">
        <f>Miami!$G$125</f>
        <v>0.25</v>
      </c>
      <c r="D17" s="10">
        <f>Houston!$G$125</f>
        <v>0.25</v>
      </c>
      <c r="E17" s="10">
        <f>Phoenix!$G$125</f>
        <v>0.25</v>
      </c>
      <c r="F17" s="10">
        <f>Atlanta!$G$125</f>
        <v>0.495</v>
      </c>
      <c r="G17" s="10">
        <f>LosAngeles!$G$125</f>
        <v>0.495</v>
      </c>
      <c r="H17" s="10">
        <f>LasVegas!$G$125</f>
        <v>0.495</v>
      </c>
      <c r="I17" s="10">
        <f>SanFrancisco!$G$125</f>
        <v>0.61</v>
      </c>
      <c r="J17" s="10">
        <f>Baltimore!$G$125</f>
        <v>0.495</v>
      </c>
      <c r="K17" s="10">
        <f>Albuquerque!$G$125</f>
        <v>0.495</v>
      </c>
      <c r="L17" s="10">
        <f>Seattle!$G$125</f>
        <v>0.495</v>
      </c>
      <c r="M17" s="10">
        <f>Chicago!$G$125</f>
        <v>0.495</v>
      </c>
      <c r="N17" s="10">
        <f>Boulder!$G$125</f>
        <v>0.495</v>
      </c>
      <c r="O17" s="10">
        <f>Minneapolis!$G$125</f>
        <v>0.495</v>
      </c>
      <c r="P17" s="10">
        <f>Helena!$G$125</f>
        <v>0.495</v>
      </c>
      <c r="Q17" s="10">
        <f>Duluth!$G$125</f>
        <v>0.49</v>
      </c>
      <c r="R17" s="10">
        <f>Fairbanks!$G$125</f>
        <v>0.49</v>
      </c>
    </row>
    <row r="18" spans="1:18">
      <c r="A18" s="4"/>
      <c r="B18" s="7" t="s">
        <v>26</v>
      </c>
    </row>
    <row r="19" spans="1:18">
      <c r="A19" s="4"/>
      <c r="B19" s="9" t="s">
        <v>429</v>
      </c>
      <c r="C19" s="10" t="s">
        <v>438</v>
      </c>
      <c r="D19" s="10" t="s">
        <v>438</v>
      </c>
      <c r="E19" s="10" t="s">
        <v>438</v>
      </c>
      <c r="F19" s="10" t="s">
        <v>438</v>
      </c>
      <c r="G19" s="10" t="s">
        <v>438</v>
      </c>
      <c r="H19" s="10" t="s">
        <v>438</v>
      </c>
      <c r="I19" s="10" t="s">
        <v>438</v>
      </c>
      <c r="J19" s="10" t="s">
        <v>438</v>
      </c>
      <c r="K19" s="10" t="s">
        <v>438</v>
      </c>
      <c r="L19" s="10" t="s">
        <v>438</v>
      </c>
      <c r="M19" s="10" t="s">
        <v>438</v>
      </c>
      <c r="N19" s="10" t="s">
        <v>438</v>
      </c>
      <c r="O19" s="10" t="s">
        <v>438</v>
      </c>
      <c r="P19" s="10" t="s">
        <v>438</v>
      </c>
      <c r="Q19" s="10" t="s">
        <v>438</v>
      </c>
      <c r="R19" s="10" t="s">
        <v>438</v>
      </c>
    </row>
    <row r="20" spans="1:18">
      <c r="A20" s="4"/>
      <c r="B20" s="9" t="s">
        <v>24</v>
      </c>
      <c r="C20" s="10" t="s">
        <v>438</v>
      </c>
      <c r="D20" s="10" t="s">
        <v>438</v>
      </c>
      <c r="E20" s="10" t="s">
        <v>438</v>
      </c>
      <c r="F20" s="10" t="s">
        <v>438</v>
      </c>
      <c r="G20" s="10" t="s">
        <v>438</v>
      </c>
      <c r="H20" s="10" t="s">
        <v>438</v>
      </c>
      <c r="I20" s="10" t="s">
        <v>438</v>
      </c>
      <c r="J20" s="10" t="s">
        <v>438</v>
      </c>
      <c r="K20" s="10" t="s">
        <v>438</v>
      </c>
      <c r="L20" s="10" t="s">
        <v>438</v>
      </c>
      <c r="M20" s="10" t="s">
        <v>438</v>
      </c>
      <c r="N20" s="10" t="s">
        <v>438</v>
      </c>
      <c r="O20" s="10" t="s">
        <v>438</v>
      </c>
      <c r="P20" s="10" t="s">
        <v>438</v>
      </c>
      <c r="Q20" s="10" t="s">
        <v>438</v>
      </c>
      <c r="R20" s="10" t="s">
        <v>438</v>
      </c>
    </row>
    <row r="21" spans="1:18">
      <c r="A21" s="4"/>
      <c r="B21" s="9" t="s">
        <v>25</v>
      </c>
      <c r="C21" s="10" t="s">
        <v>438</v>
      </c>
      <c r="D21" s="10" t="s">
        <v>438</v>
      </c>
      <c r="E21" s="10" t="s">
        <v>438</v>
      </c>
      <c r="F21" s="10" t="s">
        <v>438</v>
      </c>
      <c r="G21" s="10" t="s">
        <v>438</v>
      </c>
      <c r="H21" s="10" t="s">
        <v>438</v>
      </c>
      <c r="I21" s="10" t="s">
        <v>438</v>
      </c>
      <c r="J21" s="10" t="s">
        <v>438</v>
      </c>
      <c r="K21" s="10" t="s">
        <v>438</v>
      </c>
      <c r="L21" s="10" t="s">
        <v>438</v>
      </c>
      <c r="M21" s="10" t="s">
        <v>438</v>
      </c>
      <c r="N21" s="10" t="s">
        <v>438</v>
      </c>
      <c r="O21" s="10" t="s">
        <v>438</v>
      </c>
      <c r="P21" s="10" t="s">
        <v>438</v>
      </c>
      <c r="Q21" s="10" t="s">
        <v>438</v>
      </c>
      <c r="R21" s="10" t="s">
        <v>438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tr">
        <f>BuildingSummary!$C47</f>
        <v>Mass Floor</v>
      </c>
      <c r="D23" s="10" t="str">
        <f>BuildingSummary!$C47</f>
        <v>Mass Floor</v>
      </c>
      <c r="E23" s="10" t="str">
        <f>BuildingSummary!$C47</f>
        <v>Mass Floor</v>
      </c>
      <c r="F23" s="10" t="str">
        <f>BuildingSummary!$C47</f>
        <v>Mass Floor</v>
      </c>
      <c r="G23" s="10" t="str">
        <f>BuildingSummary!$C47</f>
        <v>Mass Floor</v>
      </c>
      <c r="H23" s="10" t="str">
        <f>BuildingSummary!$C47</f>
        <v>Mass Floor</v>
      </c>
      <c r="I23" s="10" t="str">
        <f>BuildingSummary!$C47</f>
        <v>Mass Floor</v>
      </c>
      <c r="J23" s="10" t="str">
        <f>BuildingSummary!$C47</f>
        <v>Mass Floor</v>
      </c>
      <c r="K23" s="10" t="str">
        <f>BuildingSummary!$C47</f>
        <v>Mass Floor</v>
      </c>
      <c r="L23" s="10" t="str">
        <f>BuildingSummary!$C47</f>
        <v>Mass Floor</v>
      </c>
      <c r="M23" s="10" t="str">
        <f>BuildingSummary!$C47</f>
        <v>Mass Floor</v>
      </c>
      <c r="N23" s="10" t="str">
        <f>BuildingSummary!$C47</f>
        <v>Mass Floor</v>
      </c>
      <c r="O23" s="10" t="str">
        <f>BuildingSummary!$C47</f>
        <v>Mass Floor</v>
      </c>
      <c r="P23" s="10" t="str">
        <f>BuildingSummary!$C47</f>
        <v>Mass Floor</v>
      </c>
      <c r="Q23" s="10" t="str">
        <f>BuildingSummary!$C47</f>
        <v>Mass Floor</v>
      </c>
      <c r="R23" s="10" t="str">
        <f>BuildingSummary!$C47</f>
        <v>Mass Floor</v>
      </c>
    </row>
    <row r="24" spans="1:18">
      <c r="A24" s="4"/>
      <c r="B24" s="11" t="s">
        <v>30</v>
      </c>
      <c r="C24" s="10" t="str">
        <f>BuildingSummary!$C48</f>
        <v>4in slab w/carpet</v>
      </c>
      <c r="D24" s="10" t="str">
        <f>BuildingSummary!$C48</f>
        <v>4in slab w/carpet</v>
      </c>
      <c r="E24" s="10" t="str">
        <f>BuildingSummary!$C48</f>
        <v>4in slab w/carpet</v>
      </c>
      <c r="F24" s="10" t="str">
        <f>BuildingSummary!$C48</f>
        <v>4in slab w/carpet</v>
      </c>
      <c r="G24" s="10" t="str">
        <f>BuildingSummary!$C48</f>
        <v>4in slab w/carpet</v>
      </c>
      <c r="H24" s="10" t="str">
        <f>BuildingSummary!$C48</f>
        <v>4in slab w/carpet</v>
      </c>
      <c r="I24" s="10" t="str">
        <f>BuildingSummary!$C48</f>
        <v>4in slab w/carpet</v>
      </c>
      <c r="J24" s="10" t="str">
        <f>BuildingSummary!$C48</f>
        <v>4in slab w/carpet</v>
      </c>
      <c r="K24" s="10" t="str">
        <f>BuildingSummary!$C48</f>
        <v>4in slab w/carpet</v>
      </c>
      <c r="L24" s="10" t="str">
        <f>BuildingSummary!$C48</f>
        <v>4in slab w/carpet</v>
      </c>
      <c r="M24" s="10" t="str">
        <f>BuildingSummary!$C48</f>
        <v>4in slab w/carpet</v>
      </c>
      <c r="N24" s="10" t="str">
        <f>BuildingSummary!$C48</f>
        <v>4in slab w/carpet</v>
      </c>
      <c r="O24" s="10" t="str">
        <f>BuildingSummary!$C48</f>
        <v>4in slab w/carpet</v>
      </c>
      <c r="P24" s="10" t="str">
        <f>BuildingSummary!$C48</f>
        <v>4in slab w/carpet</v>
      </c>
      <c r="Q24" s="10" t="str">
        <f>BuildingSummary!$C48</f>
        <v>4in slab w/carpet</v>
      </c>
      <c r="R24" s="10" t="str">
        <f>BuildingSummary!$C48</f>
        <v>4in slab w/carpet</v>
      </c>
    </row>
    <row r="25" spans="1:18">
      <c r="A25" s="4"/>
      <c r="B25" s="9" t="s">
        <v>428</v>
      </c>
      <c r="C25" s="10">
        <f>1/Miami!$D$65</f>
        <v>0.53705692803437166</v>
      </c>
      <c r="D25" s="10">
        <f>1/Houston!$D$65</f>
        <v>0.53705692803437166</v>
      </c>
      <c r="E25" s="10">
        <f>1/Phoenix!$D$65</f>
        <v>0.53705692803437166</v>
      </c>
      <c r="F25" s="10">
        <f>1/Atlanta!$D$65</f>
        <v>0.53705692803437166</v>
      </c>
      <c r="G25" s="10">
        <f>1/LosAngeles!$D$65</f>
        <v>0.53705692803437166</v>
      </c>
      <c r="H25" s="10">
        <f>1/LasVegas!$D$65</f>
        <v>0.53705692803437166</v>
      </c>
      <c r="I25" s="10">
        <f>1/SanFrancisco!$D$65</f>
        <v>0.53705692803437166</v>
      </c>
      <c r="J25" s="10">
        <f>1/Baltimore!$D$65</f>
        <v>0.53705692803437166</v>
      </c>
      <c r="K25" s="10">
        <f>1/Albuquerque!$D$65</f>
        <v>0.53705692803437166</v>
      </c>
      <c r="L25" s="10">
        <f>1/Seattle!$D$65</f>
        <v>0.53705692803437166</v>
      </c>
      <c r="M25" s="10">
        <f>1/Chicago!$D$65</f>
        <v>0.53705692803437166</v>
      </c>
      <c r="N25" s="10">
        <f>1/Boulder!$D$65</f>
        <v>0.53705692803437166</v>
      </c>
      <c r="O25" s="10">
        <f>1/Minneapolis!$D$65</f>
        <v>0.53705692803437166</v>
      </c>
      <c r="P25" s="10">
        <f>1/Helena!$D$65</f>
        <v>0.53705692803437166</v>
      </c>
      <c r="Q25" s="10">
        <f>1/Duluth!$D$65</f>
        <v>0.53705692803437166</v>
      </c>
      <c r="R25" s="10">
        <f>1/Fairbanks!$D$65</f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392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tr">
        <f>Miami!A175</f>
        <v>SPLITSYSTEMAC:1_UNITARY_PACKAGE_COOLCOIL</v>
      </c>
      <c r="C29" s="10">
        <f>10^(-3)*Miami!$C$175</f>
        <v>4.8385100000000003</v>
      </c>
      <c r="D29" s="10">
        <f>10^(-3)*Houston!$C$175</f>
        <v>4.9849199999999998</v>
      </c>
      <c r="E29" s="10">
        <f>10^(-3)*Phoenix!$C$175</f>
        <v>4.7034399999999996</v>
      </c>
      <c r="F29" s="10">
        <f>10^(-3)*Atlanta!$C$175</f>
        <v>4.6467900000000002</v>
      </c>
      <c r="G29" s="10">
        <f>10^(-3)*LosAngeles!$C$175</f>
        <v>3.1424799999999999</v>
      </c>
      <c r="H29" s="10">
        <f>10^(-3)*LasVegas!$C$175</f>
        <v>3.7717700000000001</v>
      </c>
      <c r="I29" s="10">
        <f>10^(-3)*SanFrancisco!$C$175</f>
        <v>3.1924399999999999</v>
      </c>
      <c r="J29" s="10">
        <f>10^(-3)*Baltimore!$C$175</f>
        <v>4.2862700000000009</v>
      </c>
      <c r="K29" s="10">
        <f>10^(-3)*Albuquerque!$C$175</f>
        <v>3.4722900000000001</v>
      </c>
      <c r="L29" s="10">
        <f>10^(-3)*Seattle!$C$175</f>
        <v>2.6377899999999999</v>
      </c>
      <c r="M29" s="10">
        <f>10^(-3)*Chicago!$C$175</f>
        <v>4.1369300000000004</v>
      </c>
      <c r="N29" s="10">
        <f>10^(-3)*Boulder!$C$175</f>
        <v>3.2895400000000001</v>
      </c>
      <c r="O29" s="10">
        <f>10^(-3)*Minneapolis!$C$175</f>
        <v>4.0324800000000005</v>
      </c>
      <c r="P29" s="10">
        <f>10^(-3)*Helena!$C$175</f>
        <v>3.2577500000000001</v>
      </c>
      <c r="Q29" s="10">
        <f>10^(-3)*Duluth!$C$175</f>
        <v>3.2198600000000002</v>
      </c>
      <c r="R29" s="10">
        <f>10^(-3)*Fairbanks!$C$175</f>
        <v>2.5502899999999999</v>
      </c>
    </row>
    <row r="30" spans="1:18">
      <c r="A30" s="4"/>
      <c r="B30" s="9" t="str">
        <f>Miami!A176</f>
        <v>SPLITSYSTEMAC:2_UNITARY_PACKAGE_COOLCOIL</v>
      </c>
      <c r="C30" s="10">
        <f>10^(-3)*Miami!$C$176</f>
        <v>6.6643699999999999</v>
      </c>
      <c r="D30" s="10">
        <f>10^(-3)*Houston!$C$176</f>
        <v>7.1085799999999999</v>
      </c>
      <c r="E30" s="10">
        <f>10^(-3)*Phoenix!$C$176</f>
        <v>6.44855</v>
      </c>
      <c r="F30" s="10">
        <f>10^(-3)*Atlanta!$C$176</f>
        <v>6.4158100000000005</v>
      </c>
      <c r="G30" s="10">
        <f>10^(-3)*LosAngeles!$C$176</f>
        <v>3.1049899999999999</v>
      </c>
      <c r="H30" s="10">
        <f>10^(-3)*LasVegas!$C$176</f>
        <v>4.9275100000000007</v>
      </c>
      <c r="I30" s="10">
        <f>10^(-3)*SanFrancisco!$C$176</f>
        <v>2.24491</v>
      </c>
      <c r="J30" s="10">
        <f>10^(-3)*Baltimore!$C$176</f>
        <v>5.5845100000000008</v>
      </c>
      <c r="K30" s="10">
        <f>10^(-3)*Albuquerque!$C$176</f>
        <v>4.0169300000000003</v>
      </c>
      <c r="L30" s="10">
        <f>10^(-3)*Seattle!$C$176</f>
        <v>2.37616</v>
      </c>
      <c r="M30" s="10">
        <f>10^(-3)*Chicago!$C$176</f>
        <v>5.2862499999999999</v>
      </c>
      <c r="N30" s="10">
        <f>10^(-3)*Boulder!$C$176</f>
        <v>3.5794899999999998</v>
      </c>
      <c r="O30" s="10">
        <f>10^(-3)*Minneapolis!$C$176</f>
        <v>5.2817799999999995</v>
      </c>
      <c r="P30" s="10">
        <f>10^(-3)*Helena!$C$176</f>
        <v>3.4863400000000002</v>
      </c>
      <c r="Q30" s="10">
        <f>10^(-3)*Duluth!$C$176</f>
        <v>4.6668000000000003</v>
      </c>
      <c r="R30" s="10">
        <f>10^(-3)*Fairbanks!$C$176</f>
        <v>4.5464599999999997</v>
      </c>
    </row>
    <row r="31" spans="1:18">
      <c r="A31" s="4"/>
      <c r="B31" s="9" t="str">
        <f>Miami!A177</f>
        <v>SPLITSYSTEMAC:3_UNITARY_PACKAGE_COOLCOIL</v>
      </c>
      <c r="C31" s="10">
        <f>10^(-3)*Miami!$C$177</f>
        <v>1.66987</v>
      </c>
      <c r="D31" s="10">
        <f>10^(-3)*Houston!$C$177</f>
        <v>1.66987</v>
      </c>
      <c r="E31" s="10">
        <f>10^(-3)*Phoenix!$C$177</f>
        <v>1.50065</v>
      </c>
      <c r="F31" s="10">
        <f>10^(-3)*Atlanta!$C$177</f>
        <v>1.66987</v>
      </c>
      <c r="G31" s="10">
        <f>10^(-3)*LosAngeles!$C$177</f>
        <v>1.66987</v>
      </c>
      <c r="H31" s="10">
        <f>10^(-3)*LasVegas!$C$177</f>
        <v>1.66987</v>
      </c>
      <c r="I31" s="10">
        <f>10^(-3)*SanFrancisco!$C$177</f>
        <v>1.66987</v>
      </c>
      <c r="J31" s="10">
        <f>10^(-3)*Baltimore!$C$177</f>
        <v>1.66987</v>
      </c>
      <c r="K31" s="10">
        <f>10^(-3)*Albuquerque!$C$177</f>
        <v>1.66987</v>
      </c>
      <c r="L31" s="10">
        <f>10^(-3)*Seattle!$C$177</f>
        <v>1.66987</v>
      </c>
      <c r="M31" s="10">
        <f>10^(-3)*Chicago!$C$177</f>
        <v>1.66987</v>
      </c>
      <c r="N31" s="10">
        <f>10^(-3)*Boulder!$C$177</f>
        <v>1.66987</v>
      </c>
      <c r="O31" s="10">
        <f>10^(-3)*Minneapolis!$C$177</f>
        <v>1.66987</v>
      </c>
      <c r="P31" s="10">
        <f>10^(-3)*Helena!$C$177</f>
        <v>1.66987</v>
      </c>
      <c r="Q31" s="10">
        <f>10^(-3)*Duluth!$C$177</f>
        <v>1.66987</v>
      </c>
      <c r="R31" s="10">
        <f>10^(-3)*Fairbanks!$C$177</f>
        <v>1.66987</v>
      </c>
    </row>
    <row r="32" spans="1:18">
      <c r="A32" s="4"/>
      <c r="B32" s="9" t="str">
        <f>Miami!A178</f>
        <v>SPLITSYSTEMAC:4_UNITARY_PACKAGE_COOLCOIL</v>
      </c>
      <c r="C32" s="10">
        <f>10^(-3)*Miami!$C$178</f>
        <v>4.8778699999999997</v>
      </c>
      <c r="D32" s="10">
        <f>10^(-3)*Houston!$C$178</f>
        <v>5.0691099999999993</v>
      </c>
      <c r="E32" s="10">
        <f>10^(-3)*Phoenix!$C$178</f>
        <v>4.7057799999999999</v>
      </c>
      <c r="F32" s="10">
        <f>10^(-3)*Atlanta!$C$178</f>
        <v>4.4795100000000003</v>
      </c>
      <c r="G32" s="10">
        <f>10^(-3)*LosAngeles!$C$178</f>
        <v>2.1959899999999997</v>
      </c>
      <c r="H32" s="10">
        <f>10^(-3)*LasVegas!$C$178</f>
        <v>3.4091</v>
      </c>
      <c r="I32" s="10">
        <f>10^(-3)*SanFrancisco!$C$178</f>
        <v>1.83124</v>
      </c>
      <c r="J32" s="10">
        <f>10^(-3)*Baltimore!$C$178</f>
        <v>4.0099400000000003</v>
      </c>
      <c r="K32" s="10">
        <f>10^(-3)*Albuquerque!$C$178</f>
        <v>2.8554499999999998</v>
      </c>
      <c r="L32" s="10">
        <f>10^(-3)*Seattle!$C$178</f>
        <v>1.83124</v>
      </c>
      <c r="M32" s="10">
        <f>10^(-3)*Chicago!$C$178</f>
        <v>3.8466399999999998</v>
      </c>
      <c r="N32" s="10">
        <f>10^(-3)*Boulder!$C$178</f>
        <v>2.6212499999999999</v>
      </c>
      <c r="O32" s="10">
        <f>10^(-3)*Minneapolis!$C$178</f>
        <v>3.8288800000000003</v>
      </c>
      <c r="P32" s="10">
        <f>10^(-3)*Helena!$C$178</f>
        <v>2.4287600000000005</v>
      </c>
      <c r="Q32" s="10">
        <f>10^(-3)*Duluth!$C$178</f>
        <v>2.9082500000000002</v>
      </c>
      <c r="R32" s="10">
        <f>10^(-3)*Fairbanks!$C$178</f>
        <v>1.83124</v>
      </c>
    </row>
    <row r="33" spans="1:18">
      <c r="A33" s="4"/>
      <c r="B33" s="9" t="str">
        <f>Miami!A179</f>
        <v>SPLITSYSTEMAC:5_UNITARY_PACKAGE_COOLCOIL</v>
      </c>
      <c r="C33" s="10">
        <f>10^(-3)*Miami!$C$179</f>
        <v>4.6863000000000001</v>
      </c>
      <c r="D33" s="10">
        <f>10^(-3)*Houston!$C$179</f>
        <v>4.8715700000000002</v>
      </c>
      <c r="E33" s="10">
        <f>10^(-3)*Phoenix!$C$179</f>
        <v>4.50875</v>
      </c>
      <c r="F33" s="10">
        <f>10^(-3)*Atlanta!$C$179</f>
        <v>4.2679999999999998</v>
      </c>
      <c r="G33" s="10">
        <f>10^(-3)*LosAngeles!$C$179</f>
        <v>2.1132</v>
      </c>
      <c r="H33" s="10">
        <f>10^(-3)*LasVegas!$C$179</f>
        <v>3.2938400000000003</v>
      </c>
      <c r="I33" s="10">
        <f>10^(-3)*SanFrancisco!$C$179</f>
        <v>1.83124</v>
      </c>
      <c r="J33" s="10">
        <f>10^(-3)*Baltimore!$C$179</f>
        <v>3.8495100000000004</v>
      </c>
      <c r="K33" s="10">
        <f>10^(-3)*Albuquerque!$C$179</f>
        <v>2.69415</v>
      </c>
      <c r="L33" s="10">
        <f>10^(-3)*Seattle!$C$179</f>
        <v>1.83124</v>
      </c>
      <c r="M33" s="10">
        <f>10^(-3)*Chicago!$C$179</f>
        <v>3.6588400000000001</v>
      </c>
      <c r="N33" s="10">
        <f>10^(-3)*Boulder!$C$179</f>
        <v>2.4143000000000003</v>
      </c>
      <c r="O33" s="10">
        <f>10^(-3)*Minneapolis!$C$179</f>
        <v>3.6035400000000002</v>
      </c>
      <c r="P33" s="10">
        <f>10^(-3)*Helena!$C$179</f>
        <v>2.20017</v>
      </c>
      <c r="Q33" s="10">
        <f>10^(-3)*Duluth!$C$179</f>
        <v>2.9156</v>
      </c>
      <c r="R33" s="10">
        <f>10^(-3)*Fairbanks!$C$179</f>
        <v>2.7029200000000002</v>
      </c>
    </row>
    <row r="34" spans="1:18">
      <c r="A34" s="4"/>
      <c r="B34" s="9" t="str">
        <f>Miami!A180</f>
        <v>SPLITSYSTEMAC:6_UNITARY_PACKAGE_COOLCOIL</v>
      </c>
      <c r="C34" s="10">
        <f>10^(-3)*Miami!$C$180</f>
        <v>4.6596400000000004</v>
      </c>
      <c r="D34" s="10">
        <f>10^(-3)*Houston!$C$180</f>
        <v>4.8457100000000004</v>
      </c>
      <c r="E34" s="10">
        <f>10^(-3)*Phoenix!$C$180</f>
        <v>4.4916299999999998</v>
      </c>
      <c r="F34" s="10">
        <f>10^(-3)*Atlanta!$C$180</f>
        <v>4.2360899999999999</v>
      </c>
      <c r="G34" s="10">
        <f>10^(-3)*LosAngeles!$C$180</f>
        <v>2.0720500000000004</v>
      </c>
      <c r="H34" s="10">
        <f>10^(-3)*LasVegas!$C$180</f>
        <v>3.2737099999999999</v>
      </c>
      <c r="I34" s="10">
        <f>10^(-3)*SanFrancisco!$C$180</f>
        <v>1.83124</v>
      </c>
      <c r="J34" s="10">
        <f>10^(-3)*Baltimore!$C$180</f>
        <v>3.823</v>
      </c>
      <c r="K34" s="10">
        <f>10^(-3)*Albuquerque!$C$180</f>
        <v>2.6726000000000001</v>
      </c>
      <c r="L34" s="10">
        <f>10^(-3)*Seattle!$C$180</f>
        <v>1.8324500000000001</v>
      </c>
      <c r="M34" s="10">
        <f>10^(-3)*Chicago!$C$180</f>
        <v>3.6325799999999999</v>
      </c>
      <c r="N34" s="10">
        <f>10^(-3)*Boulder!$C$180</f>
        <v>2.3935400000000002</v>
      </c>
      <c r="O34" s="10">
        <f>10^(-3)*Minneapolis!$C$180</f>
        <v>3.5784199999999999</v>
      </c>
      <c r="P34" s="10">
        <f>10^(-3)*Helena!$C$180</f>
        <v>2.1818900000000001</v>
      </c>
      <c r="Q34" s="10">
        <f>10^(-3)*Duluth!$C$180</f>
        <v>2.9218699999999997</v>
      </c>
      <c r="R34" s="10">
        <f>10^(-3)*Fairbanks!$C$180</f>
        <v>2.7027100000000002</v>
      </c>
    </row>
    <row r="35" spans="1:18">
      <c r="A35" s="4"/>
      <c r="B35" s="9" t="str">
        <f>Miami!A181</f>
        <v>SPLITSYSTEMAC:7_UNITARY_PACKAGE_COOLCOIL</v>
      </c>
      <c r="C35" s="10">
        <f>10^(-3)*Miami!$C$181</f>
        <v>3.4582100000000002</v>
      </c>
      <c r="D35" s="10">
        <f>10^(-3)*Houston!$C$181</f>
        <v>3.67597</v>
      </c>
      <c r="E35" s="10">
        <f>10^(-3)*Phoenix!$C$181</f>
        <v>3.6735900000000004</v>
      </c>
      <c r="F35" s="10">
        <f>10^(-3)*Atlanta!$C$181</f>
        <v>3.5886800000000001</v>
      </c>
      <c r="G35" s="10">
        <f>10^(-3)*LosAngeles!$C$181</f>
        <v>2.1436999999999999</v>
      </c>
      <c r="H35" s="10">
        <f>10^(-3)*LasVegas!$C$181</f>
        <v>2.7041300000000001</v>
      </c>
      <c r="I35" s="10">
        <f>10^(-3)*SanFrancisco!$C$181</f>
        <v>2.1213500000000001</v>
      </c>
      <c r="J35" s="10">
        <f>10^(-3)*Baltimore!$C$181</f>
        <v>3.3612199999999999</v>
      </c>
      <c r="K35" s="10">
        <f>10^(-3)*Albuquerque!$C$181</f>
        <v>2.2723000000000004</v>
      </c>
      <c r="L35" s="10">
        <f>10^(-3)*Seattle!$C$181</f>
        <v>1.84348</v>
      </c>
      <c r="M35" s="10">
        <f>10^(-3)*Chicago!$C$181</f>
        <v>3.2472600000000003</v>
      </c>
      <c r="N35" s="10">
        <f>10^(-3)*Boulder!$C$181</f>
        <v>2.1785200000000002</v>
      </c>
      <c r="O35" s="10">
        <f>10^(-3)*Minneapolis!$C$181</f>
        <v>3.3204400000000001</v>
      </c>
      <c r="P35" s="10">
        <f>10^(-3)*Helena!$C$181</f>
        <v>2.15123</v>
      </c>
      <c r="Q35" s="10">
        <f>10^(-3)*Duluth!$C$181</f>
        <v>2.6781799999999998</v>
      </c>
      <c r="R35" s="10">
        <f>10^(-3)*Fairbanks!$C$181</f>
        <v>1.83124</v>
      </c>
    </row>
    <row r="36" spans="1:18">
      <c r="A36" s="4"/>
      <c r="B36" s="9" t="str">
        <f>Miami!A182</f>
        <v>SPLITSYSTEMAC:8_UNITARY_PACKAGE_COOLCOIL</v>
      </c>
      <c r="C36" s="10">
        <f>10^(-3)*Miami!$C$182</f>
        <v>3.7092399999999999</v>
      </c>
      <c r="D36" s="10">
        <f>10^(-3)*Houston!$C$182</f>
        <v>3.9586600000000001</v>
      </c>
      <c r="E36" s="10">
        <f>10^(-3)*Phoenix!$C$182</f>
        <v>3.8872</v>
      </c>
      <c r="F36" s="10">
        <f>10^(-3)*Atlanta!$C$182</f>
        <v>3.8745400000000001</v>
      </c>
      <c r="G36" s="10">
        <f>10^(-3)*LosAngeles!$C$182</f>
        <v>2.48454</v>
      </c>
      <c r="H36" s="10">
        <f>10^(-3)*LasVegas!$C$182</f>
        <v>2.8772100000000003</v>
      </c>
      <c r="I36" s="10">
        <f>10^(-3)*SanFrancisco!$C$182</f>
        <v>2.2782900000000001</v>
      </c>
      <c r="J36" s="10">
        <f>10^(-3)*Baltimore!$C$182</f>
        <v>3.63049</v>
      </c>
      <c r="K36" s="10">
        <f>10^(-3)*Albuquerque!$C$182</f>
        <v>2.4250100000000003</v>
      </c>
      <c r="L36" s="10">
        <f>10^(-3)*Seattle!$C$182</f>
        <v>1.95452</v>
      </c>
      <c r="M36" s="10">
        <f>10^(-3)*Chicago!$C$182</f>
        <v>3.5019299999999998</v>
      </c>
      <c r="N36" s="10">
        <f>10^(-3)*Boulder!$C$182</f>
        <v>2.3196300000000001</v>
      </c>
      <c r="O36" s="10">
        <f>10^(-3)*Minneapolis!$C$182</f>
        <v>3.5827800000000001</v>
      </c>
      <c r="P36" s="10">
        <f>10^(-3)*Helena!$C$182</f>
        <v>2.29413</v>
      </c>
      <c r="Q36" s="10">
        <f>10^(-3)*Duluth!$C$182</f>
        <v>2.8017500000000002</v>
      </c>
      <c r="R36" s="10">
        <f>10^(-3)*Fairbanks!$C$182</f>
        <v>1.83124</v>
      </c>
    </row>
    <row r="37" spans="1:18">
      <c r="A37" s="4"/>
      <c r="B37" s="9" t="str">
        <f>Miami!A183</f>
        <v>SPLITSYSTEMAC:9_UNITARY_PACKAGE_COOLCOIL</v>
      </c>
      <c r="C37" s="10">
        <f>10^(-3)*Miami!$C$183</f>
        <v>11.118930000000001</v>
      </c>
      <c r="D37" s="10">
        <f>10^(-3)*Houston!$C$183</f>
        <v>12.443059999999999</v>
      </c>
      <c r="E37" s="10">
        <f>10^(-3)*Phoenix!$C$183</f>
        <v>13.25081</v>
      </c>
      <c r="F37" s="10">
        <f>10^(-3)*Atlanta!$C$183</f>
        <v>12.583780000000001</v>
      </c>
      <c r="G37" s="10">
        <f>10^(-3)*LosAngeles!$C$183</f>
        <v>7.3933100000000005</v>
      </c>
      <c r="H37" s="10">
        <f>10^(-3)*LasVegas!$C$183</f>
        <v>11.134780000000001</v>
      </c>
      <c r="I37" s="10">
        <f>10^(-3)*SanFrancisco!$C$183</f>
        <v>9.8534699999999997</v>
      </c>
      <c r="J37" s="10">
        <f>10^(-3)*Baltimore!$C$183</f>
        <v>11.690340000000001</v>
      </c>
      <c r="K37" s="10">
        <f>10^(-3)*Albuquerque!$C$183</f>
        <v>9.00732</v>
      </c>
      <c r="L37" s="10">
        <f>10^(-3)*Seattle!$C$183</f>
        <v>7.8759499999999996</v>
      </c>
      <c r="M37" s="10">
        <f>10^(-3)*Chicago!$C$183</f>
        <v>11.64676</v>
      </c>
      <c r="N37" s="10">
        <f>10^(-3)*Boulder!$C$183</f>
        <v>8.6750300000000014</v>
      </c>
      <c r="O37" s="10">
        <f>10^(-3)*Minneapolis!$C$183</f>
        <v>11.52256</v>
      </c>
      <c r="P37" s="10">
        <f>10^(-3)*Helena!$C$183</f>
        <v>8.6925600000000003</v>
      </c>
      <c r="Q37" s="10">
        <f>10^(-3)*Duluth!$C$183</f>
        <v>9.84206</v>
      </c>
      <c r="R37" s="10">
        <f>10^(-3)*Fairbanks!$C$183</f>
        <v>8.7150200000000009</v>
      </c>
    </row>
    <row r="38" spans="1:18">
      <c r="A38" s="4"/>
      <c r="B38" s="9" t="str">
        <f>Miami!A184</f>
        <v>SPLITSYSTEMAC:10_UNITARY_PACKAGE_COOLCOIL</v>
      </c>
      <c r="C38" s="10">
        <f>10^(-3)*Miami!$C$184</f>
        <v>14.599600000000001</v>
      </c>
      <c r="D38" s="10">
        <f>10^(-3)*Houston!$C$184</f>
        <v>15.929030000000001</v>
      </c>
      <c r="E38" s="10">
        <f>10^(-3)*Phoenix!$C$184</f>
        <v>15.66155</v>
      </c>
      <c r="F38" s="10">
        <f>10^(-3)*Atlanta!$C$184</f>
        <v>14.48639</v>
      </c>
      <c r="G38" s="10">
        <f>10^(-3)*LosAngeles!$C$184</f>
        <v>7.0986000000000002</v>
      </c>
      <c r="H38" s="10">
        <f>10^(-3)*LasVegas!$C$184</f>
        <v>12.8926</v>
      </c>
      <c r="I38" s="10">
        <f>10^(-3)*SanFrancisco!$C$184</f>
        <v>7.1096300000000001</v>
      </c>
      <c r="J38" s="10">
        <f>10^(-3)*Baltimore!$C$184</f>
        <v>13.14077</v>
      </c>
      <c r="K38" s="10">
        <f>10^(-3)*Albuquerque!$C$184</f>
        <v>10.35148</v>
      </c>
      <c r="L38" s="10">
        <f>10^(-3)*Seattle!$C$184</f>
        <v>6.5390100000000002</v>
      </c>
      <c r="M38" s="10">
        <f>10^(-3)*Chicago!$C$184</f>
        <v>12.71725</v>
      </c>
      <c r="N38" s="10">
        <f>10^(-3)*Boulder!$C$184</f>
        <v>9.2398299999999995</v>
      </c>
      <c r="O38" s="10">
        <f>10^(-3)*Minneapolis!$C$184</f>
        <v>12.735659999999999</v>
      </c>
      <c r="P38" s="10">
        <f>10^(-3)*Helena!$C$184</f>
        <v>9.2846100000000007</v>
      </c>
      <c r="Q38" s="10">
        <f>10^(-3)*Duluth!$C$184</f>
        <v>11.6435</v>
      </c>
      <c r="R38" s="10">
        <f>10^(-3)*Fairbanks!$C$184</f>
        <v>11.990639999999999</v>
      </c>
    </row>
    <row r="39" spans="1:18">
      <c r="A39" s="4"/>
      <c r="B39" s="9" t="str">
        <f>Miami!A185</f>
        <v>SPLITSYSTEMAC:11_UNITARY_PACKAGE_COOLCOIL</v>
      </c>
      <c r="C39" s="10">
        <f>10^(-3)*Miami!$C$185</f>
        <v>8.0807500000000001</v>
      </c>
      <c r="D39" s="10">
        <f>10^(-3)*Houston!$C$185</f>
        <v>9.2514599999999998</v>
      </c>
      <c r="E39" s="10">
        <f>10^(-3)*Phoenix!$C$185</f>
        <v>12.052899999999999</v>
      </c>
      <c r="F39" s="10">
        <f>10^(-3)*Atlanta!$C$185</f>
        <v>9.3847299999999994</v>
      </c>
      <c r="G39" s="10">
        <f>10^(-3)*LosAngeles!$C$185</f>
        <v>6.2355499999999999</v>
      </c>
      <c r="H39" s="10">
        <f>10^(-3)*LasVegas!$C$185</f>
        <v>9.6859199999999994</v>
      </c>
      <c r="I39" s="10">
        <f>10^(-3)*SanFrancisco!$C$185</f>
        <v>8.1777899999999999</v>
      </c>
      <c r="J39" s="10">
        <f>10^(-3)*Baltimore!$C$185</f>
        <v>9.2118400000000005</v>
      </c>
      <c r="K39" s="10">
        <f>10^(-3)*Albuquerque!$C$185</f>
        <v>6.7711300000000003</v>
      </c>
      <c r="L39" s="10">
        <f>10^(-3)*Seattle!$C$185</f>
        <v>7.0257100000000001</v>
      </c>
      <c r="M39" s="10">
        <f>10^(-3)*Chicago!$C$185</f>
        <v>9.3819999999999997</v>
      </c>
      <c r="N39" s="10">
        <f>10^(-3)*Boulder!$C$185</f>
        <v>6.7885600000000004</v>
      </c>
      <c r="O39" s="10">
        <f>10^(-3)*Minneapolis!$C$185</f>
        <v>9.7673400000000008</v>
      </c>
      <c r="P39" s="10">
        <f>10^(-3)*Helena!$C$185</f>
        <v>7.0633900000000001</v>
      </c>
      <c r="Q39" s="10">
        <f>10^(-3)*Duluth!$C$185</f>
        <v>8.9826599999999992</v>
      </c>
      <c r="R39" s="10">
        <f>10^(-3)*Fairbanks!$C$185</f>
        <v>7.62249</v>
      </c>
    </row>
    <row r="40" spans="1:18">
      <c r="A40" s="4"/>
      <c r="B40" s="9" t="str">
        <f>Miami!A186</f>
        <v>SPLITSYSTEMAC:12_UNITARY_PACKAGE_COOLCOIL</v>
      </c>
      <c r="C40" s="10">
        <f>10^(-3)*Miami!$C$186</f>
        <v>10.076600000000001</v>
      </c>
      <c r="D40" s="10">
        <f>10^(-3)*Houston!$C$186</f>
        <v>10.70514</v>
      </c>
      <c r="E40" s="10">
        <f>10^(-3)*Phoenix!$C$186</f>
        <v>11.17032</v>
      </c>
      <c r="F40" s="10">
        <f>10^(-3)*Atlanta!$C$186</f>
        <v>9.6004900000000006</v>
      </c>
      <c r="G40" s="10">
        <f>10^(-3)*LosAngeles!$C$186</f>
        <v>4.6366199999999997</v>
      </c>
      <c r="H40" s="10">
        <f>10^(-3)*LasVegas!$C$186</f>
        <v>8.5916299999999985</v>
      </c>
      <c r="I40" s="10">
        <f>10^(-3)*SanFrancisco!$C$186</f>
        <v>4.2257100000000003</v>
      </c>
      <c r="J40" s="10">
        <f>10^(-3)*Baltimore!$C$186</f>
        <v>8.8254699999999993</v>
      </c>
      <c r="K40" s="10">
        <f>10^(-3)*Albuquerque!$C$186</f>
        <v>7.0482299999999993</v>
      </c>
      <c r="L40" s="10">
        <f>10^(-3)*Seattle!$C$186</f>
        <v>4.5461800000000006</v>
      </c>
      <c r="M40" s="10">
        <f>10^(-3)*Chicago!$C$186</f>
        <v>8.6982000000000017</v>
      </c>
      <c r="N40" s="10">
        <f>10^(-3)*Boulder!$C$186</f>
        <v>6.5133800000000006</v>
      </c>
      <c r="O40" s="10">
        <f>10^(-3)*Minneapolis!$C$186</f>
        <v>8.7079599999999999</v>
      </c>
      <c r="P40" s="10">
        <f>10^(-3)*Helena!$C$186</f>
        <v>6.1232899999999999</v>
      </c>
      <c r="Q40" s="10">
        <f>10^(-3)*Duluth!$C$186</f>
        <v>7.16709</v>
      </c>
      <c r="R40" s="10">
        <f>10^(-3)*Fairbanks!$C$186</f>
        <v>5.5481000000000007</v>
      </c>
    </row>
    <row r="41" spans="1:18">
      <c r="A41" s="4"/>
      <c r="B41" s="9" t="str">
        <f>Miami!A187</f>
        <v>SPLITSYSTEMAC:13_UNITARY_PACKAGE_COOLCOIL</v>
      </c>
      <c r="C41" s="10">
        <f>10^(-3)*Miami!$C$187</f>
        <v>9.7606100000000016</v>
      </c>
      <c r="D41" s="10">
        <f>10^(-3)*Houston!$C$187</f>
        <v>10.436120000000001</v>
      </c>
      <c r="E41" s="10">
        <f>10^(-3)*Phoenix!$C$187</f>
        <v>10.957520000000001</v>
      </c>
      <c r="F41" s="10">
        <f>10^(-3)*Atlanta!$C$187</f>
        <v>9.1670200000000008</v>
      </c>
      <c r="G41" s="10">
        <f>10^(-3)*LosAngeles!$C$187</f>
        <v>4.3792700000000009</v>
      </c>
      <c r="H41" s="10">
        <f>10^(-3)*LasVegas!$C$187</f>
        <v>8.4912099999999988</v>
      </c>
      <c r="I41" s="10">
        <f>10^(-3)*SanFrancisco!$C$187</f>
        <v>3.73048</v>
      </c>
      <c r="J41" s="10">
        <f>10^(-3)*Baltimore!$C$187</f>
        <v>8.5223099999999992</v>
      </c>
      <c r="K41" s="10">
        <f>10^(-3)*Albuquerque!$C$187</f>
        <v>6.71563</v>
      </c>
      <c r="L41" s="10">
        <f>10^(-3)*Seattle!$C$187</f>
        <v>4.1920799999999998</v>
      </c>
      <c r="M41" s="10">
        <f>10^(-3)*Chicago!$C$187</f>
        <v>8.3094500000000018</v>
      </c>
      <c r="N41" s="10">
        <f>10^(-3)*Boulder!$C$187</f>
        <v>6.0103100000000005</v>
      </c>
      <c r="O41" s="10">
        <f>10^(-3)*Minneapolis!$C$187</f>
        <v>8.2127999999999997</v>
      </c>
      <c r="P41" s="10">
        <f>10^(-3)*Helena!$C$187</f>
        <v>5.5495700000000001</v>
      </c>
      <c r="Q41" s="10">
        <f>10^(-3)*Duluth!$C$187</f>
        <v>7.4163500000000004</v>
      </c>
      <c r="R41" s="10">
        <f>10^(-3)*Fairbanks!$C$187</f>
        <v>7.0393100000000004</v>
      </c>
    </row>
    <row r="42" spans="1:18">
      <c r="A42" s="4"/>
      <c r="B42" s="9" t="str">
        <f>Miami!A188</f>
        <v>SPLITSYSTEMAC:14_UNITARY_PACKAGE_COOLCOIL</v>
      </c>
      <c r="C42" s="10">
        <f>10^(-3)*Miami!$C$188</f>
        <v>9.7055600000000002</v>
      </c>
      <c r="D42" s="10">
        <f>10^(-3)*Houston!$C$188</f>
        <v>10.38269</v>
      </c>
      <c r="E42" s="10">
        <f>10^(-3)*Phoenix!$C$188</f>
        <v>10.924239999999999</v>
      </c>
      <c r="F42" s="10">
        <f>10^(-3)*Atlanta!$C$188</f>
        <v>9.1037999999999997</v>
      </c>
      <c r="G42" s="10">
        <f>10^(-3)*LosAngeles!$C$188</f>
        <v>4.2923599999999995</v>
      </c>
      <c r="H42" s="10">
        <f>10^(-3)*LasVegas!$C$188</f>
        <v>8.4485799999999998</v>
      </c>
      <c r="I42" s="10">
        <f>10^(-3)*SanFrancisco!$C$188</f>
        <v>3.6624699999999999</v>
      </c>
      <c r="J42" s="10">
        <f>10^(-3)*Baltimore!$C$188</f>
        <v>8.4670300000000012</v>
      </c>
      <c r="K42" s="10">
        <f>10^(-3)*Albuquerque!$C$188</f>
        <v>6.6670699999999998</v>
      </c>
      <c r="L42" s="10">
        <f>10^(-3)*Seattle!$C$188</f>
        <v>4.12317</v>
      </c>
      <c r="M42" s="10">
        <f>10^(-3)*Chicago!$C$188</f>
        <v>8.2518799999999999</v>
      </c>
      <c r="N42" s="10">
        <f>10^(-3)*Boulder!$C$188</f>
        <v>5.9634600000000004</v>
      </c>
      <c r="O42" s="10">
        <f>10^(-3)*Minneapolis!$C$188</f>
        <v>8.1578100000000013</v>
      </c>
      <c r="P42" s="10">
        <f>10^(-3)*Helena!$C$188</f>
        <v>5.5093100000000002</v>
      </c>
      <c r="Q42" s="10">
        <f>10^(-3)*Duluth!$C$188</f>
        <v>7.4336700000000002</v>
      </c>
      <c r="R42" s="10">
        <f>10^(-3)*Fairbanks!$C$188</f>
        <v>7.0385900000000001</v>
      </c>
    </row>
    <row r="43" spans="1:18">
      <c r="A43" s="4"/>
      <c r="B43" s="9" t="str">
        <f>Miami!A189</f>
        <v>SPLITSYSTEMAC:15_UNITARY_PACKAGE_COOLCOIL</v>
      </c>
      <c r="C43" s="10">
        <f>10^(-3)*Miami!$C$189</f>
        <v>6.8092299999999994</v>
      </c>
      <c r="D43" s="10">
        <f>10^(-3)*Houston!$C$189</f>
        <v>7.5887500000000001</v>
      </c>
      <c r="E43" s="10">
        <f>10^(-3)*Phoenix!$C$189</f>
        <v>10.10333</v>
      </c>
      <c r="F43" s="10">
        <f>10^(-3)*Atlanta!$C$189</f>
        <v>7.6702700000000004</v>
      </c>
      <c r="G43" s="10">
        <f>10^(-3)*LosAngeles!$C$189</f>
        <v>5.3077100000000002</v>
      </c>
      <c r="H43" s="10">
        <f>10^(-3)*LasVegas!$C$189</f>
        <v>8.2945899999999995</v>
      </c>
      <c r="I43" s="10">
        <f>10^(-3)*SanFrancisco!$C$189</f>
        <v>7.0864500000000001</v>
      </c>
      <c r="J43" s="10">
        <f>10^(-3)*Baltimore!$C$189</f>
        <v>7.4788000000000006</v>
      </c>
      <c r="K43" s="10">
        <f>10^(-3)*Albuquerque!$C$189</f>
        <v>5.6795</v>
      </c>
      <c r="L43" s="10">
        <f>10^(-3)*Seattle!$C$189</f>
        <v>6.1743000000000006</v>
      </c>
      <c r="M43" s="10">
        <f>10^(-3)*Chicago!$C$189</f>
        <v>7.6105600000000004</v>
      </c>
      <c r="N43" s="10">
        <f>10^(-3)*Boulder!$C$189</f>
        <v>5.5381599999999995</v>
      </c>
      <c r="O43" s="10">
        <f>10^(-3)*Minneapolis!$C$189</f>
        <v>7.9778000000000002</v>
      </c>
      <c r="P43" s="10">
        <f>10^(-3)*Helena!$C$189</f>
        <v>5.8479999999999999</v>
      </c>
      <c r="Q43" s="10">
        <f>10^(-3)*Duluth!$C$189</f>
        <v>7.87148</v>
      </c>
      <c r="R43" s="10">
        <f>10^(-3)*Fairbanks!$C$189</f>
        <v>6.3892500000000005</v>
      </c>
    </row>
    <row r="44" spans="1:18">
      <c r="A44" s="4"/>
      <c r="B44" s="9" t="str">
        <f>Miami!A190</f>
        <v>SPLITSYSTEMAC:16_UNITARY_PACKAGE_COOLCOIL</v>
      </c>
      <c r="C44" s="10">
        <f>10^(-3)*Miami!$C$190</f>
        <v>6.7542100000000005</v>
      </c>
      <c r="D44" s="10">
        <f>10^(-3)*Houston!$C$190</f>
        <v>7.5350700000000002</v>
      </c>
      <c r="E44" s="10">
        <f>10^(-3)*Phoenix!$C$190</f>
        <v>10.1119</v>
      </c>
      <c r="F44" s="10">
        <f>10^(-3)*Atlanta!$C$190</f>
        <v>7.6105799999999997</v>
      </c>
      <c r="G44" s="10">
        <f>10^(-3)*LosAngeles!$C$190</f>
        <v>5.3017900000000004</v>
      </c>
      <c r="H44" s="10">
        <f>10^(-3)*LasVegas!$C$190</f>
        <v>8.2988300000000006</v>
      </c>
      <c r="I44" s="10">
        <f>10^(-3)*SanFrancisco!$C$190</f>
        <v>7.0860799999999999</v>
      </c>
      <c r="J44" s="10">
        <f>10^(-3)*Baltimore!$C$190</f>
        <v>7.4222600000000005</v>
      </c>
      <c r="K44" s="10">
        <f>10^(-3)*Albuquerque!$C$190</f>
        <v>5.6306899999999995</v>
      </c>
      <c r="L44" s="10">
        <f>10^(-3)*Seattle!$C$190</f>
        <v>6.1711800000000006</v>
      </c>
      <c r="M44" s="10">
        <f>10^(-3)*Chicago!$C$190</f>
        <v>7.6163800000000004</v>
      </c>
      <c r="N44" s="10">
        <f>10^(-3)*Boulder!$C$190</f>
        <v>5.4954300000000007</v>
      </c>
      <c r="O44" s="10">
        <f>10^(-3)*Minneapolis!$C$190</f>
        <v>7.9861199999999997</v>
      </c>
      <c r="P44" s="10">
        <f>10^(-3)*Helena!$C$190</f>
        <v>5.8486099999999999</v>
      </c>
      <c r="Q44" s="10">
        <f>10^(-3)*Duluth!$C$190</f>
        <v>7.8659600000000003</v>
      </c>
      <c r="R44" s="10">
        <f>10^(-3)*Fairbanks!$C$190</f>
        <v>6.3933800000000005</v>
      </c>
    </row>
    <row r="45" spans="1:18">
      <c r="A45" s="4"/>
      <c r="B45" s="9" t="str">
        <f>Miami!A191</f>
        <v>SPLITSYSTEMAC:17_UNITARY_PACKAGE_COOLCOIL</v>
      </c>
      <c r="C45" s="10">
        <f>10^(-3)*Miami!$C$191</f>
        <v>8.3807500000000008</v>
      </c>
      <c r="D45" s="10">
        <f>10^(-3)*Houston!$C$191</f>
        <v>8.9925599999999992</v>
      </c>
      <c r="E45" s="10">
        <f>10^(-3)*Phoenix!$C$191</f>
        <v>8.9764699999999991</v>
      </c>
      <c r="F45" s="10">
        <f>10^(-3)*Atlanta!$C$191</f>
        <v>8.4162000000000017</v>
      </c>
      <c r="G45" s="10">
        <f>10^(-3)*LosAngeles!$C$191</f>
        <v>5.2762399999999996</v>
      </c>
      <c r="H45" s="10">
        <f>10^(-3)*LasVegas!$C$191</f>
        <v>7.7091099999999999</v>
      </c>
      <c r="I45" s="10">
        <f>10^(-3)*SanFrancisco!$C$191</f>
        <v>6.1439200000000005</v>
      </c>
      <c r="J45" s="10">
        <f>10^(-3)*Baltimore!$C$191</f>
        <v>7.9815500000000004</v>
      </c>
      <c r="K45" s="10">
        <f>10^(-3)*Albuquerque!$C$191</f>
        <v>6.7392000000000003</v>
      </c>
      <c r="L45" s="10">
        <f>10^(-3)*Seattle!$C$191</f>
        <v>5.1942899999999996</v>
      </c>
      <c r="M45" s="10">
        <f>10^(-3)*Chicago!$C$191</f>
        <v>7.8100200000000006</v>
      </c>
      <c r="N45" s="10">
        <f>10^(-3)*Boulder!$C$191</f>
        <v>6.2549099999999997</v>
      </c>
      <c r="O45" s="10">
        <f>10^(-3)*Minneapolis!$C$191</f>
        <v>7.3485399999999998</v>
      </c>
      <c r="P45" s="10">
        <f>10^(-3)*Helena!$C$191</f>
        <v>6.11911</v>
      </c>
      <c r="Q45" s="10">
        <f>10^(-3)*Duluth!$C$191</f>
        <v>6.2487399999999997</v>
      </c>
      <c r="R45" s="10">
        <f>10^(-3)*Fairbanks!$C$191</f>
        <v>5.1284399999999994</v>
      </c>
    </row>
    <row r="46" spans="1:18">
      <c r="A46" s="4"/>
      <c r="B46" s="9" t="str">
        <f>Miami!A192</f>
        <v>SPLITSYSTEMAC:18_UNITARY_PACKAGE_COOLCOIL</v>
      </c>
      <c r="C46" s="10">
        <f>10^(-3)*Miami!$C$192</f>
        <v>10.51389</v>
      </c>
      <c r="D46" s="10">
        <f>10^(-3)*Houston!$C$192</f>
        <v>10.849410000000001</v>
      </c>
      <c r="E46" s="10">
        <f>10^(-3)*Phoenix!$C$192</f>
        <v>10.543530000000001</v>
      </c>
      <c r="F46" s="10">
        <f>10^(-3)*Atlanta!$C$192</f>
        <v>9.6854599999999991</v>
      </c>
      <c r="G46" s="10">
        <f>10^(-3)*LosAngeles!$C$192</f>
        <v>5.2451300000000005</v>
      </c>
      <c r="H46" s="10">
        <f>10^(-3)*LasVegas!$C$192</f>
        <v>9.0200800000000001</v>
      </c>
      <c r="I46" s="10">
        <f>10^(-3)*SanFrancisco!$C$192</f>
        <v>4.81393</v>
      </c>
      <c r="J46" s="10">
        <f>10^(-3)*Baltimore!$C$192</f>
        <v>9.0337900000000015</v>
      </c>
      <c r="K46" s="10">
        <f>10^(-3)*Albuquerque!$C$192</f>
        <v>7.6985200000000003</v>
      </c>
      <c r="L46" s="10">
        <f>10^(-3)*Seattle!$C$192</f>
        <v>4.7268599999999994</v>
      </c>
      <c r="M46" s="10">
        <f>10^(-3)*Chicago!$C$192</f>
        <v>8.7534500000000008</v>
      </c>
      <c r="N46" s="10">
        <f>10^(-3)*Boulder!$C$192</f>
        <v>6.7490500000000004</v>
      </c>
      <c r="O46" s="10">
        <f>10^(-3)*Minneapolis!$C$192</f>
        <v>9.2608800000000002</v>
      </c>
      <c r="P46" s="10">
        <f>10^(-3)*Helena!$C$192</f>
        <v>7.5332799999999995</v>
      </c>
      <c r="Q46" s="10">
        <f>10^(-3)*Duluth!$C$192</f>
        <v>8.6748799999999999</v>
      </c>
      <c r="R46" s="10">
        <f>10^(-3)*Fairbanks!$C$192</f>
        <v>9.1178700000000017</v>
      </c>
    </row>
    <row r="47" spans="1:18">
      <c r="A47" s="4"/>
      <c r="B47" s="9" t="str">
        <f>Miami!A193</f>
        <v>SPLITSYSTEMAC:19_UNITARY_PACKAGE_COOLCOIL</v>
      </c>
      <c r="C47" s="10">
        <f>10^(-3)*Miami!$C$193</f>
        <v>6.4695799999999997</v>
      </c>
      <c r="D47" s="10">
        <f>10^(-3)*Houston!$C$193</f>
        <v>7.31013</v>
      </c>
      <c r="E47" s="10">
        <f>10^(-3)*Phoenix!$C$193</f>
        <v>7.6014200000000001</v>
      </c>
      <c r="F47" s="10">
        <f>10^(-3)*Atlanta!$C$193</f>
        <v>6.9941499999999994</v>
      </c>
      <c r="G47" s="10">
        <f>10^(-3)*LosAngeles!$C$193</f>
        <v>4.18133</v>
      </c>
      <c r="H47" s="10">
        <f>10^(-3)*LasVegas!$C$193</f>
        <v>6.1840400000000004</v>
      </c>
      <c r="I47" s="10">
        <f>10^(-3)*SanFrancisco!$C$193</f>
        <v>4.8885399999999999</v>
      </c>
      <c r="J47" s="10">
        <f>10^(-3)*Baltimore!$C$193</f>
        <v>6.7178199999999997</v>
      </c>
      <c r="K47" s="10">
        <f>10^(-3)*Albuquerque!$C$193</f>
        <v>5.24559</v>
      </c>
      <c r="L47" s="10">
        <f>10^(-3)*Seattle!$C$193</f>
        <v>4.3701000000000008</v>
      </c>
      <c r="M47" s="10">
        <f>10^(-3)*Chicago!$C$193</f>
        <v>6.5422200000000004</v>
      </c>
      <c r="N47" s="10">
        <f>10^(-3)*Boulder!$C$193</f>
        <v>4.8457499999999998</v>
      </c>
      <c r="O47" s="10">
        <f>10^(-3)*Minneapolis!$C$193</f>
        <v>6.4035299999999999</v>
      </c>
      <c r="P47" s="10">
        <f>10^(-3)*Helena!$C$193</f>
        <v>4.8399399999999995</v>
      </c>
      <c r="Q47" s="10">
        <f>10^(-3)*Duluth!$C$193</f>
        <v>5.3713199999999999</v>
      </c>
      <c r="R47" s="10">
        <f>10^(-3)*Fairbanks!$C$193</f>
        <v>4.27583</v>
      </c>
    </row>
    <row r="48" spans="1:18">
      <c r="A48" s="4"/>
      <c r="B48" s="9" t="str">
        <f>Miami!A194</f>
        <v>SPLITSYSTEMAC:20_UNITARY_PACKAGE_COOLCOIL</v>
      </c>
      <c r="C48" s="10">
        <f>10^(-3)*Miami!$C$194</f>
        <v>7.6293900000000008</v>
      </c>
      <c r="D48" s="10">
        <f>10^(-3)*Houston!$C$194</f>
        <v>8.0073500000000006</v>
      </c>
      <c r="E48" s="10">
        <f>10^(-3)*Phoenix!$C$194</f>
        <v>7.8183400000000001</v>
      </c>
      <c r="F48" s="10">
        <f>10^(-3)*Atlanta!$C$194</f>
        <v>7.0807000000000002</v>
      </c>
      <c r="G48" s="10">
        <f>10^(-3)*LosAngeles!$C$194</f>
        <v>3.6675700000000004</v>
      </c>
      <c r="H48" s="10">
        <f>10^(-3)*LasVegas!$C$194</f>
        <v>6.2262399999999998</v>
      </c>
      <c r="I48" s="10">
        <f>10^(-3)*SanFrancisco!$C$194</f>
        <v>2.8989499999999997</v>
      </c>
      <c r="J48" s="10">
        <f>10^(-3)*Baltimore!$C$194</f>
        <v>6.67645</v>
      </c>
      <c r="K48" s="10">
        <f>10^(-3)*Albuquerque!$C$194</f>
        <v>5.5351900000000001</v>
      </c>
      <c r="L48" s="10">
        <f>10^(-3)*Seattle!$C$194</f>
        <v>3.42767</v>
      </c>
      <c r="M48" s="10">
        <f>10^(-3)*Chicago!$C$194</f>
        <v>6.4531599999999996</v>
      </c>
      <c r="N48" s="10">
        <f>10^(-3)*Boulder!$C$194</f>
        <v>4.9782200000000003</v>
      </c>
      <c r="O48" s="10">
        <f>10^(-3)*Minneapolis!$C$194</f>
        <v>5.9600500000000007</v>
      </c>
      <c r="P48" s="10">
        <f>10^(-3)*Helena!$C$194</f>
        <v>4.6407400000000001</v>
      </c>
      <c r="Q48" s="10">
        <f>10^(-3)*Duluth!$C$194</f>
        <v>4.8024300000000002</v>
      </c>
      <c r="R48" s="10">
        <f>10^(-3)*Fairbanks!$C$194</f>
        <v>3.61822</v>
      </c>
    </row>
    <row r="49" spans="1:18">
      <c r="A49" s="4"/>
      <c r="B49" s="9" t="str">
        <f>Miami!A195</f>
        <v>SPLITSYSTEMAC:21_UNITARY_PACKAGE_COOLCOIL</v>
      </c>
      <c r="C49" s="10">
        <f>10^(-3)*Miami!$C$195</f>
        <v>7.48529</v>
      </c>
      <c r="D49" s="10">
        <f>10^(-3)*Houston!$C$195</f>
        <v>8.1123900000000013</v>
      </c>
      <c r="E49" s="10">
        <f>10^(-3)*Phoenix!$C$195</f>
        <v>7.6542399999999997</v>
      </c>
      <c r="F49" s="10">
        <f>10^(-3)*Atlanta!$C$195</f>
        <v>7.1536200000000001</v>
      </c>
      <c r="G49" s="10">
        <f>10^(-3)*LosAngeles!$C$195</f>
        <v>3.5493600000000001</v>
      </c>
      <c r="H49" s="10">
        <f>10^(-3)*LasVegas!$C$195</f>
        <v>6.1192700000000002</v>
      </c>
      <c r="I49" s="10">
        <f>10^(-3)*SanFrancisco!$C$195</f>
        <v>2.7708900000000001</v>
      </c>
      <c r="J49" s="10">
        <f>10^(-3)*Baltimore!$C$195</f>
        <v>6.7620900000000006</v>
      </c>
      <c r="K49" s="10">
        <f>10^(-3)*Albuquerque!$C$195</f>
        <v>5.3708999999999998</v>
      </c>
      <c r="L49" s="10">
        <f>10^(-3)*Seattle!$C$195</f>
        <v>3.2732600000000005</v>
      </c>
      <c r="M49" s="10">
        <f>10^(-3)*Chicago!$C$195</f>
        <v>6.4779600000000004</v>
      </c>
      <c r="N49" s="10">
        <f>10^(-3)*Boulder!$C$195</f>
        <v>4.7447100000000004</v>
      </c>
      <c r="O49" s="10">
        <f>10^(-3)*Minneapolis!$C$195</f>
        <v>5.9729300000000007</v>
      </c>
      <c r="P49" s="10">
        <f>10^(-3)*Helena!$C$195</f>
        <v>4.4365699999999997</v>
      </c>
      <c r="Q49" s="10">
        <f>10^(-3)*Duluth!$C$195</f>
        <v>5.2618900000000002</v>
      </c>
      <c r="R49" s="10">
        <f>10^(-3)*Fairbanks!$C$195</f>
        <v>5.0402899999999997</v>
      </c>
    </row>
    <row r="50" spans="1:18">
      <c r="A50" s="4"/>
      <c r="B50" s="9" t="str">
        <f>Miami!A196</f>
        <v>SPLITSYSTEMAC:22_UNITARY_PACKAGE_COOLCOIL</v>
      </c>
      <c r="C50" s="10">
        <f>10^(-3)*Miami!$C$196</f>
        <v>7.4495000000000005</v>
      </c>
      <c r="D50" s="10">
        <f>10^(-3)*Houston!$C$196</f>
        <v>8.0773299999999999</v>
      </c>
      <c r="E50" s="10">
        <f>10^(-3)*Phoenix!$C$196</f>
        <v>7.6325200000000004</v>
      </c>
      <c r="F50" s="10">
        <f>10^(-3)*Atlanta!$C$196</f>
        <v>7.1270600000000002</v>
      </c>
      <c r="G50" s="10">
        <f>10^(-3)*LosAngeles!$C$196</f>
        <v>3.5020600000000002</v>
      </c>
      <c r="H50" s="10">
        <f>10^(-3)*LasVegas!$C$196</f>
        <v>6.0914600000000005</v>
      </c>
      <c r="I50" s="10">
        <f>10^(-3)*SanFrancisco!$C$196</f>
        <v>2.6833499999999999</v>
      </c>
      <c r="J50" s="10">
        <f>10^(-3)*Baltimore!$C$196</f>
        <v>6.7254399999999999</v>
      </c>
      <c r="K50" s="10">
        <f>10^(-3)*Albuquerque!$C$196</f>
        <v>5.3389100000000003</v>
      </c>
      <c r="L50" s="10">
        <f>10^(-3)*Seattle!$C$196</f>
        <v>3.2305100000000002</v>
      </c>
      <c r="M50" s="10">
        <f>10^(-3)*Chicago!$C$196</f>
        <v>6.4398599999999995</v>
      </c>
      <c r="N50" s="10">
        <f>10^(-3)*Boulder!$C$196</f>
        <v>4.7139100000000003</v>
      </c>
      <c r="O50" s="10">
        <f>10^(-3)*Minneapolis!$C$196</f>
        <v>5.9493599999999995</v>
      </c>
      <c r="P50" s="10">
        <f>10^(-3)*Helena!$C$196</f>
        <v>4.4361899999999999</v>
      </c>
      <c r="Q50" s="10">
        <f>10^(-3)*Duluth!$C$196</f>
        <v>5.2718600000000002</v>
      </c>
      <c r="R50" s="10">
        <f>10^(-3)*Fairbanks!$C$196</f>
        <v>5.0398100000000001</v>
      </c>
    </row>
    <row r="51" spans="1:18">
      <c r="A51" s="4"/>
      <c r="B51" s="9" t="str">
        <f>Miami!A197</f>
        <v>SPLITSYSTEMAC:23_UNITARY_PACKAGE_COOLCOIL</v>
      </c>
      <c r="C51" s="10">
        <f>10^(-3)*Miami!$C$197</f>
        <v>5.8509200000000003</v>
      </c>
      <c r="D51" s="10">
        <f>10^(-3)*Houston!$C$197</f>
        <v>6.5257700000000005</v>
      </c>
      <c r="E51" s="10">
        <f>10^(-3)*Phoenix!$C$197</f>
        <v>6.6316700000000006</v>
      </c>
      <c r="F51" s="10">
        <f>10^(-3)*Atlanta!$C$197</f>
        <v>6.4694099999999999</v>
      </c>
      <c r="G51" s="10">
        <f>10^(-3)*LosAngeles!$C$197</f>
        <v>3.6737199999999999</v>
      </c>
      <c r="H51" s="10">
        <f>10^(-3)*LasVegas!$C$197</f>
        <v>5.5248400000000002</v>
      </c>
      <c r="I51" s="10">
        <f>10^(-3)*SanFrancisco!$C$197</f>
        <v>4.3666099999999997</v>
      </c>
      <c r="J51" s="10">
        <f>10^(-3)*Baltimore!$C$197</f>
        <v>6.1072800000000003</v>
      </c>
      <c r="K51" s="10">
        <f>10^(-3)*Albuquerque!$C$197</f>
        <v>4.7379100000000003</v>
      </c>
      <c r="L51" s="10">
        <f>10^(-3)*Seattle!$C$197</f>
        <v>3.9508000000000001</v>
      </c>
      <c r="M51" s="10">
        <f>10^(-3)*Chicago!$C$197</f>
        <v>5.9272900000000002</v>
      </c>
      <c r="N51" s="10">
        <f>10^(-3)*Boulder!$C$197</f>
        <v>4.3996700000000004</v>
      </c>
      <c r="O51" s="10">
        <f>10^(-3)*Minneapolis!$C$197</f>
        <v>5.6973900000000004</v>
      </c>
      <c r="P51" s="10">
        <f>10^(-3)*Helena!$C$197</f>
        <v>4.3669700000000002</v>
      </c>
      <c r="Q51" s="10">
        <f>10^(-3)*Duluth!$C$197</f>
        <v>4.6640800000000002</v>
      </c>
      <c r="R51" s="10">
        <f>10^(-3)*Fairbanks!$C$197</f>
        <v>3.7340800000000001</v>
      </c>
    </row>
    <row r="52" spans="1:18">
      <c r="A52" s="4"/>
      <c r="B52" s="9" t="str">
        <f>Miami!A198</f>
        <v>SPLITSYSTEMAC:24_UNITARY_PACKAGE_COOLCOIL</v>
      </c>
      <c r="C52" s="10">
        <f>10^(-3)*Miami!$C$198</f>
        <v>5.8149300000000004</v>
      </c>
      <c r="D52" s="10">
        <f>10^(-3)*Houston!$C$198</f>
        <v>6.4927000000000001</v>
      </c>
      <c r="E52" s="10">
        <f>10^(-3)*Phoenix!$C$198</f>
        <v>6.6626800000000008</v>
      </c>
      <c r="F52" s="10">
        <f>10^(-3)*Atlanta!$C$198</f>
        <v>6.4446099999999999</v>
      </c>
      <c r="G52" s="10">
        <f>10^(-3)*LosAngeles!$C$198</f>
        <v>3.6677</v>
      </c>
      <c r="H52" s="10">
        <f>10^(-3)*LasVegas!$C$198</f>
        <v>5.4989399999999993</v>
      </c>
      <c r="I52" s="10">
        <f>10^(-3)*SanFrancisco!$C$198</f>
        <v>4.3563500000000008</v>
      </c>
      <c r="J52" s="10">
        <f>10^(-3)*Baltimore!$C$198</f>
        <v>6.0721000000000007</v>
      </c>
      <c r="K52" s="10">
        <f>10^(-3)*Albuquerque!$C$198</f>
        <v>4.70824</v>
      </c>
      <c r="L52" s="10">
        <f>10^(-3)*Seattle!$C$198</f>
        <v>3.9413300000000002</v>
      </c>
      <c r="M52" s="10">
        <f>10^(-3)*Chicago!$C$198</f>
        <v>5.8918299999999997</v>
      </c>
      <c r="N52" s="10">
        <f>10^(-3)*Boulder!$C$198</f>
        <v>4.3710900000000006</v>
      </c>
      <c r="O52" s="10">
        <f>10^(-3)*Minneapolis!$C$198</f>
        <v>5.70174</v>
      </c>
      <c r="P52" s="10">
        <f>10^(-3)*Helena!$C$198</f>
        <v>4.3423100000000003</v>
      </c>
      <c r="Q52" s="10">
        <f>10^(-3)*Duluth!$C$198</f>
        <v>4.6407499999999997</v>
      </c>
      <c r="R52" s="10">
        <f>10^(-3)*Fairbanks!$C$198</f>
        <v>3.7285500000000003</v>
      </c>
    </row>
    <row r="53" spans="1:18">
      <c r="A53" s="4"/>
      <c r="B53" s="9" t="s">
        <v>393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tr">
        <f>Miami!A201</f>
        <v>T CORRIDOR UNIT HEATER COIL</v>
      </c>
      <c r="C54" s="10">
        <f>10^(-3)*Miami!$C$201</f>
        <v>0</v>
      </c>
      <c r="D54" s="10">
        <f>10^(-3)*Houston!$C$201</f>
        <v>0</v>
      </c>
      <c r="E54" s="10">
        <f>10^(-3)*Phoenix!$C$201</f>
        <v>0</v>
      </c>
      <c r="F54" s="10">
        <f>10^(-3)*Atlanta!$C$201</f>
        <v>0</v>
      </c>
      <c r="G54" s="10">
        <f>10^(-3)*LosAngeles!$C$201</f>
        <v>0</v>
      </c>
      <c r="H54" s="10">
        <f>10^(-3)*LasVegas!$C$201</f>
        <v>0</v>
      </c>
      <c r="I54" s="10">
        <f>10^(-3)*SanFrancisco!$C$201</f>
        <v>0</v>
      </c>
      <c r="J54" s="10">
        <f>10^(-3)*Baltimore!$C$201</f>
        <v>0</v>
      </c>
      <c r="K54" s="10">
        <f>10^(-3)*Albuquerque!$C$201</f>
        <v>0</v>
      </c>
      <c r="L54" s="10">
        <f>10^(-3)*Seattle!$C$201</f>
        <v>0</v>
      </c>
      <c r="M54" s="10">
        <f>10^(-3)*Chicago!$C$201</f>
        <v>0</v>
      </c>
      <c r="N54" s="10">
        <f>10^(-3)*Boulder!$C$201</f>
        <v>0</v>
      </c>
      <c r="O54" s="10">
        <f>10^(-3)*Minneapolis!$C$201</f>
        <v>0</v>
      </c>
      <c r="P54" s="10">
        <f>10^(-3)*Helena!$C$201</f>
        <v>0</v>
      </c>
      <c r="Q54" s="10">
        <f>10^(-3)*Duluth!$C$201</f>
        <v>0</v>
      </c>
      <c r="R54" s="10">
        <f>10^(-3)*Fairbanks!$C$201</f>
        <v>0</v>
      </c>
    </row>
    <row r="55" spans="1:18">
      <c r="A55" s="4"/>
      <c r="B55" s="9" t="str">
        <f>Miami!A202</f>
        <v>G CORRIDOR UNIT HEATER COIL</v>
      </c>
      <c r="C55" s="10">
        <f>10^(-3)*Miami!$C$202</f>
        <v>0</v>
      </c>
      <c r="D55" s="10">
        <f>10^(-3)*Houston!$C$202</f>
        <v>0</v>
      </c>
      <c r="E55" s="10">
        <f>10^(-3)*Phoenix!$C$202</f>
        <v>0</v>
      </c>
      <c r="F55" s="10">
        <f>10^(-3)*Atlanta!$C$202</f>
        <v>0</v>
      </c>
      <c r="G55" s="10">
        <f>10^(-3)*LosAngeles!$C$202</f>
        <v>0</v>
      </c>
      <c r="H55" s="10">
        <f>10^(-3)*LasVegas!$C$202</f>
        <v>0</v>
      </c>
      <c r="I55" s="10">
        <f>10^(-3)*SanFrancisco!$C$202</f>
        <v>0</v>
      </c>
      <c r="J55" s="10">
        <f>10^(-3)*Baltimore!$C$202</f>
        <v>0</v>
      </c>
      <c r="K55" s="10">
        <f>10^(-3)*Albuquerque!$C$202</f>
        <v>0</v>
      </c>
      <c r="L55" s="10">
        <f>10^(-3)*Seattle!$C$202</f>
        <v>0</v>
      </c>
      <c r="M55" s="10">
        <f>10^(-3)*Chicago!$C$202</f>
        <v>0</v>
      </c>
      <c r="N55" s="10">
        <f>10^(-3)*Boulder!$C$202</f>
        <v>0</v>
      </c>
      <c r="O55" s="10">
        <f>10^(-3)*Minneapolis!$C$202</f>
        <v>0</v>
      </c>
      <c r="P55" s="10">
        <f>10^(-3)*Helena!$C$202</f>
        <v>0</v>
      </c>
      <c r="Q55" s="10">
        <f>10^(-3)*Duluth!$C$202</f>
        <v>0</v>
      </c>
      <c r="R55" s="10">
        <f>10^(-3)*Fairbanks!$C$202</f>
        <v>0</v>
      </c>
    </row>
    <row r="56" spans="1:18">
      <c r="A56" s="4"/>
      <c r="B56" s="9" t="str">
        <f>Miami!A203</f>
        <v>M CORRIDOR UNIT HEATER COIL</v>
      </c>
      <c r="C56" s="10">
        <f>10^(-3)*Miami!$C$203</f>
        <v>0</v>
      </c>
      <c r="D56" s="10">
        <f>10^(-3)*Houston!$C$203</f>
        <v>0</v>
      </c>
      <c r="E56" s="10">
        <f>10^(-3)*Phoenix!$C$203</f>
        <v>0</v>
      </c>
      <c r="F56" s="10">
        <f>10^(-3)*Atlanta!$C$203</f>
        <v>0</v>
      </c>
      <c r="G56" s="10">
        <f>10^(-3)*LosAngeles!$C$203</f>
        <v>0</v>
      </c>
      <c r="H56" s="10">
        <f>10^(-3)*LasVegas!$C$203</f>
        <v>0</v>
      </c>
      <c r="I56" s="10">
        <f>10^(-3)*SanFrancisco!$C$203</f>
        <v>0</v>
      </c>
      <c r="J56" s="10">
        <f>10^(-3)*Baltimore!$C$203</f>
        <v>0</v>
      </c>
      <c r="K56" s="10">
        <f>10^(-3)*Albuquerque!$C$203</f>
        <v>0</v>
      </c>
      <c r="L56" s="10">
        <f>10^(-3)*Seattle!$C$203</f>
        <v>0</v>
      </c>
      <c r="M56" s="10">
        <f>10^(-3)*Chicago!$C$203</f>
        <v>0</v>
      </c>
      <c r="N56" s="10">
        <f>10^(-3)*Boulder!$C$203</f>
        <v>0</v>
      </c>
      <c r="O56" s="10">
        <f>10^(-3)*Minneapolis!$C$203</f>
        <v>0</v>
      </c>
      <c r="P56" s="10">
        <f>10^(-3)*Helena!$C$203</f>
        <v>0</v>
      </c>
      <c r="Q56" s="10">
        <f>10^(-3)*Duluth!$C$203</f>
        <v>0</v>
      </c>
      <c r="R56" s="10">
        <f>10^(-3)*Fairbanks!$C$203</f>
        <v>0</v>
      </c>
    </row>
    <row r="57" spans="1:18">
      <c r="A57" s="4"/>
      <c r="B57" s="9" t="str">
        <f>Miami!A204</f>
        <v>SPLITSYSTEMAC:1_UNITARY_PACKAGE_HEATCOIL</v>
      </c>
      <c r="C57" s="10">
        <f>10^(-3)*Miami!$C$204</f>
        <v>1.7131800000000001</v>
      </c>
      <c r="D57" s="10">
        <f>10^(-3)*Houston!$C$204</f>
        <v>2.6439000000000004</v>
      </c>
      <c r="E57" s="10">
        <f>10^(-3)*Phoenix!$C$204</f>
        <v>2.07633</v>
      </c>
      <c r="F57" s="10">
        <f>10^(-3)*Atlanta!$C$204</f>
        <v>2.67408</v>
      </c>
      <c r="G57" s="10">
        <f>10^(-3)*LosAngeles!$C$204</f>
        <v>1.7817799999999999</v>
      </c>
      <c r="H57" s="10">
        <f>10^(-3)*LasVegas!$C$204</f>
        <v>2.1691100000000003</v>
      </c>
      <c r="I57" s="10">
        <f>10^(-3)*SanFrancisco!$C$204</f>
        <v>1.96946</v>
      </c>
      <c r="J57" s="10">
        <f>10^(-3)*Baltimore!$C$204</f>
        <v>3.0497199999999998</v>
      </c>
      <c r="K57" s="10">
        <f>10^(-3)*Albuquerque!$C$204</f>
        <v>2.52718</v>
      </c>
      <c r="L57" s="10">
        <f>10^(-3)*Seattle!$C$204</f>
        <v>2.3486899999999999</v>
      </c>
      <c r="M57" s="10">
        <f>10^(-3)*Chicago!$C$204</f>
        <v>4.1460200000000009</v>
      </c>
      <c r="N57" s="10">
        <f>10^(-3)*Boulder!$C$204</f>
        <v>3.48197</v>
      </c>
      <c r="O57" s="10">
        <f>10^(-3)*Minneapolis!$C$204</f>
        <v>4.7800699999999994</v>
      </c>
      <c r="P57" s="10">
        <f>10^(-3)*Helena!$C$204</f>
        <v>4.5667600000000004</v>
      </c>
      <c r="Q57" s="10">
        <f>10^(-3)*Duluth!$C$204</f>
        <v>5.08514</v>
      </c>
      <c r="R57" s="10">
        <f>10^(-3)*Fairbanks!$C$204</f>
        <v>6.5727099999999998</v>
      </c>
    </row>
    <row r="58" spans="1:18">
      <c r="A58" s="4"/>
      <c r="B58" s="9" t="str">
        <f>Miami!A205</f>
        <v>SPLITSYSTEMAC:2_UNITARY_PACKAGE_HEATCOIL</v>
      </c>
      <c r="C58" s="10">
        <f>10^(-3)*Miami!$C$205</f>
        <v>4.2829499999999996</v>
      </c>
      <c r="D58" s="10">
        <f>10^(-3)*Houston!$C$205</f>
        <v>5.6540800000000004</v>
      </c>
      <c r="E58" s="10">
        <f>10^(-3)*Phoenix!$C$205</f>
        <v>4.7703199999999999</v>
      </c>
      <c r="F58" s="10">
        <f>10^(-3)*Atlanta!$C$205</f>
        <v>6.0993000000000004</v>
      </c>
      <c r="G58" s="10">
        <f>10^(-3)*LosAngeles!$C$205</f>
        <v>4.4544499999999996</v>
      </c>
      <c r="H58" s="10">
        <f>10^(-3)*LasVegas!$C$205</f>
        <v>5.1568399999999999</v>
      </c>
      <c r="I58" s="10">
        <f>10^(-3)*SanFrancisco!$C$205</f>
        <v>4.9236400000000007</v>
      </c>
      <c r="J58" s="10">
        <f>10^(-3)*Baltimore!$C$205</f>
        <v>6.9413599999999995</v>
      </c>
      <c r="K58" s="10">
        <f>10^(-3)*Albuquerque!$C$205</f>
        <v>5.5350200000000003</v>
      </c>
      <c r="L58" s="10">
        <f>10^(-3)*Seattle!$C$205</f>
        <v>5.8717200000000007</v>
      </c>
      <c r="M58" s="10">
        <f>10^(-3)*Chicago!$C$205</f>
        <v>9.1811600000000002</v>
      </c>
      <c r="N58" s="10">
        <f>10^(-3)*Boulder!$C$205</f>
        <v>7.4992000000000001</v>
      </c>
      <c r="O58" s="10">
        <f>10^(-3)*Minneapolis!$C$205</f>
        <v>10.46124</v>
      </c>
      <c r="P58" s="10">
        <f>10^(-3)*Helena!$C$205</f>
        <v>9.7942499999999999</v>
      </c>
      <c r="Q58" s="10">
        <f>10^(-3)*Duluth!$C$205</f>
        <v>11.02749</v>
      </c>
      <c r="R58" s="10">
        <f>10^(-3)*Fairbanks!$C$205</f>
        <v>14.55724</v>
      </c>
    </row>
    <row r="59" spans="1:18">
      <c r="A59" s="4"/>
      <c r="B59" s="9" t="str">
        <f>Miami!A206</f>
        <v>SPLITSYSTEMAC:3_UNITARY_PACKAGE_HEATCOIL</v>
      </c>
      <c r="C59" s="10">
        <f>10^(-3)*Miami!$C$206</f>
        <v>0.76115999999999995</v>
      </c>
      <c r="D59" s="10">
        <f>10^(-3)*Houston!$C$206</f>
        <v>1.0048300000000001</v>
      </c>
      <c r="E59" s="10">
        <f>10^(-3)*Phoenix!$C$206</f>
        <v>0.84777000000000002</v>
      </c>
      <c r="F59" s="10">
        <f>10^(-3)*Atlanta!$C$206</f>
        <v>1.08395</v>
      </c>
      <c r="G59" s="10">
        <f>10^(-3)*LosAngeles!$C$206</f>
        <v>0.79163000000000006</v>
      </c>
      <c r="H59" s="10">
        <f>10^(-3)*LasVegas!$C$206</f>
        <v>0.91646000000000005</v>
      </c>
      <c r="I59" s="10">
        <f>10^(-3)*SanFrancisco!$C$206</f>
        <v>0.87502000000000002</v>
      </c>
      <c r="J59" s="10">
        <f>10^(-3)*Baltimore!$C$206</f>
        <v>1.2066300000000001</v>
      </c>
      <c r="K59" s="10">
        <f>10^(-3)*Albuquerque!$C$206</f>
        <v>0.95874000000000004</v>
      </c>
      <c r="L59" s="10">
        <f>10^(-3)*Seattle!$C$206</f>
        <v>1.0435099999999999</v>
      </c>
      <c r="M59" s="10">
        <f>10^(-3)*Chicago!$C$206</f>
        <v>1.4096</v>
      </c>
      <c r="N59" s="10">
        <f>10^(-3)*Boulder!$C$206</f>
        <v>1.14446</v>
      </c>
      <c r="O59" s="10">
        <f>10^(-3)*Minneapolis!$C$206</f>
        <v>1.5233599999999998</v>
      </c>
      <c r="P59" s="10">
        <f>10^(-3)*Helena!$C$206</f>
        <v>1.3881500000000002</v>
      </c>
      <c r="Q59" s="10">
        <f>10^(-3)*Duluth!$C$206</f>
        <v>1.5592699999999999</v>
      </c>
      <c r="R59" s="10">
        <f>10^(-3)*Fairbanks!$C$206</f>
        <v>1.9508900000000002</v>
      </c>
    </row>
    <row r="60" spans="1:18">
      <c r="A60" s="4"/>
      <c r="B60" s="9" t="str">
        <f>Miami!A207</f>
        <v>SPLITSYSTEMAC:4_UNITARY_PACKAGE_HEATCOIL</v>
      </c>
      <c r="C60" s="10">
        <f>10^(-3)*Miami!$C$207</f>
        <v>4.2829499999999996</v>
      </c>
      <c r="D60" s="10">
        <f>10^(-3)*Houston!$C$207</f>
        <v>5.6540800000000004</v>
      </c>
      <c r="E60" s="10">
        <f>10^(-3)*Phoenix!$C$207</f>
        <v>4.7703199999999999</v>
      </c>
      <c r="F60" s="10">
        <f>10^(-3)*Atlanta!$C$207</f>
        <v>6.0993000000000004</v>
      </c>
      <c r="G60" s="10">
        <f>10^(-3)*LosAngeles!$C$207</f>
        <v>4.4544499999999996</v>
      </c>
      <c r="H60" s="10">
        <f>10^(-3)*LasVegas!$C$207</f>
        <v>5.1568399999999999</v>
      </c>
      <c r="I60" s="10">
        <f>10^(-3)*SanFrancisco!$C$207</f>
        <v>4.9236400000000007</v>
      </c>
      <c r="J60" s="10">
        <f>10^(-3)*Baltimore!$C$207</f>
        <v>6.7896099999999997</v>
      </c>
      <c r="K60" s="10">
        <f>10^(-3)*Albuquerque!$C$207</f>
        <v>5.3947200000000004</v>
      </c>
      <c r="L60" s="10">
        <f>10^(-3)*Seattle!$C$207</f>
        <v>5.8717200000000007</v>
      </c>
      <c r="M60" s="10">
        <f>10^(-3)*Chicago!$C$207</f>
        <v>7.9316700000000004</v>
      </c>
      <c r="N60" s="10">
        <f>10^(-3)*Boulder!$C$207</f>
        <v>6.4397399999999996</v>
      </c>
      <c r="O60" s="10">
        <f>10^(-3)*Minneapolis!$C$207</f>
        <v>8.5717999999999996</v>
      </c>
      <c r="P60" s="10">
        <f>10^(-3)*Helena!$C$207</f>
        <v>7.8109900000000003</v>
      </c>
      <c r="Q60" s="10">
        <f>10^(-3)*Duluth!$C$207</f>
        <v>8.7738899999999997</v>
      </c>
      <c r="R60" s="10">
        <f>10^(-3)*Fairbanks!$C$207</f>
        <v>10.86509</v>
      </c>
    </row>
    <row r="61" spans="1:18">
      <c r="A61" s="4"/>
      <c r="B61" s="9" t="str">
        <f>Miami!A208</f>
        <v>SPLITSYSTEMAC:5_UNITARY_PACKAGE_HEATCOIL</v>
      </c>
      <c r="C61" s="10">
        <f>10^(-3)*Miami!$C$208</f>
        <v>4.2829499999999996</v>
      </c>
      <c r="D61" s="10">
        <f>10^(-3)*Houston!$C$208</f>
        <v>5.6540800000000004</v>
      </c>
      <c r="E61" s="10">
        <f>10^(-3)*Phoenix!$C$208</f>
        <v>4.7703199999999999</v>
      </c>
      <c r="F61" s="10">
        <f>10^(-3)*Atlanta!$C$208</f>
        <v>6.0993000000000004</v>
      </c>
      <c r="G61" s="10">
        <f>10^(-3)*LosAngeles!$C$208</f>
        <v>4.4544499999999996</v>
      </c>
      <c r="H61" s="10">
        <f>10^(-3)*LasVegas!$C$208</f>
        <v>5.1568399999999999</v>
      </c>
      <c r="I61" s="10">
        <f>10^(-3)*SanFrancisco!$C$208</f>
        <v>4.9236400000000007</v>
      </c>
      <c r="J61" s="10">
        <f>10^(-3)*Baltimore!$C$208</f>
        <v>6.7896099999999997</v>
      </c>
      <c r="K61" s="10">
        <f>10^(-3)*Albuquerque!$C$208</f>
        <v>5.3947200000000004</v>
      </c>
      <c r="L61" s="10">
        <f>10^(-3)*Seattle!$C$208</f>
        <v>5.8717200000000007</v>
      </c>
      <c r="M61" s="10">
        <f>10^(-3)*Chicago!$C$208</f>
        <v>7.9316700000000004</v>
      </c>
      <c r="N61" s="10">
        <f>10^(-3)*Boulder!$C$208</f>
        <v>6.4397399999999996</v>
      </c>
      <c r="O61" s="10">
        <f>10^(-3)*Minneapolis!$C$208</f>
        <v>8.6106400000000001</v>
      </c>
      <c r="P61" s="10">
        <f>10^(-3)*Helena!$C$208</f>
        <v>8.0275700000000008</v>
      </c>
      <c r="Q61" s="10">
        <f>10^(-3)*Duluth!$C$208</f>
        <v>9.0681000000000012</v>
      </c>
      <c r="R61" s="10">
        <f>10^(-3)*Fairbanks!$C$208</f>
        <v>12.05021</v>
      </c>
    </row>
    <row r="62" spans="1:18">
      <c r="A62" s="4"/>
      <c r="B62" s="9" t="str">
        <f>Miami!A209</f>
        <v>SPLITSYSTEMAC:6_UNITARY_PACKAGE_HEATCOIL</v>
      </c>
      <c r="C62" s="10">
        <f>10^(-3)*Miami!$C$209</f>
        <v>4.2829499999999996</v>
      </c>
      <c r="D62" s="10">
        <f>10^(-3)*Houston!$C$209</f>
        <v>5.6540800000000004</v>
      </c>
      <c r="E62" s="10">
        <f>10^(-3)*Phoenix!$C$209</f>
        <v>4.7703199999999999</v>
      </c>
      <c r="F62" s="10">
        <f>10^(-3)*Atlanta!$C$209</f>
        <v>6.0993000000000004</v>
      </c>
      <c r="G62" s="10">
        <f>10^(-3)*LosAngeles!$C$209</f>
        <v>4.4544499999999996</v>
      </c>
      <c r="H62" s="10">
        <f>10^(-3)*LasVegas!$C$209</f>
        <v>5.1568399999999999</v>
      </c>
      <c r="I62" s="10">
        <f>10^(-3)*SanFrancisco!$C$209</f>
        <v>4.9236400000000007</v>
      </c>
      <c r="J62" s="10">
        <f>10^(-3)*Baltimore!$C$209</f>
        <v>6.7896099999999997</v>
      </c>
      <c r="K62" s="10">
        <f>10^(-3)*Albuquerque!$C$209</f>
        <v>5.3947200000000004</v>
      </c>
      <c r="L62" s="10">
        <f>10^(-3)*Seattle!$C$209</f>
        <v>5.8717200000000007</v>
      </c>
      <c r="M62" s="10">
        <f>10^(-3)*Chicago!$C$209</f>
        <v>7.9316700000000004</v>
      </c>
      <c r="N62" s="10">
        <f>10^(-3)*Boulder!$C$209</f>
        <v>6.4397399999999996</v>
      </c>
      <c r="O62" s="10">
        <f>10^(-3)*Minneapolis!$C$209</f>
        <v>8.610479999999999</v>
      </c>
      <c r="P62" s="10">
        <f>10^(-3)*Helena!$C$209</f>
        <v>8.0274000000000001</v>
      </c>
      <c r="Q62" s="10">
        <f>10^(-3)*Duluth!$C$209</f>
        <v>9.0679300000000005</v>
      </c>
      <c r="R62" s="10">
        <f>10^(-3)*Fairbanks!$C$209</f>
        <v>12.04992</v>
      </c>
    </row>
    <row r="63" spans="1:18">
      <c r="A63" s="4"/>
      <c r="B63" s="9" t="str">
        <f>Miami!A210</f>
        <v>SPLITSYSTEMAC:7_UNITARY_PACKAGE_HEATCOIL</v>
      </c>
      <c r="C63" s="10">
        <f>10^(-3)*Miami!$C$210</f>
        <v>4.2829499999999996</v>
      </c>
      <c r="D63" s="10">
        <f>10^(-3)*Houston!$C$210</f>
        <v>5.6540800000000004</v>
      </c>
      <c r="E63" s="10">
        <f>10^(-3)*Phoenix!$C$210</f>
        <v>4.7703199999999999</v>
      </c>
      <c r="F63" s="10">
        <f>10^(-3)*Atlanta!$C$210</f>
        <v>6.0993000000000004</v>
      </c>
      <c r="G63" s="10">
        <f>10^(-3)*LosAngeles!$C$210</f>
        <v>4.4544499999999996</v>
      </c>
      <c r="H63" s="10">
        <f>10^(-3)*LasVegas!$C$210</f>
        <v>5.1568399999999999</v>
      </c>
      <c r="I63" s="10">
        <f>10^(-3)*SanFrancisco!$C$210</f>
        <v>4.9236400000000007</v>
      </c>
      <c r="J63" s="10">
        <f>10^(-3)*Baltimore!$C$210</f>
        <v>6.7896099999999997</v>
      </c>
      <c r="K63" s="10">
        <f>10^(-3)*Albuquerque!$C$210</f>
        <v>5.3947200000000004</v>
      </c>
      <c r="L63" s="10">
        <f>10^(-3)*Seattle!$C$210</f>
        <v>5.8717200000000007</v>
      </c>
      <c r="M63" s="10">
        <f>10^(-3)*Chicago!$C$210</f>
        <v>7.9316700000000004</v>
      </c>
      <c r="N63" s="10">
        <f>10^(-3)*Boulder!$C$210</f>
        <v>6.4397399999999996</v>
      </c>
      <c r="O63" s="10">
        <f>10^(-3)*Minneapolis!$C$210</f>
        <v>8.5717999999999996</v>
      </c>
      <c r="P63" s="10">
        <f>10^(-3)*Helena!$C$210</f>
        <v>7.8109900000000003</v>
      </c>
      <c r="Q63" s="10">
        <f>10^(-3)*Duluth!$C$210</f>
        <v>8.7738899999999997</v>
      </c>
      <c r="R63" s="10">
        <f>10^(-3)*Fairbanks!$C$210</f>
        <v>10.86509</v>
      </c>
    </row>
    <row r="64" spans="1:18">
      <c r="A64" s="4"/>
      <c r="B64" s="9" t="str">
        <f>Miami!A211</f>
        <v>SPLITSYSTEMAC:8_UNITARY_PACKAGE_HEATCOIL</v>
      </c>
      <c r="C64" s="10">
        <f>10^(-3)*Miami!$C$211</f>
        <v>4.2829499999999996</v>
      </c>
      <c r="D64" s="10">
        <f>10^(-3)*Houston!$C$211</f>
        <v>5.6540800000000004</v>
      </c>
      <c r="E64" s="10">
        <f>10^(-3)*Phoenix!$C$211</f>
        <v>4.7703199999999999</v>
      </c>
      <c r="F64" s="10">
        <f>10^(-3)*Atlanta!$C$211</f>
        <v>6.0993000000000004</v>
      </c>
      <c r="G64" s="10">
        <f>10^(-3)*LosAngeles!$C$211</f>
        <v>4.4544499999999996</v>
      </c>
      <c r="H64" s="10">
        <f>10^(-3)*LasVegas!$C$211</f>
        <v>5.1568399999999999</v>
      </c>
      <c r="I64" s="10">
        <f>10^(-3)*SanFrancisco!$C$211</f>
        <v>4.9236400000000007</v>
      </c>
      <c r="J64" s="10">
        <f>10^(-3)*Baltimore!$C$211</f>
        <v>6.7896099999999997</v>
      </c>
      <c r="K64" s="10">
        <f>10^(-3)*Albuquerque!$C$211</f>
        <v>5.3947200000000004</v>
      </c>
      <c r="L64" s="10">
        <f>10^(-3)*Seattle!$C$211</f>
        <v>5.8717200000000007</v>
      </c>
      <c r="M64" s="10">
        <f>10^(-3)*Chicago!$C$211</f>
        <v>7.9316700000000004</v>
      </c>
      <c r="N64" s="10">
        <f>10^(-3)*Boulder!$C$211</f>
        <v>6.4397399999999996</v>
      </c>
      <c r="O64" s="10">
        <f>10^(-3)*Minneapolis!$C$211</f>
        <v>8.5717999999999996</v>
      </c>
      <c r="P64" s="10">
        <f>10^(-3)*Helena!$C$211</f>
        <v>7.8109900000000003</v>
      </c>
      <c r="Q64" s="10">
        <f>10^(-3)*Duluth!$C$211</f>
        <v>8.7738899999999997</v>
      </c>
      <c r="R64" s="10">
        <f>10^(-3)*Fairbanks!$C$211</f>
        <v>10.86509</v>
      </c>
    </row>
    <row r="65" spans="1:18">
      <c r="A65" s="4"/>
      <c r="B65" s="9" t="str">
        <f>Miami!A212</f>
        <v>SPLITSYSTEMAC:9_UNITARY_PACKAGE_HEATCOIL</v>
      </c>
      <c r="C65" s="10">
        <f>10^(-3)*Miami!$C$212</f>
        <v>8.5658999999999992</v>
      </c>
      <c r="D65" s="10">
        <f>10^(-3)*Houston!$C$212</f>
        <v>11.308160000000001</v>
      </c>
      <c r="E65" s="10">
        <f>10^(-3)*Phoenix!$C$212</f>
        <v>9.5406399999999998</v>
      </c>
      <c r="F65" s="10">
        <f>10^(-3)*Atlanta!$C$212</f>
        <v>12.198600000000001</v>
      </c>
      <c r="G65" s="10">
        <f>10^(-3)*LosAngeles!$C$212</f>
        <v>8.9088999999999992</v>
      </c>
      <c r="H65" s="10">
        <f>10^(-3)*LasVegas!$C$212</f>
        <v>10.31368</v>
      </c>
      <c r="I65" s="10">
        <f>10^(-3)*SanFrancisco!$C$212</f>
        <v>9.8472800000000014</v>
      </c>
      <c r="J65" s="10">
        <f>10^(-3)*Baltimore!$C$212</f>
        <v>13.579219999999999</v>
      </c>
      <c r="K65" s="10">
        <f>10^(-3)*Albuquerque!$C$212</f>
        <v>10.789440000000001</v>
      </c>
      <c r="L65" s="10">
        <f>10^(-3)*Seattle!$C$212</f>
        <v>11.743450000000001</v>
      </c>
      <c r="M65" s="10">
        <f>10^(-3)*Chicago!$C$212</f>
        <v>16.077809999999999</v>
      </c>
      <c r="N65" s="10">
        <f>10^(-3)*Boulder!$C$212</f>
        <v>13.11007</v>
      </c>
      <c r="O65" s="10">
        <f>10^(-3)*Minneapolis!$C$212</f>
        <v>18.211919999999999</v>
      </c>
      <c r="P65" s="10">
        <f>10^(-3)*Helena!$C$212</f>
        <v>17.017220000000002</v>
      </c>
      <c r="Q65" s="10">
        <f>10^(-3)*Duluth!$C$212</f>
        <v>19.145740000000004</v>
      </c>
      <c r="R65" s="10">
        <f>10^(-3)*Fairbanks!$C$212</f>
        <v>24.562450000000002</v>
      </c>
    </row>
    <row r="66" spans="1:18">
      <c r="A66" s="4"/>
      <c r="B66" s="9" t="str">
        <f>Miami!A213</f>
        <v>SPLITSYSTEMAC:10_UNITARY_PACKAGE_HEATCOIL</v>
      </c>
      <c r="C66" s="10">
        <f>10^(-3)*Miami!$C$213</f>
        <v>8.5658999999999992</v>
      </c>
      <c r="D66" s="10">
        <f>10^(-3)*Houston!$C$213</f>
        <v>13.03126</v>
      </c>
      <c r="E66" s="10">
        <f>10^(-3)*Phoenix!$C$213</f>
        <v>9.5451700000000006</v>
      </c>
      <c r="F66" s="10">
        <f>10^(-3)*Atlanta!$C$213</f>
        <v>13.976330000000001</v>
      </c>
      <c r="G66" s="10">
        <f>10^(-3)*LosAngeles!$C$213</f>
        <v>8.9088999999999992</v>
      </c>
      <c r="H66" s="10">
        <f>10^(-3)*LasVegas!$C$213</f>
        <v>10.51932</v>
      </c>
      <c r="I66" s="10">
        <f>10^(-3)*SanFrancisco!$C$213</f>
        <v>9.8472800000000014</v>
      </c>
      <c r="J66" s="10">
        <f>10^(-3)*Baltimore!$C$213</f>
        <v>16.031649999999999</v>
      </c>
      <c r="K66" s="10">
        <f>10^(-3)*Albuquerque!$C$213</f>
        <v>12.58807</v>
      </c>
      <c r="L66" s="10">
        <f>10^(-3)*Seattle!$C$213</f>
        <v>12.370229999999999</v>
      </c>
      <c r="M66" s="10">
        <f>10^(-3)*Chicago!$C$213</f>
        <v>21.143430000000002</v>
      </c>
      <c r="N66" s="10">
        <f>10^(-3)*Boulder!$C$213</f>
        <v>17.138669999999998</v>
      </c>
      <c r="O66" s="10">
        <f>10^(-3)*Minneapolis!$C$213</f>
        <v>24.002189999999999</v>
      </c>
      <c r="P66" s="10">
        <f>10^(-3)*Helena!$C$213</f>
        <v>22.359720000000003</v>
      </c>
      <c r="Q66" s="10">
        <f>10^(-3)*Duluth!$C$213</f>
        <v>25.25084</v>
      </c>
      <c r="R66" s="10">
        <f>10^(-3)*Fairbanks!$C$213</f>
        <v>33.056950000000001</v>
      </c>
    </row>
    <row r="67" spans="1:18">
      <c r="A67" s="4"/>
      <c r="B67" s="9" t="str">
        <f>Miami!A214</f>
        <v>SPLITSYSTEMAC:11_UNITARY_PACKAGE_HEATCOIL</v>
      </c>
      <c r="C67" s="10">
        <f>10^(-3)*Miami!$C$214</f>
        <v>8.5658999999999992</v>
      </c>
      <c r="D67" s="10">
        <f>10^(-3)*Houston!$C$214</f>
        <v>11.308160000000001</v>
      </c>
      <c r="E67" s="10">
        <f>10^(-3)*Phoenix!$C$214</f>
        <v>9.5406399999999998</v>
      </c>
      <c r="F67" s="10">
        <f>10^(-3)*Atlanta!$C$214</f>
        <v>12.198600000000001</v>
      </c>
      <c r="G67" s="10">
        <f>10^(-3)*LosAngeles!$C$214</f>
        <v>8.9088999999999992</v>
      </c>
      <c r="H67" s="10">
        <f>10^(-3)*LasVegas!$C$214</f>
        <v>10.31368</v>
      </c>
      <c r="I67" s="10">
        <f>10^(-3)*SanFrancisco!$C$214</f>
        <v>9.8472800000000014</v>
      </c>
      <c r="J67" s="10">
        <f>10^(-3)*Baltimore!$C$214</f>
        <v>13.579219999999999</v>
      </c>
      <c r="K67" s="10">
        <f>10^(-3)*Albuquerque!$C$214</f>
        <v>10.789440000000001</v>
      </c>
      <c r="L67" s="10">
        <f>10^(-3)*Seattle!$C$214</f>
        <v>11.743450000000001</v>
      </c>
      <c r="M67" s="10">
        <f>10^(-3)*Chicago!$C$214</f>
        <v>15.863329999999999</v>
      </c>
      <c r="N67" s="10">
        <f>10^(-3)*Boulder!$C$214</f>
        <v>12.879490000000001</v>
      </c>
      <c r="O67" s="10">
        <f>10^(-3)*Minneapolis!$C$214</f>
        <v>17.143599999999999</v>
      </c>
      <c r="P67" s="10">
        <f>10^(-3)*Helena!$C$214</f>
        <v>15.621980000000001</v>
      </c>
      <c r="Q67" s="10">
        <f>10^(-3)*Duluth!$C$214</f>
        <v>17.547779999999999</v>
      </c>
      <c r="R67" s="10">
        <f>10^(-3)*Fairbanks!$C$214</f>
        <v>22.142310000000002</v>
      </c>
    </row>
    <row r="68" spans="1:18">
      <c r="A68" s="4"/>
      <c r="B68" s="9" t="str">
        <f>Miami!A215</f>
        <v>SPLITSYSTEMAC:12_UNITARY_PACKAGE_HEATCOIL</v>
      </c>
      <c r="C68" s="10">
        <f>10^(-3)*Miami!$C$215</f>
        <v>8.5658999999999992</v>
      </c>
      <c r="D68" s="10">
        <f>10^(-3)*Houston!$C$215</f>
        <v>11.308160000000001</v>
      </c>
      <c r="E68" s="10">
        <f>10^(-3)*Phoenix!$C$215</f>
        <v>9.5406399999999998</v>
      </c>
      <c r="F68" s="10">
        <f>10^(-3)*Atlanta!$C$215</f>
        <v>12.198600000000001</v>
      </c>
      <c r="G68" s="10">
        <f>10^(-3)*LosAngeles!$C$215</f>
        <v>8.9088999999999992</v>
      </c>
      <c r="H68" s="10">
        <f>10^(-3)*LasVegas!$C$215</f>
        <v>10.31368</v>
      </c>
      <c r="I68" s="10">
        <f>10^(-3)*SanFrancisco!$C$215</f>
        <v>9.8472800000000014</v>
      </c>
      <c r="J68" s="10">
        <f>10^(-3)*Baltimore!$C$215</f>
        <v>13.579219999999999</v>
      </c>
      <c r="K68" s="10">
        <f>10^(-3)*Albuquerque!$C$215</f>
        <v>10.789440000000001</v>
      </c>
      <c r="L68" s="10">
        <f>10^(-3)*Seattle!$C$215</f>
        <v>11.743450000000001</v>
      </c>
      <c r="M68" s="10">
        <f>10^(-3)*Chicago!$C$215</f>
        <v>15.863329999999999</v>
      </c>
      <c r="N68" s="10">
        <f>10^(-3)*Boulder!$C$215</f>
        <v>12.879490000000001</v>
      </c>
      <c r="O68" s="10">
        <f>10^(-3)*Minneapolis!$C$215</f>
        <v>17.143599999999999</v>
      </c>
      <c r="P68" s="10">
        <f>10^(-3)*Helena!$C$215</f>
        <v>15.621980000000001</v>
      </c>
      <c r="Q68" s="10">
        <f>10^(-3)*Duluth!$C$215</f>
        <v>17.547779999999999</v>
      </c>
      <c r="R68" s="10">
        <f>10^(-3)*Fairbanks!$C$215</f>
        <v>21.73489</v>
      </c>
    </row>
    <row r="69" spans="1:18">
      <c r="A69" s="4"/>
      <c r="B69" s="9" t="str">
        <f>Miami!A216</f>
        <v>SPLITSYSTEMAC:13_UNITARY_PACKAGE_HEATCOIL</v>
      </c>
      <c r="C69" s="10">
        <f>10^(-3)*Miami!$C$216</f>
        <v>8.5658999999999992</v>
      </c>
      <c r="D69" s="10">
        <f>10^(-3)*Houston!$C$216</f>
        <v>11.308160000000001</v>
      </c>
      <c r="E69" s="10">
        <f>10^(-3)*Phoenix!$C$216</f>
        <v>9.5406399999999998</v>
      </c>
      <c r="F69" s="10">
        <f>10^(-3)*Atlanta!$C$216</f>
        <v>12.198600000000001</v>
      </c>
      <c r="G69" s="10">
        <f>10^(-3)*LosAngeles!$C$216</f>
        <v>8.9088999999999992</v>
      </c>
      <c r="H69" s="10">
        <f>10^(-3)*LasVegas!$C$216</f>
        <v>10.31368</v>
      </c>
      <c r="I69" s="10">
        <f>10^(-3)*SanFrancisco!$C$216</f>
        <v>9.8472800000000014</v>
      </c>
      <c r="J69" s="10">
        <f>10^(-3)*Baltimore!$C$216</f>
        <v>13.579219999999999</v>
      </c>
      <c r="K69" s="10">
        <f>10^(-3)*Albuquerque!$C$216</f>
        <v>10.789440000000001</v>
      </c>
      <c r="L69" s="10">
        <f>10^(-3)*Seattle!$C$216</f>
        <v>11.743450000000001</v>
      </c>
      <c r="M69" s="10">
        <f>10^(-3)*Chicago!$C$216</f>
        <v>16.794880000000003</v>
      </c>
      <c r="N69" s="10">
        <f>10^(-3)*Boulder!$C$216</f>
        <v>13.496030000000001</v>
      </c>
      <c r="O69" s="10">
        <f>10^(-3)*Minneapolis!$C$216</f>
        <v>19.06062</v>
      </c>
      <c r="P69" s="10">
        <f>10^(-3)*Helena!$C$216</f>
        <v>17.675660000000001</v>
      </c>
      <c r="Q69" s="10">
        <f>10^(-3)*Duluth!$C$216</f>
        <v>20.026580000000003</v>
      </c>
      <c r="R69" s="10">
        <f>10^(-3)*Fairbanks!$C$216</f>
        <v>26.321740000000002</v>
      </c>
    </row>
    <row r="70" spans="1:18">
      <c r="A70" s="4"/>
      <c r="B70" s="9" t="str">
        <f>Miami!A217</f>
        <v>SPLITSYSTEMAC:14_UNITARY_PACKAGE_HEATCOIL</v>
      </c>
      <c r="C70" s="10">
        <f>10^(-3)*Miami!$C$217</f>
        <v>8.5658999999999992</v>
      </c>
      <c r="D70" s="10">
        <f>10^(-3)*Houston!$C$217</f>
        <v>11.308160000000001</v>
      </c>
      <c r="E70" s="10">
        <f>10^(-3)*Phoenix!$C$217</f>
        <v>9.5406399999999998</v>
      </c>
      <c r="F70" s="10">
        <f>10^(-3)*Atlanta!$C$217</f>
        <v>12.198600000000001</v>
      </c>
      <c r="G70" s="10">
        <f>10^(-3)*LosAngeles!$C$217</f>
        <v>8.9088999999999992</v>
      </c>
      <c r="H70" s="10">
        <f>10^(-3)*LasVegas!$C$217</f>
        <v>10.31368</v>
      </c>
      <c r="I70" s="10">
        <f>10^(-3)*SanFrancisco!$C$217</f>
        <v>9.8472800000000014</v>
      </c>
      <c r="J70" s="10">
        <f>10^(-3)*Baltimore!$C$217</f>
        <v>13.579219999999999</v>
      </c>
      <c r="K70" s="10">
        <f>10^(-3)*Albuquerque!$C$217</f>
        <v>10.789440000000001</v>
      </c>
      <c r="L70" s="10">
        <f>10^(-3)*Seattle!$C$217</f>
        <v>11.743450000000001</v>
      </c>
      <c r="M70" s="10">
        <f>10^(-3)*Chicago!$C$217</f>
        <v>16.794169999999998</v>
      </c>
      <c r="N70" s="10">
        <f>10^(-3)*Boulder!$C$217</f>
        <v>13.49516</v>
      </c>
      <c r="O70" s="10">
        <f>10^(-3)*Minneapolis!$C$217</f>
        <v>19.059939999999997</v>
      </c>
      <c r="P70" s="10">
        <f>10^(-3)*Helena!$C$217</f>
        <v>17.675049999999999</v>
      </c>
      <c r="Q70" s="10">
        <f>10^(-3)*Duluth!$C$217</f>
        <v>20.025860000000002</v>
      </c>
      <c r="R70" s="10">
        <f>10^(-3)*Fairbanks!$C$217</f>
        <v>26.32075</v>
      </c>
    </row>
    <row r="71" spans="1:18">
      <c r="A71" s="4"/>
      <c r="B71" s="9" t="str">
        <f>Miami!A218</f>
        <v>SPLITSYSTEMAC:15_UNITARY_PACKAGE_HEATCOIL</v>
      </c>
      <c r="C71" s="10">
        <f>10^(-3)*Miami!$C$218</f>
        <v>8.5658999999999992</v>
      </c>
      <c r="D71" s="10">
        <f>10^(-3)*Houston!$C$218</f>
        <v>11.308160000000001</v>
      </c>
      <c r="E71" s="10">
        <f>10^(-3)*Phoenix!$C$218</f>
        <v>9.5406399999999998</v>
      </c>
      <c r="F71" s="10">
        <f>10^(-3)*Atlanta!$C$218</f>
        <v>12.198600000000001</v>
      </c>
      <c r="G71" s="10">
        <f>10^(-3)*LosAngeles!$C$218</f>
        <v>8.9088999999999992</v>
      </c>
      <c r="H71" s="10">
        <f>10^(-3)*LasVegas!$C$218</f>
        <v>10.31368</v>
      </c>
      <c r="I71" s="10">
        <f>10^(-3)*SanFrancisco!$C$218</f>
        <v>9.8472800000000014</v>
      </c>
      <c r="J71" s="10">
        <f>10^(-3)*Baltimore!$C$218</f>
        <v>13.579219999999999</v>
      </c>
      <c r="K71" s="10">
        <f>10^(-3)*Albuquerque!$C$218</f>
        <v>10.789440000000001</v>
      </c>
      <c r="L71" s="10">
        <f>10^(-3)*Seattle!$C$218</f>
        <v>11.743450000000001</v>
      </c>
      <c r="M71" s="10">
        <f>10^(-3)*Chicago!$C$218</f>
        <v>15.863329999999999</v>
      </c>
      <c r="N71" s="10">
        <f>10^(-3)*Boulder!$C$218</f>
        <v>12.879490000000001</v>
      </c>
      <c r="O71" s="10">
        <f>10^(-3)*Minneapolis!$C$218</f>
        <v>17.143599999999999</v>
      </c>
      <c r="P71" s="10">
        <f>10^(-3)*Helena!$C$218</f>
        <v>15.621980000000001</v>
      </c>
      <c r="Q71" s="10">
        <f>10^(-3)*Duluth!$C$218</f>
        <v>17.547779999999999</v>
      </c>
      <c r="R71" s="10">
        <f>10^(-3)*Fairbanks!$C$218</f>
        <v>21.730180000000001</v>
      </c>
    </row>
    <row r="72" spans="1:18">
      <c r="A72" s="4"/>
      <c r="B72" s="9" t="str">
        <f>Miami!A219</f>
        <v>SPLITSYSTEMAC:16_UNITARY_PACKAGE_HEATCOIL</v>
      </c>
      <c r="C72" s="10">
        <f>10^(-3)*Miami!$C$219</f>
        <v>8.5658999999999992</v>
      </c>
      <c r="D72" s="10">
        <f>10^(-3)*Houston!$C$219</f>
        <v>11.308160000000001</v>
      </c>
      <c r="E72" s="10">
        <f>10^(-3)*Phoenix!$C$219</f>
        <v>9.5406399999999998</v>
      </c>
      <c r="F72" s="10">
        <f>10^(-3)*Atlanta!$C$219</f>
        <v>12.198600000000001</v>
      </c>
      <c r="G72" s="10">
        <f>10^(-3)*LosAngeles!$C$219</f>
        <v>8.9088999999999992</v>
      </c>
      <c r="H72" s="10">
        <f>10^(-3)*LasVegas!$C$219</f>
        <v>10.31368</v>
      </c>
      <c r="I72" s="10">
        <f>10^(-3)*SanFrancisco!$C$219</f>
        <v>9.8472800000000014</v>
      </c>
      <c r="J72" s="10">
        <f>10^(-3)*Baltimore!$C$219</f>
        <v>13.579219999999999</v>
      </c>
      <c r="K72" s="10">
        <f>10^(-3)*Albuquerque!$C$219</f>
        <v>10.789440000000001</v>
      </c>
      <c r="L72" s="10">
        <f>10^(-3)*Seattle!$C$219</f>
        <v>11.743450000000001</v>
      </c>
      <c r="M72" s="10">
        <f>10^(-3)*Chicago!$C$219</f>
        <v>15.863329999999999</v>
      </c>
      <c r="N72" s="10">
        <f>10^(-3)*Boulder!$C$219</f>
        <v>12.879490000000001</v>
      </c>
      <c r="O72" s="10">
        <f>10^(-3)*Minneapolis!$C$219</f>
        <v>17.143599999999999</v>
      </c>
      <c r="P72" s="10">
        <f>10^(-3)*Helena!$C$219</f>
        <v>15.621980000000001</v>
      </c>
      <c r="Q72" s="10">
        <f>10^(-3)*Duluth!$C$219</f>
        <v>17.547779999999999</v>
      </c>
      <c r="R72" s="10">
        <f>10^(-3)*Fairbanks!$C$219</f>
        <v>21.730180000000001</v>
      </c>
    </row>
    <row r="73" spans="1:18">
      <c r="A73" s="4"/>
      <c r="B73" s="9" t="str">
        <f>Miami!A220</f>
        <v>SPLITSYSTEMAC:17_UNITARY_PACKAGE_HEATCOIL</v>
      </c>
      <c r="C73" s="10">
        <f>10^(-3)*Miami!$C$220</f>
        <v>4.2829499999999996</v>
      </c>
      <c r="D73" s="10">
        <f>10^(-3)*Houston!$C$220</f>
        <v>6.5144600000000006</v>
      </c>
      <c r="E73" s="10">
        <f>10^(-3)*Phoenix!$C$220</f>
        <v>4.8891899999999993</v>
      </c>
      <c r="F73" s="10">
        <f>10^(-3)*Atlanta!$C$220</f>
        <v>6.9095900000000006</v>
      </c>
      <c r="G73" s="10">
        <f>10^(-3)*LosAngeles!$C$220</f>
        <v>4.4544499999999996</v>
      </c>
      <c r="H73" s="10">
        <f>10^(-3)*LasVegas!$C$220</f>
        <v>5.3455500000000002</v>
      </c>
      <c r="I73" s="10">
        <f>10^(-3)*SanFrancisco!$C$220</f>
        <v>4.9236400000000007</v>
      </c>
      <c r="J73" s="10">
        <f>10^(-3)*Baltimore!$C$220</f>
        <v>7.8731300000000006</v>
      </c>
      <c r="K73" s="10">
        <f>10^(-3)*Albuquerque!$C$220</f>
        <v>6.460020000000001</v>
      </c>
      <c r="L73" s="10">
        <f>10^(-3)*Seattle!$C$220</f>
        <v>6.1419100000000002</v>
      </c>
      <c r="M73" s="10">
        <f>10^(-3)*Chicago!$C$220</f>
        <v>10.257950000000001</v>
      </c>
      <c r="N73" s="10">
        <f>10^(-3)*Boulder!$C$220</f>
        <v>8.660680000000001</v>
      </c>
      <c r="O73" s="10">
        <f>10^(-3)*Minneapolis!$C$220</f>
        <v>11.60934</v>
      </c>
      <c r="P73" s="10">
        <f>10^(-3)*Helena!$C$220</f>
        <v>11.1029</v>
      </c>
      <c r="Q73" s="10">
        <f>10^(-3)*Duluth!$C$220</f>
        <v>12.20989</v>
      </c>
      <c r="R73" s="10">
        <f>10^(-3)*Fairbanks!$C$220</f>
        <v>15.15382</v>
      </c>
    </row>
    <row r="74" spans="1:18">
      <c r="A74" s="4"/>
      <c r="B74" s="9" t="str">
        <f>Miami!A221</f>
        <v>SPLITSYSTEMAC:18_UNITARY_PACKAGE_HEATCOIL</v>
      </c>
      <c r="C74" s="10">
        <f>10^(-3)*Miami!$C$221</f>
        <v>4.4456999999999995</v>
      </c>
      <c r="D74" s="10">
        <f>10^(-3)*Houston!$C$221</f>
        <v>8.309940000000001</v>
      </c>
      <c r="E74" s="10">
        <f>10^(-3)*Phoenix!$C$221</f>
        <v>6.2134799999999997</v>
      </c>
      <c r="F74" s="10">
        <f>10^(-3)*Atlanta!$C$221</f>
        <v>9.0543099999999992</v>
      </c>
      <c r="G74" s="10">
        <f>10^(-3)*LosAngeles!$C$221</f>
        <v>4.5593199999999996</v>
      </c>
      <c r="H74" s="10">
        <f>10^(-3)*LasVegas!$C$221</f>
        <v>6.9644300000000001</v>
      </c>
      <c r="I74" s="10">
        <f>10^(-3)*SanFrancisco!$C$221</f>
        <v>6.0501199999999997</v>
      </c>
      <c r="J74" s="10">
        <f>10^(-3)*Baltimore!$C$221</f>
        <v>10.40794</v>
      </c>
      <c r="K74" s="10">
        <f>10^(-3)*Albuquerque!$C$221</f>
        <v>8.411760000000001</v>
      </c>
      <c r="L74" s="10">
        <f>10^(-3)*Seattle!$C$221</f>
        <v>8.0988100000000003</v>
      </c>
      <c r="M74" s="10">
        <f>10^(-3)*Chicago!$C$221</f>
        <v>13.614319999999999</v>
      </c>
      <c r="N74" s="10">
        <f>10^(-3)*Boulder!$C$221</f>
        <v>11.329319999999999</v>
      </c>
      <c r="O74" s="10">
        <f>10^(-3)*Minneapolis!$C$221</f>
        <v>15.449959999999999</v>
      </c>
      <c r="P74" s="10">
        <f>10^(-3)*Helena!$C$221</f>
        <v>14.64533</v>
      </c>
      <c r="Q74" s="10">
        <f>10^(-3)*Duluth!$C$221</f>
        <v>16.25948</v>
      </c>
      <c r="R74" s="10">
        <f>10^(-3)*Fairbanks!$C$221</f>
        <v>20.776680000000002</v>
      </c>
    </row>
    <row r="75" spans="1:18">
      <c r="A75" s="4"/>
      <c r="B75" s="9" t="str">
        <f>Miami!A222</f>
        <v>SPLITSYSTEMAC:19_UNITARY_PACKAGE_HEATCOIL</v>
      </c>
      <c r="C75" s="10">
        <f>10^(-3)*Miami!$C$222</f>
        <v>4.2829499999999996</v>
      </c>
      <c r="D75" s="10">
        <f>10^(-3)*Houston!$C$222</f>
        <v>5.9988500000000009</v>
      </c>
      <c r="E75" s="10">
        <f>10^(-3)*Phoenix!$C$222</f>
        <v>4.7703199999999999</v>
      </c>
      <c r="F75" s="10">
        <f>10^(-3)*Atlanta!$C$222</f>
        <v>6.2953000000000001</v>
      </c>
      <c r="G75" s="10">
        <f>10^(-3)*LosAngeles!$C$222</f>
        <v>4.4544499999999996</v>
      </c>
      <c r="H75" s="10">
        <f>10^(-3)*LasVegas!$C$222</f>
        <v>5.1568399999999999</v>
      </c>
      <c r="I75" s="10">
        <f>10^(-3)*SanFrancisco!$C$222</f>
        <v>4.9236400000000007</v>
      </c>
      <c r="J75" s="10">
        <f>10^(-3)*Baltimore!$C$222</f>
        <v>7.1483000000000008</v>
      </c>
      <c r="K75" s="10">
        <f>10^(-3)*Albuquerque!$C$222</f>
        <v>5.9016800000000007</v>
      </c>
      <c r="L75" s="10">
        <f>10^(-3)*Seattle!$C$222</f>
        <v>5.8717200000000007</v>
      </c>
      <c r="M75" s="10">
        <f>10^(-3)*Chicago!$C$222</f>
        <v>9.2961600000000004</v>
      </c>
      <c r="N75" s="10">
        <f>10^(-3)*Boulder!$C$222</f>
        <v>7.8965399999999999</v>
      </c>
      <c r="O75" s="10">
        <f>10^(-3)*Minneapolis!$C$222</f>
        <v>10.510730000000001</v>
      </c>
      <c r="P75" s="10">
        <f>10^(-3)*Helena!$C$222</f>
        <v>10.09198</v>
      </c>
      <c r="Q75" s="10">
        <f>10^(-3)*Duluth!$C$222</f>
        <v>11.050979999999999</v>
      </c>
      <c r="R75" s="10">
        <f>10^(-3)*Fairbanks!$C$222</f>
        <v>13.54256</v>
      </c>
    </row>
    <row r="76" spans="1:18">
      <c r="A76" s="4"/>
      <c r="B76" s="9" t="str">
        <f>Miami!A223</f>
        <v>SPLITSYSTEMAC:20_UNITARY_PACKAGE_HEATCOIL</v>
      </c>
      <c r="C76" s="10">
        <f>10^(-3)*Miami!$C$223</f>
        <v>4.2829499999999996</v>
      </c>
      <c r="D76" s="10">
        <f>10^(-3)*Houston!$C$223</f>
        <v>5.9167800000000002</v>
      </c>
      <c r="E76" s="10">
        <f>10^(-3)*Phoenix!$C$223</f>
        <v>4.7703199999999999</v>
      </c>
      <c r="F76" s="10">
        <f>10^(-3)*Atlanta!$C$223</f>
        <v>6.2068500000000002</v>
      </c>
      <c r="G76" s="10">
        <f>10^(-3)*LosAngeles!$C$223</f>
        <v>4.4544499999999996</v>
      </c>
      <c r="H76" s="10">
        <f>10^(-3)*LasVegas!$C$223</f>
        <v>5.1568399999999999</v>
      </c>
      <c r="I76" s="10">
        <f>10^(-3)*SanFrancisco!$C$223</f>
        <v>4.9236400000000007</v>
      </c>
      <c r="J76" s="10">
        <f>10^(-3)*Baltimore!$C$223</f>
        <v>7.0414099999999999</v>
      </c>
      <c r="K76" s="10">
        <f>10^(-3)*Albuquerque!$C$223</f>
        <v>5.81996</v>
      </c>
      <c r="L76" s="10">
        <f>10^(-3)*Seattle!$C$223</f>
        <v>5.8717200000000007</v>
      </c>
      <c r="M76" s="10">
        <f>10^(-3)*Chicago!$C$223</f>
        <v>9.1534400000000016</v>
      </c>
      <c r="N76" s="10">
        <f>10^(-3)*Boulder!$C$223</f>
        <v>7.7894799999999993</v>
      </c>
      <c r="O76" s="10">
        <f>10^(-3)*Minneapolis!$C$223</f>
        <v>10.345600000000001</v>
      </c>
      <c r="P76" s="10">
        <f>10^(-3)*Helena!$C$223</f>
        <v>9.9365900000000007</v>
      </c>
      <c r="Q76" s="10">
        <f>10^(-3)*Duluth!$C$223</f>
        <v>10.87843</v>
      </c>
      <c r="R76" s="10">
        <f>10^(-3)*Fairbanks!$C$223</f>
        <v>13.294040000000001</v>
      </c>
    </row>
    <row r="77" spans="1:18">
      <c r="A77" s="4"/>
      <c r="B77" s="9" t="str">
        <f>Miami!A224</f>
        <v>SPLITSYSTEMAC:21_UNITARY_PACKAGE_HEATCOIL</v>
      </c>
      <c r="C77" s="10">
        <f>10^(-3)*Miami!$C$224</f>
        <v>4.2829499999999996</v>
      </c>
      <c r="D77" s="10">
        <f>10^(-3)*Houston!$C$224</f>
        <v>6.1440799999999998</v>
      </c>
      <c r="E77" s="10">
        <f>10^(-3)*Phoenix!$C$224</f>
        <v>4.7703199999999999</v>
      </c>
      <c r="F77" s="10">
        <f>10^(-3)*Atlanta!$C$224</f>
        <v>6.7424799999999996</v>
      </c>
      <c r="G77" s="10">
        <f>10^(-3)*LosAngeles!$C$224</f>
        <v>4.4544499999999996</v>
      </c>
      <c r="H77" s="10">
        <f>10^(-3)*LasVegas!$C$224</f>
        <v>5.1980000000000004</v>
      </c>
      <c r="I77" s="10">
        <f>10^(-3)*SanFrancisco!$C$224</f>
        <v>4.9236400000000007</v>
      </c>
      <c r="J77" s="10">
        <f>10^(-3)*Baltimore!$C$224</f>
        <v>7.7751899999999994</v>
      </c>
      <c r="K77" s="10">
        <f>10^(-3)*Albuquerque!$C$224</f>
        <v>6.3050800000000002</v>
      </c>
      <c r="L77" s="10">
        <f>10^(-3)*Seattle!$C$224</f>
        <v>6.0505200000000006</v>
      </c>
      <c r="M77" s="10">
        <f>10^(-3)*Chicago!$C$224</f>
        <v>10.137969999999999</v>
      </c>
      <c r="N77" s="10">
        <f>10^(-3)*Boulder!$C$224</f>
        <v>8.4802199999999992</v>
      </c>
      <c r="O77" s="10">
        <f>10^(-3)*Minneapolis!$C$224</f>
        <v>11.48917</v>
      </c>
      <c r="P77" s="10">
        <f>10^(-3)*Helena!$C$224</f>
        <v>10.93256</v>
      </c>
      <c r="Q77" s="10">
        <f>10^(-3)*Duluth!$C$224</f>
        <v>12.075810000000001</v>
      </c>
      <c r="R77" s="10">
        <f>10^(-3)*Fairbanks!$C$224</f>
        <v>15.228290000000001</v>
      </c>
    </row>
    <row r="78" spans="1:18">
      <c r="A78" s="4"/>
      <c r="B78" s="9" t="str">
        <f>Miami!A225</f>
        <v>SPLITSYSTEMAC:22_UNITARY_PACKAGE_HEATCOIL</v>
      </c>
      <c r="C78" s="10">
        <f>10^(-3)*Miami!$C$225</f>
        <v>4.2829499999999996</v>
      </c>
      <c r="D78" s="10">
        <f>10^(-3)*Houston!$C$225</f>
        <v>6.1437799999999996</v>
      </c>
      <c r="E78" s="10">
        <f>10^(-3)*Phoenix!$C$225</f>
        <v>4.7703199999999999</v>
      </c>
      <c r="F78" s="10">
        <f>10^(-3)*Atlanta!$C$225</f>
        <v>6.7420799999999996</v>
      </c>
      <c r="G78" s="10">
        <f>10^(-3)*LosAngeles!$C$225</f>
        <v>4.4544499999999996</v>
      </c>
      <c r="H78" s="10">
        <f>10^(-3)*LasVegas!$C$225</f>
        <v>5.1977500000000001</v>
      </c>
      <c r="I78" s="10">
        <f>10^(-3)*SanFrancisco!$C$225</f>
        <v>4.9236400000000007</v>
      </c>
      <c r="J78" s="10">
        <f>10^(-3)*Baltimore!$C$225</f>
        <v>7.7747799999999998</v>
      </c>
      <c r="K78" s="10">
        <f>10^(-3)*Albuquerque!$C$225</f>
        <v>6.3047200000000005</v>
      </c>
      <c r="L78" s="10">
        <f>10^(-3)*Seattle!$C$225</f>
        <v>6.0501899999999997</v>
      </c>
      <c r="M78" s="10">
        <f>10^(-3)*Chicago!$C$225</f>
        <v>10.137410000000001</v>
      </c>
      <c r="N78" s="10">
        <f>10^(-3)*Boulder!$C$225</f>
        <v>8.4797000000000011</v>
      </c>
      <c r="O78" s="10">
        <f>10^(-3)*Minneapolis!$C$225</f>
        <v>11.488629999999999</v>
      </c>
      <c r="P78" s="10">
        <f>10^(-3)*Helena!$C$225</f>
        <v>10.9321</v>
      </c>
      <c r="Q78" s="10">
        <f>10^(-3)*Duluth!$C$225</f>
        <v>12.075240000000001</v>
      </c>
      <c r="R78" s="10">
        <f>10^(-3)*Fairbanks!$C$225</f>
        <v>15.22763</v>
      </c>
    </row>
    <row r="79" spans="1:18">
      <c r="A79" s="4"/>
      <c r="B79" s="9" t="str">
        <f>Miami!A226</f>
        <v>SPLITSYSTEMAC:23_UNITARY_PACKAGE_HEATCOIL</v>
      </c>
      <c r="C79" s="10">
        <f>10^(-3)*Miami!$C$226</f>
        <v>4.2829499999999996</v>
      </c>
      <c r="D79" s="10">
        <f>10^(-3)*Houston!$C$226</f>
        <v>5.6540800000000004</v>
      </c>
      <c r="E79" s="10">
        <f>10^(-3)*Phoenix!$C$226</f>
        <v>4.7703199999999999</v>
      </c>
      <c r="F79" s="10">
        <f>10^(-3)*Atlanta!$C$226</f>
        <v>6.0993000000000004</v>
      </c>
      <c r="G79" s="10">
        <f>10^(-3)*LosAngeles!$C$226</f>
        <v>4.4544499999999996</v>
      </c>
      <c r="H79" s="10">
        <f>10^(-3)*LasVegas!$C$226</f>
        <v>5.1568399999999999</v>
      </c>
      <c r="I79" s="10">
        <f>10^(-3)*SanFrancisco!$C$226</f>
        <v>4.9236400000000007</v>
      </c>
      <c r="J79" s="10">
        <f>10^(-3)*Baltimore!$C$226</f>
        <v>6.7896099999999997</v>
      </c>
      <c r="K79" s="10">
        <f>10^(-3)*Albuquerque!$C$226</f>
        <v>5.4412399999999996</v>
      </c>
      <c r="L79" s="10">
        <f>10^(-3)*Seattle!$C$226</f>
        <v>5.8717200000000007</v>
      </c>
      <c r="M79" s="10">
        <f>10^(-3)*Chicago!$C$226</f>
        <v>8.6537399999999991</v>
      </c>
      <c r="N79" s="10">
        <f>10^(-3)*Boulder!$C$226</f>
        <v>7.2967200000000005</v>
      </c>
      <c r="O79" s="10">
        <f>10^(-3)*Minneapolis!$C$226</f>
        <v>9.7919200000000011</v>
      </c>
      <c r="P79" s="10">
        <f>10^(-3)*Helena!$C$226</f>
        <v>9.3689300000000006</v>
      </c>
      <c r="Q79" s="10">
        <f>10^(-3)*Duluth!$C$226</f>
        <v>10.28543</v>
      </c>
      <c r="R79" s="10">
        <f>10^(-3)*Fairbanks!$C$226</f>
        <v>12.74747</v>
      </c>
    </row>
    <row r="80" spans="1:18">
      <c r="A80" s="4"/>
      <c r="B80" s="9" t="str">
        <f>Miami!A227</f>
        <v>SPLITSYSTEMAC:24_UNITARY_PACKAGE_HEATCOIL</v>
      </c>
      <c r="C80" s="10">
        <f>10^(-3)*Miami!$C$227</f>
        <v>4.2829499999999996</v>
      </c>
      <c r="D80" s="10">
        <f>10^(-3)*Houston!$C$227</f>
        <v>5.6540800000000004</v>
      </c>
      <c r="E80" s="10">
        <f>10^(-3)*Phoenix!$C$227</f>
        <v>4.7703199999999999</v>
      </c>
      <c r="F80" s="10">
        <f>10^(-3)*Atlanta!$C$227</f>
        <v>6.0993000000000004</v>
      </c>
      <c r="G80" s="10">
        <f>10^(-3)*LosAngeles!$C$227</f>
        <v>4.4544499999999996</v>
      </c>
      <c r="H80" s="10">
        <f>10^(-3)*LasVegas!$C$227</f>
        <v>5.1568399999999999</v>
      </c>
      <c r="I80" s="10">
        <f>10^(-3)*SanFrancisco!$C$227</f>
        <v>4.9236400000000007</v>
      </c>
      <c r="J80" s="10">
        <f>10^(-3)*Baltimore!$C$227</f>
        <v>6.7896099999999997</v>
      </c>
      <c r="K80" s="10">
        <f>10^(-3)*Albuquerque!$C$227</f>
        <v>5.4411499999999995</v>
      </c>
      <c r="L80" s="10">
        <f>10^(-3)*Seattle!$C$227</f>
        <v>5.8717200000000007</v>
      </c>
      <c r="M80" s="10">
        <f>10^(-3)*Chicago!$C$227</f>
        <v>8.6535799999999998</v>
      </c>
      <c r="N80" s="10">
        <f>10^(-3)*Boulder!$C$227</f>
        <v>7.2965500000000008</v>
      </c>
      <c r="O80" s="10">
        <f>10^(-3)*Minneapolis!$C$227</f>
        <v>9.7918000000000003</v>
      </c>
      <c r="P80" s="10">
        <f>10^(-3)*Helena!$C$227</f>
        <v>9.3688900000000004</v>
      </c>
      <c r="Q80" s="10">
        <f>10^(-3)*Duluth!$C$227</f>
        <v>10.285290000000002</v>
      </c>
      <c r="R80" s="10">
        <f>10^(-3)*Fairbanks!$C$227</f>
        <v>12.747310000000001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tr">
        <f>Miami!A175</f>
        <v>SPLITSYSTEMAC:1_UNITARY_PACKAGE_COOLCOIL</v>
      </c>
      <c r="C83" s="10">
        <f>Miami!$G$175</f>
        <v>3.72</v>
      </c>
      <c r="D83" s="10">
        <f>Houston!$G$175</f>
        <v>3.77</v>
      </c>
      <c r="E83" s="10">
        <f>Phoenix!$G$175</f>
        <v>3.9</v>
      </c>
      <c r="F83" s="10">
        <f>Atlanta!$G$175</f>
        <v>3.79</v>
      </c>
      <c r="G83" s="10">
        <f>LosAngeles!$G$175</f>
        <v>4.0599999999999996</v>
      </c>
      <c r="H83" s="10">
        <f>LasVegas!$G$175</f>
        <v>4.01</v>
      </c>
      <c r="I83" s="10">
        <f>SanFrancisco!$G$175</f>
        <v>4.04</v>
      </c>
      <c r="J83" s="10">
        <f>Baltimore!$G$175</f>
        <v>3.78</v>
      </c>
      <c r="K83" s="10">
        <f>Albuquerque!$G$175</f>
        <v>4.0599999999999996</v>
      </c>
      <c r="L83" s="10">
        <f>Seattle!$G$175</f>
        <v>4.0599999999999996</v>
      </c>
      <c r="M83" s="10">
        <f>Chicago!$G$175</f>
        <v>3.76</v>
      </c>
      <c r="N83" s="10">
        <f>Boulder!$G$175</f>
        <v>4.0599999999999996</v>
      </c>
      <c r="O83" s="10">
        <f>Minneapolis!$G$175</f>
        <v>3.83</v>
      </c>
      <c r="P83" s="10">
        <f>Helena!$G$175</f>
        <v>4.08</v>
      </c>
      <c r="Q83" s="10">
        <f>Duluth!$G$175</f>
        <v>3.9</v>
      </c>
      <c r="R83" s="10">
        <f>Fairbanks!$G$175</f>
        <v>4.0199999999999996</v>
      </c>
    </row>
    <row r="84" spans="1:18">
      <c r="A84" s="4"/>
      <c r="B84" s="9" t="str">
        <f>Miami!A176</f>
        <v>SPLITSYSTEMAC:2_UNITARY_PACKAGE_COOLCOIL</v>
      </c>
      <c r="C84" s="10">
        <f>Miami!$G$176</f>
        <v>3.67</v>
      </c>
      <c r="D84" s="10">
        <f>Houston!$G$176</f>
        <v>3.67</v>
      </c>
      <c r="E84" s="10">
        <f>Phoenix!$G$176</f>
        <v>3.83</v>
      </c>
      <c r="F84" s="10">
        <f>Atlanta!$G$176</f>
        <v>3.67</v>
      </c>
      <c r="G84" s="10">
        <f>LosAngeles!$G$176</f>
        <v>4.07</v>
      </c>
      <c r="H84" s="10">
        <f>LasVegas!$G$176</f>
        <v>3.94</v>
      </c>
      <c r="I84" s="10">
        <f>SanFrancisco!$G$176</f>
        <v>4.0999999999999996</v>
      </c>
      <c r="J84" s="10">
        <f>Baltimore!$G$176</f>
        <v>3.65</v>
      </c>
      <c r="K84" s="10">
        <f>Albuquerque!$G$176</f>
        <v>4.04</v>
      </c>
      <c r="L84" s="10">
        <f>Seattle!$G$176</f>
        <v>4.0199999999999996</v>
      </c>
      <c r="M84" s="10">
        <f>Chicago!$G$176</f>
        <v>3.65</v>
      </c>
      <c r="N84" s="10">
        <f>Boulder!$G$176</f>
        <v>4.08</v>
      </c>
      <c r="O84" s="10">
        <f>Minneapolis!$G$176</f>
        <v>3.66</v>
      </c>
      <c r="P84" s="10">
        <f>Helena!$G$176</f>
        <v>4.05</v>
      </c>
      <c r="Q84" s="10">
        <f>Duluth!$G$176</f>
        <v>3.75</v>
      </c>
      <c r="R84" s="10">
        <f>Fairbanks!$G$176</f>
        <v>4.03</v>
      </c>
    </row>
    <row r="85" spans="1:18">
      <c r="A85" s="4"/>
      <c r="B85" s="9" t="str">
        <f>Miami!A177</f>
        <v>SPLITSYSTEMAC:3_UNITARY_PACKAGE_COOLCOIL</v>
      </c>
      <c r="C85" s="10">
        <f>Miami!$G$177</f>
        <v>3.69</v>
      </c>
      <c r="D85" s="10">
        <f>Houston!$G$177</f>
        <v>3.69</v>
      </c>
      <c r="E85" s="10">
        <f>Phoenix!$G$177</f>
        <v>3.78</v>
      </c>
      <c r="F85" s="10">
        <f>Atlanta!$G$177</f>
        <v>3.69</v>
      </c>
      <c r="G85" s="10">
        <f>LosAngeles!$G$177</f>
        <v>3.69</v>
      </c>
      <c r="H85" s="10">
        <f>LasVegas!$G$177</f>
        <v>3.69</v>
      </c>
      <c r="I85" s="10">
        <f>SanFrancisco!$G$177</f>
        <v>3.69</v>
      </c>
      <c r="J85" s="10">
        <f>Baltimore!$G$177</f>
        <v>3.69</v>
      </c>
      <c r="K85" s="10">
        <f>Albuquerque!$G$177</f>
        <v>3.69</v>
      </c>
      <c r="L85" s="10">
        <f>Seattle!$G$177</f>
        <v>3.69</v>
      </c>
      <c r="M85" s="10">
        <f>Chicago!$G$177</f>
        <v>3.69</v>
      </c>
      <c r="N85" s="10">
        <f>Boulder!$G$177</f>
        <v>3.69</v>
      </c>
      <c r="O85" s="10">
        <f>Minneapolis!$G$177</f>
        <v>3.69</v>
      </c>
      <c r="P85" s="10">
        <f>Helena!$G$177</f>
        <v>3.69</v>
      </c>
      <c r="Q85" s="10">
        <f>Duluth!$G$177</f>
        <v>3.69</v>
      </c>
      <c r="R85" s="10">
        <f>Fairbanks!$G$177</f>
        <v>3.69</v>
      </c>
    </row>
    <row r="86" spans="1:18">
      <c r="A86" s="4"/>
      <c r="B86" s="9" t="str">
        <f>Miami!A178</f>
        <v>SPLITSYSTEMAC:4_UNITARY_PACKAGE_COOLCOIL</v>
      </c>
      <c r="C86" s="10">
        <f>Miami!$G$178</f>
        <v>3.68</v>
      </c>
      <c r="D86" s="10">
        <f>Houston!$G$178</f>
        <v>3.65</v>
      </c>
      <c r="E86" s="10">
        <f>Phoenix!$G$178</f>
        <v>3.78</v>
      </c>
      <c r="F86" s="10">
        <f>Atlanta!$G$178</f>
        <v>3.66</v>
      </c>
      <c r="G86" s="10">
        <f>LosAngeles!$G$178</f>
        <v>4.03</v>
      </c>
      <c r="H86" s="10">
        <f>LasVegas!$G$178</f>
        <v>3.84</v>
      </c>
      <c r="I86" s="10">
        <f>SanFrancisco!$G$178</f>
        <v>4.05</v>
      </c>
      <c r="J86" s="10">
        <f>Baltimore!$G$178</f>
        <v>3.66</v>
      </c>
      <c r="K86" s="10">
        <f>Albuquerque!$G$178</f>
        <v>4.04</v>
      </c>
      <c r="L86" s="10">
        <f>Seattle!$G$178</f>
        <v>4.05</v>
      </c>
      <c r="M86" s="10">
        <f>Chicago!$G$178</f>
        <v>3.64</v>
      </c>
      <c r="N86" s="10">
        <f>Boulder!$G$178</f>
        <v>4.07</v>
      </c>
      <c r="O86" s="10">
        <f>Minneapolis!$G$178</f>
        <v>3.65</v>
      </c>
      <c r="P86" s="10">
        <f>Helena!$G$178</f>
        <v>4.09</v>
      </c>
      <c r="Q86" s="10">
        <f>Duluth!$G$178</f>
        <v>3.74</v>
      </c>
      <c r="R86" s="10">
        <f>Fairbanks!$G$178</f>
        <v>4.05</v>
      </c>
    </row>
    <row r="87" spans="1:18">
      <c r="A87" s="4"/>
      <c r="B87" s="9" t="str">
        <f>Miami!A179</f>
        <v>SPLITSYSTEMAC:5_UNITARY_PACKAGE_COOLCOIL</v>
      </c>
      <c r="C87" s="10">
        <f>Miami!$G$179</f>
        <v>3.67</v>
      </c>
      <c r="D87" s="10">
        <f>Houston!$G$179</f>
        <v>3.68</v>
      </c>
      <c r="E87" s="10">
        <f>Phoenix!$G$179</f>
        <v>3.78</v>
      </c>
      <c r="F87" s="10">
        <f>Atlanta!$G$179</f>
        <v>3.66</v>
      </c>
      <c r="G87" s="10">
        <f>LosAngeles!$G$179</f>
        <v>4.08</v>
      </c>
      <c r="H87" s="10">
        <f>LasVegas!$G$179</f>
        <v>3.87</v>
      </c>
      <c r="I87" s="10">
        <f>SanFrancisco!$G$179</f>
        <v>4.05</v>
      </c>
      <c r="J87" s="10">
        <f>Baltimore!$G$179</f>
        <v>3.69</v>
      </c>
      <c r="K87" s="10">
        <f>Albuquerque!$G$179</f>
        <v>4.03</v>
      </c>
      <c r="L87" s="10">
        <f>Seattle!$G$179</f>
        <v>4.05</v>
      </c>
      <c r="M87" s="10">
        <f>Chicago!$G$179</f>
        <v>3.68</v>
      </c>
      <c r="N87" s="10">
        <f>Boulder!$G$179</f>
        <v>4.09</v>
      </c>
      <c r="O87" s="10">
        <f>Minneapolis!$G$179</f>
        <v>3.69</v>
      </c>
      <c r="P87" s="10">
        <f>Helena!$G$179</f>
        <v>4.03</v>
      </c>
      <c r="Q87" s="10">
        <f>Duluth!$G$179</f>
        <v>3.68</v>
      </c>
      <c r="R87" s="10">
        <f>Fairbanks!$G$179</f>
        <v>4.03</v>
      </c>
    </row>
    <row r="88" spans="1:18">
      <c r="A88" s="4"/>
      <c r="B88" s="9" t="str">
        <f>Miami!A180</f>
        <v>SPLITSYSTEMAC:6_UNITARY_PACKAGE_COOLCOIL</v>
      </c>
      <c r="C88" s="10">
        <f>Miami!$G$180</f>
        <v>3.67</v>
      </c>
      <c r="D88" s="10">
        <f>Houston!$G$180</f>
        <v>3.68</v>
      </c>
      <c r="E88" s="10">
        <f>Phoenix!$G$180</f>
        <v>3.78</v>
      </c>
      <c r="F88" s="10">
        <f>Atlanta!$G$180</f>
        <v>3.66</v>
      </c>
      <c r="G88" s="10">
        <f>LosAngeles!$G$180</f>
        <v>4.1100000000000003</v>
      </c>
      <c r="H88" s="10">
        <f>LasVegas!$G$180</f>
        <v>3.88</v>
      </c>
      <c r="I88" s="10">
        <f>SanFrancisco!$G$180</f>
        <v>4.05</v>
      </c>
      <c r="J88" s="10">
        <f>Baltimore!$G$180</f>
        <v>3.65</v>
      </c>
      <c r="K88" s="10">
        <f>Albuquerque!$G$180</f>
        <v>4.04</v>
      </c>
      <c r="L88" s="10">
        <f>Seattle!$G$180</f>
        <v>4.05</v>
      </c>
      <c r="M88" s="10">
        <f>Chicago!$G$180</f>
        <v>3.68</v>
      </c>
      <c r="N88" s="10">
        <f>Boulder!$G$180</f>
        <v>4.01</v>
      </c>
      <c r="O88" s="10">
        <f>Minneapolis!$G$180</f>
        <v>3.64</v>
      </c>
      <c r="P88" s="10">
        <f>Helena!$G$180</f>
        <v>4.04</v>
      </c>
      <c r="Q88" s="10">
        <f>Duluth!$G$180</f>
        <v>3.68</v>
      </c>
      <c r="R88" s="10">
        <f>Fairbanks!$G$180</f>
        <v>4.03</v>
      </c>
    </row>
    <row r="89" spans="1:18">
      <c r="A89" s="4"/>
      <c r="B89" s="9" t="str">
        <f>Miami!A181</f>
        <v>SPLITSYSTEMAC:7_UNITARY_PACKAGE_COOLCOIL</v>
      </c>
      <c r="C89" s="10">
        <f>Miami!$G$181</f>
        <v>3.67</v>
      </c>
      <c r="D89" s="10">
        <f>Houston!$G$181</f>
        <v>3.67</v>
      </c>
      <c r="E89" s="10">
        <f>Phoenix!$G$181</f>
        <v>3.67</v>
      </c>
      <c r="F89" s="10">
        <f>Atlanta!$G$181</f>
        <v>3.64</v>
      </c>
      <c r="G89" s="10">
        <f>LosAngeles!$G$181</f>
        <v>4.0599999999999996</v>
      </c>
      <c r="H89" s="10">
        <f>LasVegas!$G$181</f>
        <v>3.8</v>
      </c>
      <c r="I89" s="10">
        <f>SanFrancisco!$G$181</f>
        <v>4.08</v>
      </c>
      <c r="J89" s="10">
        <f>Baltimore!$G$181</f>
        <v>3.69</v>
      </c>
      <c r="K89" s="10">
        <f>Albuquerque!$G$181</f>
        <v>4.08</v>
      </c>
      <c r="L89" s="10">
        <f>Seattle!$G$181</f>
        <v>4.04</v>
      </c>
      <c r="M89" s="10">
        <f>Chicago!$G$181</f>
        <v>3.66</v>
      </c>
      <c r="N89" s="10">
        <f>Boulder!$G$181</f>
        <v>4.04</v>
      </c>
      <c r="O89" s="10">
        <f>Minneapolis!$G$181</f>
        <v>3.65</v>
      </c>
      <c r="P89" s="10">
        <f>Helena!$G$181</f>
        <v>4.0599999999999996</v>
      </c>
      <c r="Q89" s="10">
        <f>Duluth!$G$181</f>
        <v>3.68</v>
      </c>
      <c r="R89" s="10">
        <f>Fairbanks!$G$181</f>
        <v>4.05</v>
      </c>
    </row>
    <row r="90" spans="1:18">
      <c r="A90" s="4"/>
      <c r="B90" s="9" t="str">
        <f>Miami!A182</f>
        <v>SPLITSYSTEMAC:8_UNITARY_PACKAGE_COOLCOIL</v>
      </c>
      <c r="C90" s="10">
        <f>Miami!$G$182</f>
        <v>3.67</v>
      </c>
      <c r="D90" s="10">
        <f>Houston!$G$182</f>
        <v>3.67</v>
      </c>
      <c r="E90" s="10">
        <f>Phoenix!$G$182</f>
        <v>3.72</v>
      </c>
      <c r="F90" s="10">
        <f>Atlanta!$G$182</f>
        <v>3.68</v>
      </c>
      <c r="G90" s="10">
        <f>LosAngeles!$G$182</f>
        <v>3.97</v>
      </c>
      <c r="H90" s="10">
        <f>LasVegas!$G$182</f>
        <v>3.82</v>
      </c>
      <c r="I90" s="10">
        <f>SanFrancisco!$G$182</f>
        <v>4.08</v>
      </c>
      <c r="J90" s="10">
        <f>Baltimore!$G$182</f>
        <v>3.68</v>
      </c>
      <c r="K90" s="10">
        <f>Albuquerque!$G$182</f>
        <v>4.09</v>
      </c>
      <c r="L90" s="10">
        <f>Seattle!$G$182</f>
        <v>4.08</v>
      </c>
      <c r="M90" s="10">
        <f>Chicago!$G$182</f>
        <v>3.66</v>
      </c>
      <c r="N90" s="10">
        <f>Boulder!$G$182</f>
        <v>4.05</v>
      </c>
      <c r="O90" s="10">
        <f>Minneapolis!$G$182</f>
        <v>3.64</v>
      </c>
      <c r="P90" s="10">
        <f>Helena!$G$182</f>
        <v>4.07</v>
      </c>
      <c r="Q90" s="10">
        <f>Duluth!$G$182</f>
        <v>3.71</v>
      </c>
      <c r="R90" s="10">
        <f>Fairbanks!$G$182</f>
        <v>4.05</v>
      </c>
    </row>
    <row r="91" spans="1:18">
      <c r="A91" s="4"/>
      <c r="B91" s="9" t="str">
        <f>Miami!A183</f>
        <v>SPLITSYSTEMAC:9_UNITARY_PACKAGE_COOLCOIL</v>
      </c>
      <c r="C91" s="10">
        <f>Miami!$G$183</f>
        <v>3.67</v>
      </c>
      <c r="D91" s="10">
        <f>Houston!$G$183</f>
        <v>3.66</v>
      </c>
      <c r="E91" s="10">
        <f>Phoenix!$G$183</f>
        <v>3.82</v>
      </c>
      <c r="F91" s="10">
        <f>Atlanta!$G$183</f>
        <v>3.67</v>
      </c>
      <c r="G91" s="10">
        <f>LosAngeles!$G$183</f>
        <v>4.07</v>
      </c>
      <c r="H91" s="10">
        <f>LasVegas!$G$183</f>
        <v>3.94</v>
      </c>
      <c r="I91" s="10">
        <f>SanFrancisco!$G$183</f>
        <v>4.07</v>
      </c>
      <c r="J91" s="10">
        <f>Baltimore!$G$183</f>
        <v>3.66</v>
      </c>
      <c r="K91" s="10">
        <f>Albuquerque!$G$183</f>
        <v>4.05</v>
      </c>
      <c r="L91" s="10">
        <f>Seattle!$G$183</f>
        <v>4.01</v>
      </c>
      <c r="M91" s="10">
        <f>Chicago!$G$183</f>
        <v>3.67</v>
      </c>
      <c r="N91" s="10">
        <f>Boulder!$G$183</f>
        <v>4.05</v>
      </c>
      <c r="O91" s="10">
        <f>Minneapolis!$G$183</f>
        <v>3.69</v>
      </c>
      <c r="P91" s="10">
        <f>Helena!$G$183</f>
        <v>4.07</v>
      </c>
      <c r="Q91" s="10">
        <f>Duluth!$G$183</f>
        <v>3.86</v>
      </c>
      <c r="R91" s="10">
        <f>Fairbanks!$G$183</f>
        <v>4.0599999999999996</v>
      </c>
    </row>
    <row r="92" spans="1:18">
      <c r="A92" s="4"/>
      <c r="B92" s="9" t="str">
        <f>Miami!A184</f>
        <v>SPLITSYSTEMAC:10_UNITARY_PACKAGE_COOLCOIL</v>
      </c>
      <c r="C92" s="10">
        <f>Miami!$G$184</f>
        <v>3.67</v>
      </c>
      <c r="D92" s="10">
        <f>Houston!$G$184</f>
        <v>3.66</v>
      </c>
      <c r="E92" s="10">
        <f>Phoenix!$G$184</f>
        <v>3.88</v>
      </c>
      <c r="F92" s="10">
        <f>Atlanta!$G$184</f>
        <v>3.67</v>
      </c>
      <c r="G92" s="10">
        <f>LosAngeles!$G$184</f>
        <v>4.0599999999999996</v>
      </c>
      <c r="H92" s="10">
        <f>LasVegas!$G$184</f>
        <v>3.99</v>
      </c>
      <c r="I92" s="10">
        <f>SanFrancisco!$G$184</f>
        <v>4.0599999999999996</v>
      </c>
      <c r="J92" s="10">
        <f>Baltimore!$G$184</f>
        <v>3.67</v>
      </c>
      <c r="K92" s="10">
        <f>Albuquerque!$G$184</f>
        <v>4.07</v>
      </c>
      <c r="L92" s="10">
        <f>Seattle!$G$184</f>
        <v>4.07</v>
      </c>
      <c r="M92" s="10">
        <f>Chicago!$G$184</f>
        <v>3.66</v>
      </c>
      <c r="N92" s="10">
        <f>Boulder!$G$184</f>
        <v>4.0599999999999996</v>
      </c>
      <c r="O92" s="10">
        <f>Minneapolis!$G$184</f>
        <v>3.69</v>
      </c>
      <c r="P92" s="10">
        <f>Helena!$G$184</f>
        <v>4.05</v>
      </c>
      <c r="Q92" s="10">
        <f>Duluth!$G$184</f>
        <v>3.84</v>
      </c>
      <c r="R92" s="10">
        <f>Fairbanks!$G$184</f>
        <v>4.0199999999999996</v>
      </c>
    </row>
    <row r="93" spans="1:18">
      <c r="A93" s="4"/>
      <c r="B93" s="9" t="str">
        <f>Miami!A185</f>
        <v>SPLITSYSTEMAC:11_UNITARY_PACKAGE_COOLCOIL</v>
      </c>
      <c r="C93" s="10">
        <f>Miami!$G$185</f>
        <v>3.67</v>
      </c>
      <c r="D93" s="10">
        <f>Houston!$G$185</f>
        <v>3.66</v>
      </c>
      <c r="E93" s="10">
        <f>Phoenix!$G$185</f>
        <v>3.71</v>
      </c>
      <c r="F93" s="10">
        <f>Atlanta!$G$185</f>
        <v>3.67</v>
      </c>
      <c r="G93" s="10">
        <f>LosAngeles!$G$185</f>
        <v>4.03</v>
      </c>
      <c r="H93" s="10">
        <f>LasVegas!$G$185</f>
        <v>3.81</v>
      </c>
      <c r="I93" s="10">
        <f>SanFrancisco!$G$185</f>
        <v>4.04</v>
      </c>
      <c r="J93" s="10">
        <f>Baltimore!$G$185</f>
        <v>3.66</v>
      </c>
      <c r="K93" s="10">
        <f>Albuquerque!$G$185</f>
        <v>4.0599999999999996</v>
      </c>
      <c r="L93" s="10">
        <f>Seattle!$G$185</f>
        <v>3.95</v>
      </c>
      <c r="M93" s="10">
        <f>Chicago!$G$185</f>
        <v>3.67</v>
      </c>
      <c r="N93" s="10">
        <f>Boulder!$G$185</f>
        <v>4.0599999999999996</v>
      </c>
      <c r="O93" s="10">
        <f>Minneapolis!$G$185</f>
        <v>3.66</v>
      </c>
      <c r="P93" s="10">
        <f>Helena!$G$185</f>
        <v>4.07</v>
      </c>
      <c r="Q93" s="10">
        <f>Duluth!$G$185</f>
        <v>3.76</v>
      </c>
      <c r="R93" s="10">
        <f>Fairbanks!$G$185</f>
        <v>4.05</v>
      </c>
    </row>
    <row r="94" spans="1:18">
      <c r="A94" s="4"/>
      <c r="B94" s="9" t="str">
        <f>Miami!A186</f>
        <v>SPLITSYSTEMAC:12_UNITARY_PACKAGE_COOLCOIL</v>
      </c>
      <c r="C94" s="10">
        <f>Miami!$G$186</f>
        <v>3.61</v>
      </c>
      <c r="D94" s="10">
        <f>Houston!$G$186</f>
        <v>3.6</v>
      </c>
      <c r="E94" s="10">
        <f>Phoenix!$G$186</f>
        <v>3.74</v>
      </c>
      <c r="F94" s="10">
        <f>Atlanta!$G$186</f>
        <v>3.61</v>
      </c>
      <c r="G94" s="10">
        <f>LosAngeles!$G$186</f>
        <v>3.94</v>
      </c>
      <c r="H94" s="10">
        <f>LasVegas!$G$186</f>
        <v>3.81</v>
      </c>
      <c r="I94" s="10">
        <f>SanFrancisco!$G$186</f>
        <v>3.96</v>
      </c>
      <c r="J94" s="10">
        <f>Baltimore!$G$186</f>
        <v>3.61</v>
      </c>
      <c r="K94" s="10">
        <f>Albuquerque!$G$186</f>
        <v>3.95</v>
      </c>
      <c r="L94" s="10">
        <f>Seattle!$G$186</f>
        <v>3.92</v>
      </c>
      <c r="M94" s="10">
        <f>Chicago!$G$186</f>
        <v>3.6</v>
      </c>
      <c r="N94" s="10">
        <f>Boulder!$G$186</f>
        <v>3.93</v>
      </c>
      <c r="O94" s="10">
        <f>Minneapolis!$G$186</f>
        <v>3.6</v>
      </c>
      <c r="P94" s="10">
        <f>Helena!$G$186</f>
        <v>3.94</v>
      </c>
      <c r="Q94" s="10">
        <f>Duluth!$G$186</f>
        <v>3.71</v>
      </c>
      <c r="R94" s="10">
        <f>Fairbanks!$G$186</f>
        <v>3.95</v>
      </c>
    </row>
    <row r="95" spans="1:18">
      <c r="A95" s="4"/>
      <c r="B95" s="9" t="str">
        <f>Miami!A187</f>
        <v>SPLITSYSTEMAC:13_UNITARY_PACKAGE_COOLCOIL</v>
      </c>
      <c r="C95" s="10">
        <f>Miami!$G$187</f>
        <v>3.6</v>
      </c>
      <c r="D95" s="10">
        <f>Houston!$G$187</f>
        <v>3.6</v>
      </c>
      <c r="E95" s="10">
        <f>Phoenix!$G$187</f>
        <v>3.74</v>
      </c>
      <c r="F95" s="10">
        <f>Atlanta!$G$187</f>
        <v>3.6</v>
      </c>
      <c r="G95" s="10">
        <f>LosAngeles!$G$187</f>
        <v>3.92</v>
      </c>
      <c r="H95" s="10">
        <f>LasVegas!$G$187</f>
        <v>3.84</v>
      </c>
      <c r="I95" s="10">
        <f>SanFrancisco!$G$187</f>
        <v>3.96</v>
      </c>
      <c r="J95" s="10">
        <f>Baltimore!$G$187</f>
        <v>3.6</v>
      </c>
      <c r="K95" s="10">
        <f>Albuquerque!$G$187</f>
        <v>3.95</v>
      </c>
      <c r="L95" s="10">
        <f>Seattle!$G$187</f>
        <v>3.92</v>
      </c>
      <c r="M95" s="10">
        <f>Chicago!$G$187</f>
        <v>3.59</v>
      </c>
      <c r="N95" s="10">
        <f>Boulder!$G$187</f>
        <v>3.93</v>
      </c>
      <c r="O95" s="10">
        <f>Minneapolis!$G$187</f>
        <v>3.6</v>
      </c>
      <c r="P95" s="10">
        <f>Helena!$G$187</f>
        <v>3.95</v>
      </c>
      <c r="Q95" s="10">
        <f>Duluth!$G$187</f>
        <v>3.69</v>
      </c>
      <c r="R95" s="10">
        <f>Fairbanks!$G$187</f>
        <v>3.95</v>
      </c>
    </row>
    <row r="96" spans="1:18">
      <c r="A96" s="4"/>
      <c r="B96" s="9" t="str">
        <f>Miami!A188</f>
        <v>SPLITSYSTEMAC:14_UNITARY_PACKAGE_COOLCOIL</v>
      </c>
      <c r="C96" s="10">
        <f>Miami!$G$188</f>
        <v>3.6</v>
      </c>
      <c r="D96" s="10">
        <f>Houston!$G$188</f>
        <v>3.6</v>
      </c>
      <c r="E96" s="10">
        <f>Phoenix!$G$188</f>
        <v>3.74</v>
      </c>
      <c r="F96" s="10">
        <f>Atlanta!$G$188</f>
        <v>3.61</v>
      </c>
      <c r="G96" s="10">
        <f>LosAngeles!$G$188</f>
        <v>3.94</v>
      </c>
      <c r="H96" s="10">
        <f>LasVegas!$G$188</f>
        <v>3.85</v>
      </c>
      <c r="I96" s="10">
        <f>SanFrancisco!$G$188</f>
        <v>3.93</v>
      </c>
      <c r="J96" s="10">
        <f>Baltimore!$G$188</f>
        <v>3.6</v>
      </c>
      <c r="K96" s="10">
        <f>Albuquerque!$G$188</f>
        <v>3.93</v>
      </c>
      <c r="L96" s="10">
        <f>Seattle!$G$188</f>
        <v>3.94</v>
      </c>
      <c r="M96" s="10">
        <f>Chicago!$G$188</f>
        <v>3.6</v>
      </c>
      <c r="N96" s="10">
        <f>Boulder!$G$188</f>
        <v>3.94</v>
      </c>
      <c r="O96" s="10">
        <f>Minneapolis!$G$188</f>
        <v>3.6</v>
      </c>
      <c r="P96" s="10">
        <f>Helena!$G$188</f>
        <v>3.93</v>
      </c>
      <c r="Q96" s="10">
        <f>Duluth!$G$188</f>
        <v>3.68</v>
      </c>
      <c r="R96" s="10">
        <f>Fairbanks!$G$188</f>
        <v>3.95</v>
      </c>
    </row>
    <row r="97" spans="1:18">
      <c r="A97" s="4"/>
      <c r="B97" s="9" t="str">
        <f>Miami!A189</f>
        <v>SPLITSYSTEMAC:15_UNITARY_PACKAGE_COOLCOIL</v>
      </c>
      <c r="C97" s="10">
        <f>Miami!$G$189</f>
        <v>3.59</v>
      </c>
      <c r="D97" s="10">
        <f>Houston!$G$189</f>
        <v>3.61</v>
      </c>
      <c r="E97" s="10">
        <f>Phoenix!$G$189</f>
        <v>3.61</v>
      </c>
      <c r="F97" s="10">
        <f>Atlanta!$G$189</f>
        <v>3.6</v>
      </c>
      <c r="G97" s="10">
        <f>LosAngeles!$G$189</f>
        <v>3.87</v>
      </c>
      <c r="H97" s="10">
        <f>LasVegas!$G$189</f>
        <v>3.69</v>
      </c>
      <c r="I97" s="10">
        <f>SanFrancisco!$G$189</f>
        <v>3.94</v>
      </c>
      <c r="J97" s="10">
        <f>Baltimore!$G$189</f>
        <v>3.6</v>
      </c>
      <c r="K97" s="10">
        <f>Albuquerque!$G$189</f>
        <v>3.93</v>
      </c>
      <c r="L97" s="10">
        <f>Seattle!$G$189</f>
        <v>3.81</v>
      </c>
      <c r="M97" s="10">
        <f>Chicago!$G$189</f>
        <v>3.61</v>
      </c>
      <c r="N97" s="10">
        <f>Boulder!$G$189</f>
        <v>3.92</v>
      </c>
      <c r="O97" s="10">
        <f>Minneapolis!$G$189</f>
        <v>3.6</v>
      </c>
      <c r="P97" s="10">
        <f>Helena!$G$189</f>
        <v>3.93</v>
      </c>
      <c r="Q97" s="10">
        <f>Duluth!$G$189</f>
        <v>3.63</v>
      </c>
      <c r="R97" s="10">
        <f>Fairbanks!$G$189</f>
        <v>3.95</v>
      </c>
    </row>
    <row r="98" spans="1:18">
      <c r="A98" s="4"/>
      <c r="B98" s="9" t="str">
        <f>Miami!A190</f>
        <v>SPLITSYSTEMAC:16_UNITARY_PACKAGE_COOLCOIL</v>
      </c>
      <c r="C98" s="10">
        <f>Miami!$G$190</f>
        <v>3.6</v>
      </c>
      <c r="D98" s="10">
        <f>Houston!$G$190</f>
        <v>3.59</v>
      </c>
      <c r="E98" s="10">
        <f>Phoenix!$G$190</f>
        <v>3.61</v>
      </c>
      <c r="F98" s="10">
        <f>Atlanta!$G$190</f>
        <v>3.61</v>
      </c>
      <c r="G98" s="10">
        <f>LosAngeles!$G$190</f>
        <v>3.87</v>
      </c>
      <c r="H98" s="10">
        <f>LasVegas!$G$190</f>
        <v>3.69</v>
      </c>
      <c r="I98" s="10">
        <f>SanFrancisco!$G$190</f>
        <v>3.94</v>
      </c>
      <c r="J98" s="10">
        <f>Baltimore!$G$190</f>
        <v>3.6</v>
      </c>
      <c r="K98" s="10">
        <f>Albuquerque!$G$190</f>
        <v>3.94</v>
      </c>
      <c r="L98" s="10">
        <f>Seattle!$G$190</f>
        <v>3.81</v>
      </c>
      <c r="M98" s="10">
        <f>Chicago!$G$190</f>
        <v>3.61</v>
      </c>
      <c r="N98" s="10">
        <f>Boulder!$G$190</f>
        <v>3.93</v>
      </c>
      <c r="O98" s="10">
        <f>Minneapolis!$G$190</f>
        <v>3.6</v>
      </c>
      <c r="P98" s="10">
        <f>Helena!$G$190</f>
        <v>3.93</v>
      </c>
      <c r="Q98" s="10">
        <f>Duluth!$G$190</f>
        <v>3.63</v>
      </c>
      <c r="R98" s="10">
        <f>Fairbanks!$G$190</f>
        <v>3.95</v>
      </c>
    </row>
    <row r="99" spans="1:18">
      <c r="A99" s="4"/>
      <c r="B99" s="9" t="str">
        <f>Miami!A191</f>
        <v>SPLITSYSTEMAC:17_UNITARY_PACKAGE_COOLCOIL</v>
      </c>
      <c r="C99" s="10">
        <f>Miami!$G$191</f>
        <v>3.61</v>
      </c>
      <c r="D99" s="10">
        <f>Houston!$G$191</f>
        <v>3.63</v>
      </c>
      <c r="E99" s="10">
        <f>Phoenix!$G$191</f>
        <v>3.81</v>
      </c>
      <c r="F99" s="10">
        <f>Atlanta!$G$191</f>
        <v>3.68</v>
      </c>
      <c r="G99" s="10">
        <f>LosAngeles!$G$191</f>
        <v>3.94</v>
      </c>
      <c r="H99" s="10">
        <f>LasVegas!$G$191</f>
        <v>3.9</v>
      </c>
      <c r="I99" s="10">
        <f>SanFrancisco!$G$191</f>
        <v>3.93</v>
      </c>
      <c r="J99" s="10">
        <f>Baltimore!$G$191</f>
        <v>3.66</v>
      </c>
      <c r="K99" s="10">
        <f>Albuquerque!$G$191</f>
        <v>3.94</v>
      </c>
      <c r="L99" s="10">
        <f>Seattle!$G$191</f>
        <v>3.92</v>
      </c>
      <c r="M99" s="10">
        <f>Chicago!$G$191</f>
        <v>3.65</v>
      </c>
      <c r="N99" s="10">
        <f>Boulder!$G$191</f>
        <v>3.94</v>
      </c>
      <c r="O99" s="10">
        <f>Minneapolis!$G$191</f>
        <v>3.69</v>
      </c>
      <c r="P99" s="10">
        <f>Helena!$G$191</f>
        <v>3.94</v>
      </c>
      <c r="Q99" s="10">
        <f>Duluth!$G$191</f>
        <v>3.83</v>
      </c>
      <c r="R99" s="10">
        <f>Fairbanks!$G$191</f>
        <v>3.94</v>
      </c>
    </row>
    <row r="100" spans="1:18">
      <c r="A100" s="4"/>
      <c r="B100" s="9" t="str">
        <f>Miami!A192</f>
        <v>SPLITSYSTEMAC:18_UNITARY_PACKAGE_COOLCOIL</v>
      </c>
      <c r="C100" s="10">
        <f>Miami!$G$192</f>
        <v>3.6</v>
      </c>
      <c r="D100" s="10">
        <f>Houston!$G$192</f>
        <v>3.65</v>
      </c>
      <c r="E100" s="10">
        <f>Phoenix!$G$192</f>
        <v>3.87</v>
      </c>
      <c r="F100" s="10">
        <f>Atlanta!$G$192</f>
        <v>3.68</v>
      </c>
      <c r="G100" s="10">
        <f>LosAngeles!$G$192</f>
        <v>3.95</v>
      </c>
      <c r="H100" s="10">
        <f>LasVegas!$G$192</f>
        <v>3.93</v>
      </c>
      <c r="I100" s="10">
        <f>SanFrancisco!$G$192</f>
        <v>3.93</v>
      </c>
      <c r="J100" s="10">
        <f>Baltimore!$G$192</f>
        <v>3.65</v>
      </c>
      <c r="K100" s="10">
        <f>Albuquerque!$G$192</f>
        <v>3.95</v>
      </c>
      <c r="L100" s="10">
        <f>Seattle!$G$192</f>
        <v>3.95</v>
      </c>
      <c r="M100" s="10">
        <f>Chicago!$G$192</f>
        <v>3.63</v>
      </c>
      <c r="N100" s="10">
        <f>Boulder!$G$192</f>
        <v>3.94</v>
      </c>
      <c r="O100" s="10">
        <f>Minneapolis!$G$192</f>
        <v>3.68</v>
      </c>
      <c r="P100" s="10">
        <f>Helena!$G$192</f>
        <v>3.95</v>
      </c>
      <c r="Q100" s="10">
        <f>Duluth!$G$192</f>
        <v>3.78</v>
      </c>
      <c r="R100" s="10">
        <f>Fairbanks!$G$192</f>
        <v>3.93</v>
      </c>
    </row>
    <row r="101" spans="1:18">
      <c r="A101" s="4"/>
      <c r="B101" s="9" t="str">
        <f>Miami!A193</f>
        <v>SPLITSYSTEMAC:19_UNITARY_PACKAGE_COOLCOIL</v>
      </c>
      <c r="C101" s="10">
        <f>Miami!$G$193</f>
        <v>3.6</v>
      </c>
      <c r="D101" s="10">
        <f>Houston!$G$193</f>
        <v>3.59</v>
      </c>
      <c r="E101" s="10">
        <f>Phoenix!$G$193</f>
        <v>3.75</v>
      </c>
      <c r="F101" s="10">
        <f>Atlanta!$G$193</f>
        <v>3.62</v>
      </c>
      <c r="G101" s="10">
        <f>LosAngeles!$G$193</f>
        <v>3.92</v>
      </c>
      <c r="H101" s="10">
        <f>LasVegas!$G$193</f>
        <v>3.84</v>
      </c>
      <c r="I101" s="10">
        <f>SanFrancisco!$G$193</f>
        <v>3.95</v>
      </c>
      <c r="J101" s="10">
        <f>Baltimore!$G$193</f>
        <v>3.6</v>
      </c>
      <c r="K101" s="10">
        <f>Albuquerque!$G$193</f>
        <v>3.95</v>
      </c>
      <c r="L101" s="10">
        <f>Seattle!$G$193</f>
        <v>3.92</v>
      </c>
      <c r="M101" s="10">
        <f>Chicago!$G$193</f>
        <v>3.59</v>
      </c>
      <c r="N101" s="10">
        <f>Boulder!$G$193</f>
        <v>3.93</v>
      </c>
      <c r="O101" s="10">
        <f>Minneapolis!$G$193</f>
        <v>3.63</v>
      </c>
      <c r="P101" s="10">
        <f>Helena!$G$193</f>
        <v>3.93</v>
      </c>
      <c r="Q101" s="10">
        <f>Duluth!$G$193</f>
        <v>3.76</v>
      </c>
      <c r="R101" s="10">
        <f>Fairbanks!$G$193</f>
        <v>3.94</v>
      </c>
    </row>
    <row r="102" spans="1:18">
      <c r="A102" s="4"/>
      <c r="B102" s="9" t="str">
        <f>Miami!A194</f>
        <v>SPLITSYSTEMAC:20_UNITARY_PACKAGE_COOLCOIL</v>
      </c>
      <c r="C102" s="10">
        <f>Miami!$G$194</f>
        <v>3.61</v>
      </c>
      <c r="D102" s="10">
        <f>Houston!$G$194</f>
        <v>3.62</v>
      </c>
      <c r="E102" s="10">
        <f>Phoenix!$G$194</f>
        <v>3.79</v>
      </c>
      <c r="F102" s="10">
        <f>Atlanta!$G$194</f>
        <v>3.65</v>
      </c>
      <c r="G102" s="10">
        <f>LosAngeles!$G$194</f>
        <v>3.93</v>
      </c>
      <c r="H102" s="10">
        <f>LasVegas!$G$194</f>
        <v>3.89</v>
      </c>
      <c r="I102" s="10">
        <f>SanFrancisco!$G$194</f>
        <v>3.97</v>
      </c>
      <c r="J102" s="10">
        <f>Baltimore!$G$194</f>
        <v>3.63</v>
      </c>
      <c r="K102" s="10">
        <f>Albuquerque!$G$194</f>
        <v>3.92</v>
      </c>
      <c r="L102" s="10">
        <f>Seattle!$G$194</f>
        <v>3.95</v>
      </c>
      <c r="M102" s="10">
        <f>Chicago!$G$194</f>
        <v>3.62</v>
      </c>
      <c r="N102" s="10">
        <f>Boulder!$G$194</f>
        <v>3.93</v>
      </c>
      <c r="O102" s="10">
        <f>Minneapolis!$G$194</f>
        <v>3.65</v>
      </c>
      <c r="P102" s="10">
        <f>Helena!$G$194</f>
        <v>3.93</v>
      </c>
      <c r="Q102" s="10">
        <f>Duluth!$G$194</f>
        <v>3.79</v>
      </c>
      <c r="R102" s="10">
        <f>Fairbanks!$G$194</f>
        <v>3.94</v>
      </c>
    </row>
    <row r="103" spans="1:18">
      <c r="A103" s="4"/>
      <c r="B103" s="9" t="str">
        <f>Miami!A195</f>
        <v>SPLITSYSTEMAC:21_UNITARY_PACKAGE_COOLCOIL</v>
      </c>
      <c r="C103" s="10">
        <f>Miami!$G$195</f>
        <v>3.6</v>
      </c>
      <c r="D103" s="10">
        <f>Houston!$G$195</f>
        <v>3.61</v>
      </c>
      <c r="E103" s="10">
        <f>Phoenix!$G$195</f>
        <v>3.81</v>
      </c>
      <c r="F103" s="10">
        <f>Atlanta!$G$195</f>
        <v>3.63</v>
      </c>
      <c r="G103" s="10">
        <f>LosAngeles!$G$195</f>
        <v>3.91</v>
      </c>
      <c r="H103" s="10">
        <f>LasVegas!$G$195</f>
        <v>3.91</v>
      </c>
      <c r="I103" s="10">
        <f>SanFrancisco!$G$195</f>
        <v>3.95</v>
      </c>
      <c r="J103" s="10">
        <f>Baltimore!$G$195</f>
        <v>3.6</v>
      </c>
      <c r="K103" s="10">
        <f>Albuquerque!$G$195</f>
        <v>3.92</v>
      </c>
      <c r="L103" s="10">
        <f>Seattle!$G$195</f>
        <v>3.95</v>
      </c>
      <c r="M103" s="10">
        <f>Chicago!$G$195</f>
        <v>3.6</v>
      </c>
      <c r="N103" s="10">
        <f>Boulder!$G$195</f>
        <v>3.95</v>
      </c>
      <c r="O103" s="10">
        <f>Minneapolis!$G$195</f>
        <v>3.62</v>
      </c>
      <c r="P103" s="10">
        <f>Helena!$G$195</f>
        <v>3.94</v>
      </c>
      <c r="Q103" s="10">
        <f>Duluth!$G$195</f>
        <v>3.74</v>
      </c>
      <c r="R103" s="10">
        <f>Fairbanks!$G$195</f>
        <v>3.92</v>
      </c>
    </row>
    <row r="104" spans="1:18">
      <c r="A104" s="4"/>
      <c r="B104" s="9" t="str">
        <f>Miami!A196</f>
        <v>SPLITSYSTEMAC:22_UNITARY_PACKAGE_COOLCOIL</v>
      </c>
      <c r="C104" s="10">
        <f>Miami!$G$196</f>
        <v>3.66</v>
      </c>
      <c r="D104" s="10">
        <f>Houston!$G$196</f>
        <v>3.67</v>
      </c>
      <c r="E104" s="10">
        <f>Phoenix!$G$196</f>
        <v>3.89</v>
      </c>
      <c r="F104" s="10">
        <f>Atlanta!$G$196</f>
        <v>3.7</v>
      </c>
      <c r="G104" s="10">
        <f>LosAngeles!$G$196</f>
        <v>4.05</v>
      </c>
      <c r="H104" s="10">
        <f>LasVegas!$G$196</f>
        <v>4.03</v>
      </c>
      <c r="I104" s="10">
        <f>SanFrancisco!$G$196</f>
        <v>4.04</v>
      </c>
      <c r="J104" s="10">
        <f>Baltimore!$G$196</f>
        <v>3.66</v>
      </c>
      <c r="K104" s="10">
        <f>Albuquerque!$G$196</f>
        <v>4.05</v>
      </c>
      <c r="L104" s="10">
        <f>Seattle!$G$196</f>
        <v>4.09</v>
      </c>
      <c r="M104" s="10">
        <f>Chicago!$G$196</f>
        <v>3.67</v>
      </c>
      <c r="N104" s="10">
        <f>Boulder!$G$196</f>
        <v>4.03</v>
      </c>
      <c r="O104" s="10">
        <f>Minneapolis!$G$196</f>
        <v>3.69</v>
      </c>
      <c r="P104" s="10">
        <f>Helena!$G$196</f>
        <v>4.07</v>
      </c>
      <c r="Q104" s="10">
        <f>Duluth!$G$196</f>
        <v>3.83</v>
      </c>
      <c r="R104" s="10">
        <f>Fairbanks!$G$196</f>
        <v>4.04</v>
      </c>
    </row>
    <row r="105" spans="1:18">
      <c r="A105" s="4"/>
      <c r="B105" s="9" t="str">
        <f>Miami!A197</f>
        <v>SPLITSYSTEMAC:23_UNITARY_PACKAGE_COOLCOIL</v>
      </c>
      <c r="C105" s="10">
        <f>Miami!$G$197</f>
        <v>3.64</v>
      </c>
      <c r="D105" s="10">
        <f>Houston!$G$197</f>
        <v>3.62</v>
      </c>
      <c r="E105" s="10">
        <f>Phoenix!$G$197</f>
        <v>3.78</v>
      </c>
      <c r="F105" s="10">
        <f>Atlanta!$G$197</f>
        <v>3.62</v>
      </c>
      <c r="G105" s="10">
        <f>LosAngeles!$G$197</f>
        <v>3.97</v>
      </c>
      <c r="H105" s="10">
        <f>LasVegas!$G$197</f>
        <v>3.86</v>
      </c>
      <c r="I105" s="10">
        <f>SanFrancisco!$G$197</f>
        <v>3.96</v>
      </c>
      <c r="J105" s="10">
        <f>Baltimore!$G$197</f>
        <v>3.64</v>
      </c>
      <c r="K105" s="10">
        <f>Albuquerque!$G$197</f>
        <v>4</v>
      </c>
      <c r="L105" s="10">
        <f>Seattle!$G$197</f>
        <v>3.94</v>
      </c>
      <c r="M105" s="10">
        <f>Chicago!$G$197</f>
        <v>3.63</v>
      </c>
      <c r="N105" s="10">
        <f>Boulder!$G$197</f>
        <v>4</v>
      </c>
      <c r="O105" s="10">
        <f>Minneapolis!$G$197</f>
        <v>3.65</v>
      </c>
      <c r="P105" s="10">
        <f>Helena!$G$197</f>
        <v>3.96</v>
      </c>
      <c r="Q105" s="10">
        <f>Duluth!$G$197</f>
        <v>3.77</v>
      </c>
      <c r="R105" s="10">
        <f>Fairbanks!$G$197</f>
        <v>4.01</v>
      </c>
    </row>
    <row r="106" spans="1:18">
      <c r="A106" s="4"/>
      <c r="B106" s="9" t="str">
        <f>Miami!A198</f>
        <v>SPLITSYSTEMAC:24_UNITARY_PACKAGE_COOLCOIL</v>
      </c>
      <c r="C106" s="10">
        <f>Miami!$G$198</f>
        <v>3.61</v>
      </c>
      <c r="D106" s="10">
        <f>Houston!$G$198</f>
        <v>3.62</v>
      </c>
      <c r="E106" s="10">
        <f>Phoenix!$G$198</f>
        <v>3.78</v>
      </c>
      <c r="F106" s="10">
        <f>Atlanta!$G$198</f>
        <v>3.63</v>
      </c>
      <c r="G106" s="10">
        <f>LosAngeles!$G$198</f>
        <v>3.97</v>
      </c>
      <c r="H106" s="10">
        <f>LasVegas!$G$198</f>
        <v>3.87</v>
      </c>
      <c r="I106" s="10">
        <f>SanFrancisco!$G$198</f>
        <v>3.97</v>
      </c>
      <c r="J106" s="10">
        <f>Baltimore!$G$198</f>
        <v>3.61</v>
      </c>
      <c r="K106" s="10">
        <f>Albuquerque!$G$198</f>
        <v>3.96</v>
      </c>
      <c r="L106" s="10">
        <f>Seattle!$G$198</f>
        <v>3.94</v>
      </c>
      <c r="M106" s="10">
        <f>Chicago!$G$198</f>
        <v>3.63</v>
      </c>
      <c r="N106" s="10">
        <f>Boulder!$G$198</f>
        <v>3.96</v>
      </c>
      <c r="O106" s="10">
        <f>Minneapolis!$G$198</f>
        <v>3.65</v>
      </c>
      <c r="P106" s="10">
        <f>Helena!$G$198</f>
        <v>3.97</v>
      </c>
      <c r="Q106" s="10">
        <f>Duluth!$G$198</f>
        <v>3.78</v>
      </c>
      <c r="R106" s="10">
        <f>Fairbanks!$G$198</f>
        <v>4.01</v>
      </c>
    </row>
    <row r="107" spans="1:18">
      <c r="A107" s="4"/>
      <c r="B107" s="9" t="s">
        <v>44</v>
      </c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>
      <c r="A108" s="4"/>
      <c r="B108" s="9" t="str">
        <f>Miami!A201</f>
        <v>T CORRIDOR UNIT HEATER COIL</v>
      </c>
      <c r="C108" s="10">
        <f>Miami!$D$201</f>
        <v>1</v>
      </c>
      <c r="D108" s="10">
        <f>Houston!$D$201</f>
        <v>1</v>
      </c>
      <c r="E108" s="10">
        <f>Phoenix!$D$201</f>
        <v>1</v>
      </c>
      <c r="F108" s="10">
        <f>Atlanta!$D$201</f>
        <v>1</v>
      </c>
      <c r="G108" s="10">
        <f>LosAngeles!$D$201</f>
        <v>1</v>
      </c>
      <c r="H108" s="10">
        <f>LasVegas!$D$201</f>
        <v>1</v>
      </c>
      <c r="I108" s="10">
        <f>SanFrancisco!$D$201</f>
        <v>1</v>
      </c>
      <c r="J108" s="10">
        <f>Baltimore!$D$201</f>
        <v>1</v>
      </c>
      <c r="K108" s="10">
        <f>Albuquerque!$D$201</f>
        <v>1</v>
      </c>
      <c r="L108" s="10">
        <f>Seattle!$D$201</f>
        <v>1</v>
      </c>
      <c r="M108" s="10">
        <f>Chicago!$D$201</f>
        <v>1</v>
      </c>
      <c r="N108" s="10">
        <f>Boulder!$D$201</f>
        <v>1</v>
      </c>
      <c r="O108" s="10">
        <f>Minneapolis!$D$201</f>
        <v>1</v>
      </c>
      <c r="P108" s="10">
        <f>Helena!$D$201</f>
        <v>1</v>
      </c>
      <c r="Q108" s="10">
        <f>Duluth!$D$201</f>
        <v>1</v>
      </c>
      <c r="R108" s="10">
        <f>Fairbanks!$D$201</f>
        <v>1</v>
      </c>
    </row>
    <row r="109" spans="1:18">
      <c r="A109" s="4"/>
      <c r="B109" s="9" t="str">
        <f>Miami!A202</f>
        <v>G CORRIDOR UNIT HEATER COIL</v>
      </c>
      <c r="C109" s="10">
        <f>Miami!$D$202</f>
        <v>1</v>
      </c>
      <c r="D109" s="10">
        <f>Houston!$D$202</f>
        <v>1</v>
      </c>
      <c r="E109" s="10">
        <f>Phoenix!$D$202</f>
        <v>1</v>
      </c>
      <c r="F109" s="10">
        <f>Atlanta!$D$202</f>
        <v>1</v>
      </c>
      <c r="G109" s="10">
        <f>LosAngeles!$D$202</f>
        <v>1</v>
      </c>
      <c r="H109" s="10">
        <f>LasVegas!$D$202</f>
        <v>1</v>
      </c>
      <c r="I109" s="10">
        <f>SanFrancisco!$D$202</f>
        <v>1</v>
      </c>
      <c r="J109" s="10">
        <f>Baltimore!$D$202</f>
        <v>1</v>
      </c>
      <c r="K109" s="10">
        <f>Albuquerque!$D$202</f>
        <v>1</v>
      </c>
      <c r="L109" s="10">
        <f>Seattle!$D$202</f>
        <v>1</v>
      </c>
      <c r="M109" s="10">
        <f>Chicago!$D$202</f>
        <v>1</v>
      </c>
      <c r="N109" s="10">
        <f>Boulder!$D$202</f>
        <v>1</v>
      </c>
      <c r="O109" s="10">
        <f>Minneapolis!$D$202</f>
        <v>1</v>
      </c>
      <c r="P109" s="10">
        <f>Helena!$D$202</f>
        <v>1</v>
      </c>
      <c r="Q109" s="10">
        <f>Duluth!$D$202</f>
        <v>1</v>
      </c>
      <c r="R109" s="10">
        <f>Fairbanks!$D$202</f>
        <v>1</v>
      </c>
    </row>
    <row r="110" spans="1:18">
      <c r="A110" s="4"/>
      <c r="B110" s="9" t="str">
        <f>Miami!A203</f>
        <v>M CORRIDOR UNIT HEATER COIL</v>
      </c>
      <c r="C110" s="10">
        <f>Miami!$D$203</f>
        <v>1</v>
      </c>
      <c r="D110" s="10">
        <f>Houston!$D$203</f>
        <v>1</v>
      </c>
      <c r="E110" s="10">
        <f>Phoenix!$D$203</f>
        <v>1</v>
      </c>
      <c r="F110" s="10">
        <f>Atlanta!$D$203</f>
        <v>1</v>
      </c>
      <c r="G110" s="10">
        <f>LosAngeles!$D$203</f>
        <v>1</v>
      </c>
      <c r="H110" s="10">
        <f>LasVegas!$D$203</f>
        <v>1</v>
      </c>
      <c r="I110" s="10">
        <f>SanFrancisco!$D$203</f>
        <v>1</v>
      </c>
      <c r="J110" s="10">
        <f>Baltimore!$D$203</f>
        <v>1</v>
      </c>
      <c r="K110" s="10">
        <f>Albuquerque!$D$203</f>
        <v>1</v>
      </c>
      <c r="L110" s="10">
        <f>Seattle!$D$203</f>
        <v>1</v>
      </c>
      <c r="M110" s="10">
        <f>Chicago!$D$203</f>
        <v>1</v>
      </c>
      <c r="N110" s="10">
        <f>Boulder!$D$203</f>
        <v>1</v>
      </c>
      <c r="O110" s="10">
        <f>Minneapolis!$D$203</f>
        <v>1</v>
      </c>
      <c r="P110" s="10">
        <f>Helena!$D$203</f>
        <v>1</v>
      </c>
      <c r="Q110" s="10">
        <f>Duluth!$D$203</f>
        <v>1</v>
      </c>
      <c r="R110" s="10">
        <f>Fairbanks!$D$203</f>
        <v>1</v>
      </c>
    </row>
    <row r="111" spans="1:18">
      <c r="A111" s="4"/>
      <c r="B111" s="9" t="str">
        <f>Miami!A204</f>
        <v>SPLITSYSTEMAC:1_UNITARY_PACKAGE_HEATCOIL</v>
      </c>
      <c r="C111" s="10">
        <f>Miami!$D$204</f>
        <v>0.8</v>
      </c>
      <c r="D111" s="10">
        <f>Houston!$D$204</f>
        <v>0.8</v>
      </c>
      <c r="E111" s="10">
        <f>Phoenix!$D$204</f>
        <v>0.8</v>
      </c>
      <c r="F111" s="10">
        <f>Atlanta!$D$204</f>
        <v>0.8</v>
      </c>
      <c r="G111" s="10">
        <f>LosAngeles!$D$204</f>
        <v>0.8</v>
      </c>
      <c r="H111" s="10">
        <f>LasVegas!$D$204</f>
        <v>0.8</v>
      </c>
      <c r="I111" s="10">
        <f>SanFrancisco!$D$204</f>
        <v>0.8</v>
      </c>
      <c r="J111" s="10">
        <f>Baltimore!$D$204</f>
        <v>0.8</v>
      </c>
      <c r="K111" s="10">
        <f>Albuquerque!$D$204</f>
        <v>0.8</v>
      </c>
      <c r="L111" s="10">
        <f>Seattle!$D$204</f>
        <v>0.8</v>
      </c>
      <c r="M111" s="10">
        <f>Chicago!$D$204</f>
        <v>0.8</v>
      </c>
      <c r="N111" s="10">
        <f>Boulder!$D$204</f>
        <v>0.8</v>
      </c>
      <c r="O111" s="10">
        <f>Minneapolis!$D$204</f>
        <v>0.8</v>
      </c>
      <c r="P111" s="10">
        <f>Helena!$D$204</f>
        <v>0.8</v>
      </c>
      <c r="Q111" s="10">
        <f>Duluth!$D$204</f>
        <v>0.8</v>
      </c>
      <c r="R111" s="10">
        <f>Fairbanks!$D$204</f>
        <v>0.8</v>
      </c>
    </row>
    <row r="112" spans="1:18">
      <c r="A112" s="4"/>
      <c r="B112" s="9" t="str">
        <f>Miami!A205</f>
        <v>SPLITSYSTEMAC:2_UNITARY_PACKAGE_HEATCOIL</v>
      </c>
      <c r="C112" s="10">
        <f>Miami!$D$205</f>
        <v>0.8</v>
      </c>
      <c r="D112" s="10">
        <f>Houston!$D$205</f>
        <v>0.8</v>
      </c>
      <c r="E112" s="10">
        <f>Phoenix!$D$205</f>
        <v>0.8</v>
      </c>
      <c r="F112" s="10">
        <f>Atlanta!$D$205</f>
        <v>0.8</v>
      </c>
      <c r="G112" s="10">
        <f>LosAngeles!$D$205</f>
        <v>0.8</v>
      </c>
      <c r="H112" s="10">
        <f>LasVegas!$D$205</f>
        <v>0.8</v>
      </c>
      <c r="I112" s="10">
        <f>SanFrancisco!$D$205</f>
        <v>0.8</v>
      </c>
      <c r="J112" s="10">
        <f>Baltimore!$D$205</f>
        <v>0.8</v>
      </c>
      <c r="K112" s="10">
        <f>Albuquerque!$D$205</f>
        <v>0.8</v>
      </c>
      <c r="L112" s="10">
        <f>Seattle!$D$205</f>
        <v>0.8</v>
      </c>
      <c r="M112" s="10">
        <f>Chicago!$D$205</f>
        <v>0.8</v>
      </c>
      <c r="N112" s="10">
        <f>Boulder!$D$205</f>
        <v>0.8</v>
      </c>
      <c r="O112" s="10">
        <f>Minneapolis!$D$205</f>
        <v>0.8</v>
      </c>
      <c r="P112" s="10">
        <f>Helena!$D$205</f>
        <v>0.8</v>
      </c>
      <c r="Q112" s="10">
        <f>Duluth!$D$205</f>
        <v>0.8</v>
      </c>
      <c r="R112" s="10">
        <f>Fairbanks!$D$205</f>
        <v>0.8</v>
      </c>
    </row>
    <row r="113" spans="1:18">
      <c r="A113" s="4"/>
      <c r="B113" s="9" t="str">
        <f>Miami!A206</f>
        <v>SPLITSYSTEMAC:3_UNITARY_PACKAGE_HEATCOIL</v>
      </c>
      <c r="C113" s="10">
        <f>Miami!$D$206</f>
        <v>0.8</v>
      </c>
      <c r="D113" s="10">
        <f>Houston!$D$206</f>
        <v>0.8</v>
      </c>
      <c r="E113" s="10">
        <f>Phoenix!$D$206</f>
        <v>0.8</v>
      </c>
      <c r="F113" s="10">
        <f>Atlanta!$D$206</f>
        <v>0.8</v>
      </c>
      <c r="G113" s="10">
        <f>LosAngeles!$D$206</f>
        <v>0.8</v>
      </c>
      <c r="H113" s="10">
        <f>LasVegas!$D$206</f>
        <v>0.8</v>
      </c>
      <c r="I113" s="10">
        <f>SanFrancisco!$D$206</f>
        <v>0.8</v>
      </c>
      <c r="J113" s="10">
        <f>Baltimore!$D$206</f>
        <v>0.8</v>
      </c>
      <c r="K113" s="10">
        <f>Albuquerque!$D$206</f>
        <v>0.8</v>
      </c>
      <c r="L113" s="10">
        <f>Seattle!$D$206</f>
        <v>0.8</v>
      </c>
      <c r="M113" s="10">
        <f>Chicago!$D$206</f>
        <v>0.8</v>
      </c>
      <c r="N113" s="10">
        <f>Boulder!$D$206</f>
        <v>0.8</v>
      </c>
      <c r="O113" s="10">
        <f>Minneapolis!$D$206</f>
        <v>0.8</v>
      </c>
      <c r="P113" s="10">
        <f>Helena!$D$206</f>
        <v>0.8</v>
      </c>
      <c r="Q113" s="10">
        <f>Duluth!$D$206</f>
        <v>0.8</v>
      </c>
      <c r="R113" s="10">
        <f>Fairbanks!$D$206</f>
        <v>0.8</v>
      </c>
    </row>
    <row r="114" spans="1:18">
      <c r="A114" s="4"/>
      <c r="B114" s="9" t="str">
        <f>Miami!A207</f>
        <v>SPLITSYSTEMAC:4_UNITARY_PACKAGE_HEATCOIL</v>
      </c>
      <c r="C114" s="10">
        <f>Miami!$D$207</f>
        <v>0.8</v>
      </c>
      <c r="D114" s="10">
        <f>Houston!$D$207</f>
        <v>0.8</v>
      </c>
      <c r="E114" s="10">
        <f>Phoenix!$D$207</f>
        <v>0.8</v>
      </c>
      <c r="F114" s="10">
        <f>Atlanta!$D$207</f>
        <v>0.8</v>
      </c>
      <c r="G114" s="10">
        <f>LosAngeles!$D$207</f>
        <v>0.8</v>
      </c>
      <c r="H114" s="10">
        <f>LasVegas!$D$207</f>
        <v>0.8</v>
      </c>
      <c r="I114" s="10">
        <f>SanFrancisco!$D$207</f>
        <v>0.8</v>
      </c>
      <c r="J114" s="10">
        <f>Baltimore!$D$207</f>
        <v>0.8</v>
      </c>
      <c r="K114" s="10">
        <f>Albuquerque!$D$207</f>
        <v>0.8</v>
      </c>
      <c r="L114" s="10">
        <f>Seattle!$D$207</f>
        <v>0.8</v>
      </c>
      <c r="M114" s="10">
        <f>Chicago!$D$207</f>
        <v>0.8</v>
      </c>
      <c r="N114" s="10">
        <f>Boulder!$D$207</f>
        <v>0.8</v>
      </c>
      <c r="O114" s="10">
        <f>Minneapolis!$D$207</f>
        <v>0.8</v>
      </c>
      <c r="P114" s="10">
        <f>Helena!$D$207</f>
        <v>0.8</v>
      </c>
      <c r="Q114" s="10">
        <f>Duluth!$D$207</f>
        <v>0.8</v>
      </c>
      <c r="R114" s="10">
        <f>Fairbanks!$D$207</f>
        <v>0.8</v>
      </c>
    </row>
    <row r="115" spans="1:18">
      <c r="A115" s="4"/>
      <c r="B115" s="9" t="str">
        <f>Miami!A208</f>
        <v>SPLITSYSTEMAC:5_UNITARY_PACKAGE_HEATCOIL</v>
      </c>
      <c r="C115" s="10">
        <f>Miami!$D$208</f>
        <v>0.8</v>
      </c>
      <c r="D115" s="10">
        <f>Houston!$D$208</f>
        <v>0.8</v>
      </c>
      <c r="E115" s="10">
        <f>Phoenix!$D$208</f>
        <v>0.8</v>
      </c>
      <c r="F115" s="10">
        <f>Atlanta!$D$208</f>
        <v>0.8</v>
      </c>
      <c r="G115" s="10">
        <f>LosAngeles!$D$208</f>
        <v>0.8</v>
      </c>
      <c r="H115" s="10">
        <f>LasVegas!$D$208</f>
        <v>0.8</v>
      </c>
      <c r="I115" s="10">
        <f>SanFrancisco!$D$208</f>
        <v>0.8</v>
      </c>
      <c r="J115" s="10">
        <f>Baltimore!$D$208</f>
        <v>0.8</v>
      </c>
      <c r="K115" s="10">
        <f>Albuquerque!$D$208</f>
        <v>0.8</v>
      </c>
      <c r="L115" s="10">
        <f>Seattle!$D$208</f>
        <v>0.8</v>
      </c>
      <c r="M115" s="10">
        <f>Chicago!$D$208</f>
        <v>0.8</v>
      </c>
      <c r="N115" s="10">
        <f>Boulder!$D$208</f>
        <v>0.8</v>
      </c>
      <c r="O115" s="10">
        <f>Minneapolis!$D$208</f>
        <v>0.8</v>
      </c>
      <c r="P115" s="10">
        <f>Helena!$D$208</f>
        <v>0.8</v>
      </c>
      <c r="Q115" s="10">
        <f>Duluth!$D$208</f>
        <v>0.8</v>
      </c>
      <c r="R115" s="10">
        <f>Fairbanks!$D$208</f>
        <v>0.8</v>
      </c>
    </row>
    <row r="116" spans="1:18">
      <c r="A116" s="4"/>
      <c r="B116" s="9" t="str">
        <f>Miami!A209</f>
        <v>SPLITSYSTEMAC:6_UNITARY_PACKAGE_HEATCOIL</v>
      </c>
      <c r="C116" s="10">
        <f>Miami!$D$209</f>
        <v>0.8</v>
      </c>
      <c r="D116" s="10">
        <f>Houston!$D$209</f>
        <v>0.8</v>
      </c>
      <c r="E116" s="10">
        <f>Phoenix!$D$209</f>
        <v>0.8</v>
      </c>
      <c r="F116" s="10">
        <f>Atlanta!$D$209</f>
        <v>0.8</v>
      </c>
      <c r="G116" s="10">
        <f>LosAngeles!$D$209</f>
        <v>0.8</v>
      </c>
      <c r="H116" s="10">
        <f>LasVegas!$D$209</f>
        <v>0.8</v>
      </c>
      <c r="I116" s="10">
        <f>SanFrancisco!$D$209</f>
        <v>0.8</v>
      </c>
      <c r="J116" s="10">
        <f>Baltimore!$D$209</f>
        <v>0.8</v>
      </c>
      <c r="K116" s="10">
        <f>Albuquerque!$D$209</f>
        <v>0.8</v>
      </c>
      <c r="L116" s="10">
        <f>Seattle!$D$209</f>
        <v>0.8</v>
      </c>
      <c r="M116" s="10">
        <f>Chicago!$D$209</f>
        <v>0.8</v>
      </c>
      <c r="N116" s="10">
        <f>Boulder!$D$209</f>
        <v>0.8</v>
      </c>
      <c r="O116" s="10">
        <f>Minneapolis!$D$209</f>
        <v>0.8</v>
      </c>
      <c r="P116" s="10">
        <f>Helena!$D$209</f>
        <v>0.8</v>
      </c>
      <c r="Q116" s="10">
        <f>Duluth!$D$209</f>
        <v>0.8</v>
      </c>
      <c r="R116" s="10">
        <f>Fairbanks!$D$209</f>
        <v>0.8</v>
      </c>
    </row>
    <row r="117" spans="1:18">
      <c r="A117" s="4"/>
      <c r="B117" s="9" t="str">
        <f>Miami!A210</f>
        <v>SPLITSYSTEMAC:7_UNITARY_PACKAGE_HEATCOIL</v>
      </c>
      <c r="C117" s="10">
        <f>Miami!$D$210</f>
        <v>0.8</v>
      </c>
      <c r="D117" s="10">
        <f>Houston!$D$210</f>
        <v>0.8</v>
      </c>
      <c r="E117" s="10">
        <f>Phoenix!$D$210</f>
        <v>0.8</v>
      </c>
      <c r="F117" s="10">
        <f>Atlanta!$D$210</f>
        <v>0.8</v>
      </c>
      <c r="G117" s="10">
        <f>LosAngeles!$D$210</f>
        <v>0.8</v>
      </c>
      <c r="H117" s="10">
        <f>LasVegas!$D$210</f>
        <v>0.8</v>
      </c>
      <c r="I117" s="10">
        <f>SanFrancisco!$D$210</f>
        <v>0.8</v>
      </c>
      <c r="J117" s="10">
        <f>Baltimore!$D$210</f>
        <v>0.8</v>
      </c>
      <c r="K117" s="10">
        <f>Albuquerque!$D$210</f>
        <v>0.8</v>
      </c>
      <c r="L117" s="10">
        <f>Seattle!$D$210</f>
        <v>0.8</v>
      </c>
      <c r="M117" s="10">
        <f>Chicago!$D$210</f>
        <v>0.8</v>
      </c>
      <c r="N117" s="10">
        <f>Boulder!$D$210</f>
        <v>0.8</v>
      </c>
      <c r="O117" s="10">
        <f>Minneapolis!$D$210</f>
        <v>0.8</v>
      </c>
      <c r="P117" s="10">
        <f>Helena!$D$210</f>
        <v>0.8</v>
      </c>
      <c r="Q117" s="10">
        <f>Duluth!$D$210</f>
        <v>0.8</v>
      </c>
      <c r="R117" s="10">
        <f>Fairbanks!$D$210</f>
        <v>0.8</v>
      </c>
    </row>
    <row r="118" spans="1:18">
      <c r="A118" s="4"/>
      <c r="B118" s="9" t="str">
        <f>Miami!A211</f>
        <v>SPLITSYSTEMAC:8_UNITARY_PACKAGE_HEATCOIL</v>
      </c>
      <c r="C118" s="10">
        <f>Miami!$D$211</f>
        <v>0.8</v>
      </c>
      <c r="D118" s="10">
        <f>Houston!$D$211</f>
        <v>0.8</v>
      </c>
      <c r="E118" s="10">
        <f>Phoenix!$D$211</f>
        <v>0.8</v>
      </c>
      <c r="F118" s="10">
        <f>Atlanta!$D$211</f>
        <v>0.8</v>
      </c>
      <c r="G118" s="10">
        <f>LosAngeles!$D$211</f>
        <v>0.8</v>
      </c>
      <c r="H118" s="10">
        <f>LasVegas!$D$211</f>
        <v>0.8</v>
      </c>
      <c r="I118" s="10">
        <f>SanFrancisco!$D$211</f>
        <v>0.8</v>
      </c>
      <c r="J118" s="10">
        <f>Baltimore!$D$211</f>
        <v>0.8</v>
      </c>
      <c r="K118" s="10">
        <f>Albuquerque!$D$211</f>
        <v>0.8</v>
      </c>
      <c r="L118" s="10">
        <f>Seattle!$D$211</f>
        <v>0.8</v>
      </c>
      <c r="M118" s="10">
        <f>Chicago!$D$211</f>
        <v>0.8</v>
      </c>
      <c r="N118" s="10">
        <f>Boulder!$D$211</f>
        <v>0.8</v>
      </c>
      <c r="O118" s="10">
        <f>Minneapolis!$D$211</f>
        <v>0.8</v>
      </c>
      <c r="P118" s="10">
        <f>Helena!$D$211</f>
        <v>0.8</v>
      </c>
      <c r="Q118" s="10">
        <f>Duluth!$D$211</f>
        <v>0.8</v>
      </c>
      <c r="R118" s="10">
        <f>Fairbanks!$D$211</f>
        <v>0.8</v>
      </c>
    </row>
    <row r="119" spans="1:18">
      <c r="A119" s="4"/>
      <c r="B119" s="9" t="str">
        <f>Miami!A212</f>
        <v>SPLITSYSTEMAC:9_UNITARY_PACKAGE_HEATCOIL</v>
      </c>
      <c r="C119" s="10">
        <f>Miami!$D$212</f>
        <v>0.8</v>
      </c>
      <c r="D119" s="10">
        <f>Houston!$D$212</f>
        <v>0.8</v>
      </c>
      <c r="E119" s="10">
        <f>Phoenix!$D$212</f>
        <v>0.8</v>
      </c>
      <c r="F119" s="10">
        <f>Atlanta!$D$212</f>
        <v>0.8</v>
      </c>
      <c r="G119" s="10">
        <f>LosAngeles!$D$212</f>
        <v>0.8</v>
      </c>
      <c r="H119" s="10">
        <f>LasVegas!$D$212</f>
        <v>0.8</v>
      </c>
      <c r="I119" s="10">
        <f>SanFrancisco!$D$212</f>
        <v>0.8</v>
      </c>
      <c r="J119" s="10">
        <f>Baltimore!$D$212</f>
        <v>0.8</v>
      </c>
      <c r="K119" s="10">
        <f>Albuquerque!$D$212</f>
        <v>0.8</v>
      </c>
      <c r="L119" s="10">
        <f>Seattle!$D$212</f>
        <v>0.8</v>
      </c>
      <c r="M119" s="10">
        <f>Chicago!$D$212</f>
        <v>0.8</v>
      </c>
      <c r="N119" s="10">
        <f>Boulder!$D$212</f>
        <v>0.8</v>
      </c>
      <c r="O119" s="10">
        <f>Minneapolis!$D$212</f>
        <v>0.8</v>
      </c>
      <c r="P119" s="10">
        <f>Helena!$D$212</f>
        <v>0.8</v>
      </c>
      <c r="Q119" s="10">
        <f>Duluth!$D$212</f>
        <v>0.8</v>
      </c>
      <c r="R119" s="10">
        <f>Fairbanks!$D$212</f>
        <v>0.8</v>
      </c>
    </row>
    <row r="120" spans="1:18">
      <c r="A120" s="4"/>
      <c r="B120" s="9" t="str">
        <f>Miami!A213</f>
        <v>SPLITSYSTEMAC:10_UNITARY_PACKAGE_HEATCOIL</v>
      </c>
      <c r="C120" s="10">
        <f>Miami!$D$213</f>
        <v>0.8</v>
      </c>
      <c r="D120" s="10">
        <f>Houston!$D$213</f>
        <v>0.8</v>
      </c>
      <c r="E120" s="10">
        <f>Phoenix!$D$213</f>
        <v>0.8</v>
      </c>
      <c r="F120" s="10">
        <f>Atlanta!$D$213</f>
        <v>0.8</v>
      </c>
      <c r="G120" s="10">
        <f>LosAngeles!$D$213</f>
        <v>0.8</v>
      </c>
      <c r="H120" s="10">
        <f>LasVegas!$D$213</f>
        <v>0.8</v>
      </c>
      <c r="I120" s="10">
        <f>SanFrancisco!$D$213</f>
        <v>0.8</v>
      </c>
      <c r="J120" s="10">
        <f>Baltimore!$D$213</f>
        <v>0.8</v>
      </c>
      <c r="K120" s="10">
        <f>Albuquerque!$D$213</f>
        <v>0.8</v>
      </c>
      <c r="L120" s="10">
        <f>Seattle!$D$213</f>
        <v>0.8</v>
      </c>
      <c r="M120" s="10">
        <f>Chicago!$D$213</f>
        <v>0.8</v>
      </c>
      <c r="N120" s="10">
        <f>Boulder!$D$213</f>
        <v>0.8</v>
      </c>
      <c r="O120" s="10">
        <f>Minneapolis!$D$213</f>
        <v>0.8</v>
      </c>
      <c r="P120" s="10">
        <f>Helena!$D$213</f>
        <v>0.8</v>
      </c>
      <c r="Q120" s="10">
        <f>Duluth!$D$213</f>
        <v>0.8</v>
      </c>
      <c r="R120" s="10">
        <f>Fairbanks!$D$213</f>
        <v>0.8</v>
      </c>
    </row>
    <row r="121" spans="1:18">
      <c r="A121" s="4"/>
      <c r="B121" s="9" t="str">
        <f>Miami!A214</f>
        <v>SPLITSYSTEMAC:11_UNITARY_PACKAGE_HEATCOIL</v>
      </c>
      <c r="C121" s="10">
        <f>Miami!$D$214</f>
        <v>0.8</v>
      </c>
      <c r="D121" s="10">
        <f>Houston!$D$214</f>
        <v>0.8</v>
      </c>
      <c r="E121" s="10">
        <f>Phoenix!$D$214</f>
        <v>0.8</v>
      </c>
      <c r="F121" s="10">
        <f>Atlanta!$D$214</f>
        <v>0.8</v>
      </c>
      <c r="G121" s="10">
        <f>LosAngeles!$D$214</f>
        <v>0.8</v>
      </c>
      <c r="H121" s="10">
        <f>LasVegas!$D$214</f>
        <v>0.8</v>
      </c>
      <c r="I121" s="10">
        <f>SanFrancisco!$D$214</f>
        <v>0.8</v>
      </c>
      <c r="J121" s="10">
        <f>Baltimore!$D$214</f>
        <v>0.8</v>
      </c>
      <c r="K121" s="10">
        <f>Albuquerque!$D$214</f>
        <v>0.8</v>
      </c>
      <c r="L121" s="10">
        <f>Seattle!$D$214</f>
        <v>0.8</v>
      </c>
      <c r="M121" s="10">
        <f>Chicago!$D$214</f>
        <v>0.8</v>
      </c>
      <c r="N121" s="10">
        <f>Boulder!$D$214</f>
        <v>0.8</v>
      </c>
      <c r="O121" s="10">
        <f>Minneapolis!$D$214</f>
        <v>0.8</v>
      </c>
      <c r="P121" s="10">
        <f>Helena!$D$214</f>
        <v>0.8</v>
      </c>
      <c r="Q121" s="10">
        <f>Duluth!$D$214</f>
        <v>0.8</v>
      </c>
      <c r="R121" s="10">
        <f>Fairbanks!$D$214</f>
        <v>0.8</v>
      </c>
    </row>
    <row r="122" spans="1:18">
      <c r="A122" s="4"/>
      <c r="B122" s="9" t="str">
        <f>Miami!A215</f>
        <v>SPLITSYSTEMAC:12_UNITARY_PACKAGE_HEATCOIL</v>
      </c>
      <c r="C122" s="10">
        <f>Miami!$D$215</f>
        <v>0.8</v>
      </c>
      <c r="D122" s="10">
        <f>Houston!$D$215</f>
        <v>0.8</v>
      </c>
      <c r="E122" s="10">
        <f>Phoenix!$D$215</f>
        <v>0.8</v>
      </c>
      <c r="F122" s="10">
        <f>Atlanta!$D$215</f>
        <v>0.8</v>
      </c>
      <c r="G122" s="10">
        <f>LosAngeles!$D$215</f>
        <v>0.8</v>
      </c>
      <c r="H122" s="10">
        <f>LasVegas!$D$215</f>
        <v>0.8</v>
      </c>
      <c r="I122" s="10">
        <f>SanFrancisco!$D$215</f>
        <v>0.8</v>
      </c>
      <c r="J122" s="10">
        <f>Baltimore!$D$215</f>
        <v>0.8</v>
      </c>
      <c r="K122" s="10">
        <f>Albuquerque!$D$215</f>
        <v>0.8</v>
      </c>
      <c r="L122" s="10">
        <f>Seattle!$D$215</f>
        <v>0.8</v>
      </c>
      <c r="M122" s="10">
        <f>Chicago!$D$215</f>
        <v>0.8</v>
      </c>
      <c r="N122" s="10">
        <f>Boulder!$D$215</f>
        <v>0.8</v>
      </c>
      <c r="O122" s="10">
        <f>Minneapolis!$D$215</f>
        <v>0.8</v>
      </c>
      <c r="P122" s="10">
        <f>Helena!$D$215</f>
        <v>0.8</v>
      </c>
      <c r="Q122" s="10">
        <f>Duluth!$D$215</f>
        <v>0.8</v>
      </c>
      <c r="R122" s="10">
        <f>Fairbanks!$D$215</f>
        <v>0.8</v>
      </c>
    </row>
    <row r="123" spans="1:18">
      <c r="A123" s="4"/>
      <c r="B123" s="9" t="str">
        <f>Miami!A216</f>
        <v>SPLITSYSTEMAC:13_UNITARY_PACKAGE_HEATCOIL</v>
      </c>
      <c r="C123" s="10">
        <f>Miami!$D$216</f>
        <v>0.8</v>
      </c>
      <c r="D123" s="10">
        <f>Houston!$D$216</f>
        <v>0.8</v>
      </c>
      <c r="E123" s="10">
        <f>Phoenix!$D$216</f>
        <v>0.8</v>
      </c>
      <c r="F123" s="10">
        <f>Atlanta!$D$216</f>
        <v>0.8</v>
      </c>
      <c r="G123" s="10">
        <f>LosAngeles!$D$216</f>
        <v>0.8</v>
      </c>
      <c r="H123" s="10">
        <f>LasVegas!$D$216</f>
        <v>0.8</v>
      </c>
      <c r="I123" s="10">
        <f>SanFrancisco!$D$216</f>
        <v>0.8</v>
      </c>
      <c r="J123" s="10">
        <f>Baltimore!$D$216</f>
        <v>0.8</v>
      </c>
      <c r="K123" s="10">
        <f>Albuquerque!$D$216</f>
        <v>0.8</v>
      </c>
      <c r="L123" s="10">
        <f>Seattle!$D$216</f>
        <v>0.8</v>
      </c>
      <c r="M123" s="10">
        <f>Chicago!$D$216</f>
        <v>0.8</v>
      </c>
      <c r="N123" s="10">
        <f>Boulder!$D$216</f>
        <v>0.8</v>
      </c>
      <c r="O123" s="10">
        <f>Minneapolis!$D$216</f>
        <v>0.8</v>
      </c>
      <c r="P123" s="10">
        <f>Helena!$D$216</f>
        <v>0.8</v>
      </c>
      <c r="Q123" s="10">
        <f>Duluth!$D$216</f>
        <v>0.8</v>
      </c>
      <c r="R123" s="10">
        <f>Fairbanks!$D$216</f>
        <v>0.8</v>
      </c>
    </row>
    <row r="124" spans="1:18">
      <c r="A124" s="4"/>
      <c r="B124" s="9" t="str">
        <f>Miami!A217</f>
        <v>SPLITSYSTEMAC:14_UNITARY_PACKAGE_HEATCOIL</v>
      </c>
      <c r="C124" s="10">
        <f>Miami!$D$217</f>
        <v>0.8</v>
      </c>
      <c r="D124" s="10">
        <f>Houston!$D$217</f>
        <v>0.8</v>
      </c>
      <c r="E124" s="10">
        <f>Phoenix!$D$217</f>
        <v>0.8</v>
      </c>
      <c r="F124" s="10">
        <f>Atlanta!$D$217</f>
        <v>0.8</v>
      </c>
      <c r="G124" s="10">
        <f>LosAngeles!$D$217</f>
        <v>0.8</v>
      </c>
      <c r="H124" s="10">
        <f>LasVegas!$D$217</f>
        <v>0.8</v>
      </c>
      <c r="I124" s="10">
        <f>SanFrancisco!$D$217</f>
        <v>0.8</v>
      </c>
      <c r="J124" s="10">
        <f>Baltimore!$D$217</f>
        <v>0.8</v>
      </c>
      <c r="K124" s="10">
        <f>Albuquerque!$D$217</f>
        <v>0.8</v>
      </c>
      <c r="L124" s="10">
        <f>Seattle!$D$217</f>
        <v>0.8</v>
      </c>
      <c r="M124" s="10">
        <f>Chicago!$D$217</f>
        <v>0.8</v>
      </c>
      <c r="N124" s="10">
        <f>Boulder!$D$217</f>
        <v>0.8</v>
      </c>
      <c r="O124" s="10">
        <f>Minneapolis!$D$217</f>
        <v>0.8</v>
      </c>
      <c r="P124" s="10">
        <f>Helena!$D$217</f>
        <v>0.8</v>
      </c>
      <c r="Q124" s="10">
        <f>Duluth!$D$217</f>
        <v>0.8</v>
      </c>
      <c r="R124" s="10">
        <f>Fairbanks!$D$217</f>
        <v>0.8</v>
      </c>
    </row>
    <row r="125" spans="1:18">
      <c r="A125" s="4"/>
      <c r="B125" s="9" t="str">
        <f>Miami!A218</f>
        <v>SPLITSYSTEMAC:15_UNITARY_PACKAGE_HEATCOIL</v>
      </c>
      <c r="C125" s="10">
        <f>Miami!$D$218</f>
        <v>0.8</v>
      </c>
      <c r="D125" s="10">
        <f>Houston!$D$218</f>
        <v>0.8</v>
      </c>
      <c r="E125" s="10">
        <f>Phoenix!$D$218</f>
        <v>0.8</v>
      </c>
      <c r="F125" s="10">
        <f>Atlanta!$D$218</f>
        <v>0.8</v>
      </c>
      <c r="G125" s="10">
        <f>LosAngeles!$D$218</f>
        <v>0.8</v>
      </c>
      <c r="H125" s="10">
        <f>LasVegas!$D$218</f>
        <v>0.8</v>
      </c>
      <c r="I125" s="10">
        <f>SanFrancisco!$D$218</f>
        <v>0.8</v>
      </c>
      <c r="J125" s="10">
        <f>Baltimore!$D$218</f>
        <v>0.8</v>
      </c>
      <c r="K125" s="10">
        <f>Albuquerque!$D$218</f>
        <v>0.8</v>
      </c>
      <c r="L125" s="10">
        <f>Seattle!$D$218</f>
        <v>0.8</v>
      </c>
      <c r="M125" s="10">
        <f>Chicago!$D$218</f>
        <v>0.8</v>
      </c>
      <c r="N125" s="10">
        <f>Boulder!$D$218</f>
        <v>0.8</v>
      </c>
      <c r="O125" s="10">
        <f>Minneapolis!$D$218</f>
        <v>0.8</v>
      </c>
      <c r="P125" s="10">
        <f>Helena!$D$218</f>
        <v>0.8</v>
      </c>
      <c r="Q125" s="10">
        <f>Duluth!$D$218</f>
        <v>0.8</v>
      </c>
      <c r="R125" s="10">
        <f>Fairbanks!$D$218</f>
        <v>0.8</v>
      </c>
    </row>
    <row r="126" spans="1:18">
      <c r="A126" s="4"/>
      <c r="B126" s="9" t="str">
        <f>Miami!A219</f>
        <v>SPLITSYSTEMAC:16_UNITARY_PACKAGE_HEATCOIL</v>
      </c>
      <c r="C126" s="10">
        <f>Miami!$D$219</f>
        <v>0.8</v>
      </c>
      <c r="D126" s="10">
        <f>Houston!$D$219</f>
        <v>0.8</v>
      </c>
      <c r="E126" s="10">
        <f>Phoenix!$D$219</f>
        <v>0.8</v>
      </c>
      <c r="F126" s="10">
        <f>Atlanta!$D$219</f>
        <v>0.8</v>
      </c>
      <c r="G126" s="10">
        <f>LosAngeles!$D$219</f>
        <v>0.8</v>
      </c>
      <c r="H126" s="10">
        <f>LasVegas!$D$219</f>
        <v>0.8</v>
      </c>
      <c r="I126" s="10">
        <f>SanFrancisco!$D$219</f>
        <v>0.8</v>
      </c>
      <c r="J126" s="10">
        <f>Baltimore!$D$219</f>
        <v>0.8</v>
      </c>
      <c r="K126" s="10">
        <f>Albuquerque!$D$219</f>
        <v>0.8</v>
      </c>
      <c r="L126" s="10">
        <f>Seattle!$D$219</f>
        <v>0.8</v>
      </c>
      <c r="M126" s="10">
        <f>Chicago!$D$219</f>
        <v>0.8</v>
      </c>
      <c r="N126" s="10">
        <f>Boulder!$D$219</f>
        <v>0.8</v>
      </c>
      <c r="O126" s="10">
        <f>Minneapolis!$D$219</f>
        <v>0.8</v>
      </c>
      <c r="P126" s="10">
        <f>Helena!$D$219</f>
        <v>0.8</v>
      </c>
      <c r="Q126" s="10">
        <f>Duluth!$D$219</f>
        <v>0.8</v>
      </c>
      <c r="R126" s="10">
        <f>Fairbanks!$D$219</f>
        <v>0.8</v>
      </c>
    </row>
    <row r="127" spans="1:18">
      <c r="A127" s="4"/>
      <c r="B127" s="9" t="str">
        <f>Miami!A220</f>
        <v>SPLITSYSTEMAC:17_UNITARY_PACKAGE_HEATCOIL</v>
      </c>
      <c r="C127" s="10">
        <f>Miami!$D$220</f>
        <v>0.8</v>
      </c>
      <c r="D127" s="10">
        <f>Houston!$D$220</f>
        <v>0.8</v>
      </c>
      <c r="E127" s="10">
        <f>Phoenix!$D$220</f>
        <v>0.8</v>
      </c>
      <c r="F127" s="10">
        <f>Atlanta!$D$220</f>
        <v>0.8</v>
      </c>
      <c r="G127" s="10">
        <f>LosAngeles!$D$220</f>
        <v>0.8</v>
      </c>
      <c r="H127" s="10">
        <f>LasVegas!$D$220</f>
        <v>0.8</v>
      </c>
      <c r="I127" s="10">
        <f>SanFrancisco!$D$220</f>
        <v>0.8</v>
      </c>
      <c r="J127" s="10">
        <f>Baltimore!$D$220</f>
        <v>0.8</v>
      </c>
      <c r="K127" s="10">
        <f>Albuquerque!$D$220</f>
        <v>0.8</v>
      </c>
      <c r="L127" s="10">
        <f>Seattle!$D$220</f>
        <v>0.8</v>
      </c>
      <c r="M127" s="10">
        <f>Chicago!$D$220</f>
        <v>0.8</v>
      </c>
      <c r="N127" s="10">
        <f>Boulder!$D$220</f>
        <v>0.8</v>
      </c>
      <c r="O127" s="10">
        <f>Minneapolis!$D$220</f>
        <v>0.8</v>
      </c>
      <c r="P127" s="10">
        <f>Helena!$D$220</f>
        <v>0.8</v>
      </c>
      <c r="Q127" s="10">
        <f>Duluth!$D$220</f>
        <v>0.8</v>
      </c>
      <c r="R127" s="10">
        <f>Fairbanks!$D$220</f>
        <v>0.8</v>
      </c>
    </row>
    <row r="128" spans="1:18">
      <c r="A128" s="4"/>
      <c r="B128" s="9" t="str">
        <f>Miami!A221</f>
        <v>SPLITSYSTEMAC:18_UNITARY_PACKAGE_HEATCOIL</v>
      </c>
      <c r="C128" s="10">
        <f>Miami!$D$221</f>
        <v>0.8</v>
      </c>
      <c r="D128" s="10">
        <f>Houston!$D$221</f>
        <v>0.8</v>
      </c>
      <c r="E128" s="10">
        <f>Phoenix!$D$221</f>
        <v>0.8</v>
      </c>
      <c r="F128" s="10">
        <f>Atlanta!$D$221</f>
        <v>0.8</v>
      </c>
      <c r="G128" s="10">
        <f>LosAngeles!$D$221</f>
        <v>0.8</v>
      </c>
      <c r="H128" s="10">
        <f>LasVegas!$D$221</f>
        <v>0.8</v>
      </c>
      <c r="I128" s="10">
        <f>SanFrancisco!$D$221</f>
        <v>0.8</v>
      </c>
      <c r="J128" s="10">
        <f>Baltimore!$D$221</f>
        <v>0.8</v>
      </c>
      <c r="K128" s="10">
        <f>Albuquerque!$D$221</f>
        <v>0.8</v>
      </c>
      <c r="L128" s="10">
        <f>Seattle!$D$221</f>
        <v>0.8</v>
      </c>
      <c r="M128" s="10">
        <f>Chicago!$D$221</f>
        <v>0.8</v>
      </c>
      <c r="N128" s="10">
        <f>Boulder!$D$221</f>
        <v>0.8</v>
      </c>
      <c r="O128" s="10">
        <f>Minneapolis!$D$221</f>
        <v>0.8</v>
      </c>
      <c r="P128" s="10">
        <f>Helena!$D$221</f>
        <v>0.8</v>
      </c>
      <c r="Q128" s="10">
        <f>Duluth!$D$221</f>
        <v>0.8</v>
      </c>
      <c r="R128" s="10">
        <f>Fairbanks!$D$221</f>
        <v>0.8</v>
      </c>
    </row>
    <row r="129" spans="1:18">
      <c r="A129" s="4"/>
      <c r="B129" s="9" t="str">
        <f>Miami!A222</f>
        <v>SPLITSYSTEMAC:19_UNITARY_PACKAGE_HEATCOIL</v>
      </c>
      <c r="C129" s="10">
        <f>Miami!$D$222</f>
        <v>0.8</v>
      </c>
      <c r="D129" s="10">
        <f>Houston!$D$222</f>
        <v>0.8</v>
      </c>
      <c r="E129" s="10">
        <f>Phoenix!$D$222</f>
        <v>0.8</v>
      </c>
      <c r="F129" s="10">
        <f>Atlanta!$D$222</f>
        <v>0.8</v>
      </c>
      <c r="G129" s="10">
        <f>LosAngeles!$D$222</f>
        <v>0.8</v>
      </c>
      <c r="H129" s="10">
        <f>LasVegas!$D$222</f>
        <v>0.8</v>
      </c>
      <c r="I129" s="10">
        <f>SanFrancisco!$D$222</f>
        <v>0.8</v>
      </c>
      <c r="J129" s="10">
        <f>Baltimore!$D$222</f>
        <v>0.8</v>
      </c>
      <c r="K129" s="10">
        <f>Albuquerque!$D$222</f>
        <v>0.8</v>
      </c>
      <c r="L129" s="10">
        <f>Seattle!$D$222</f>
        <v>0.8</v>
      </c>
      <c r="M129" s="10">
        <f>Chicago!$D$222</f>
        <v>0.8</v>
      </c>
      <c r="N129" s="10">
        <f>Boulder!$D$222</f>
        <v>0.8</v>
      </c>
      <c r="O129" s="10">
        <f>Minneapolis!$D$222</f>
        <v>0.8</v>
      </c>
      <c r="P129" s="10">
        <f>Helena!$D$222</f>
        <v>0.8</v>
      </c>
      <c r="Q129" s="10">
        <f>Duluth!$D$222</f>
        <v>0.8</v>
      </c>
      <c r="R129" s="10">
        <f>Fairbanks!$D$222</f>
        <v>0.8</v>
      </c>
    </row>
    <row r="130" spans="1:18">
      <c r="A130" s="4"/>
      <c r="B130" s="9" t="str">
        <f>Miami!A223</f>
        <v>SPLITSYSTEMAC:20_UNITARY_PACKAGE_HEATCOIL</v>
      </c>
      <c r="C130" s="10">
        <f>Miami!$D$223</f>
        <v>0.8</v>
      </c>
      <c r="D130" s="10">
        <f>Houston!$D$223</f>
        <v>0.8</v>
      </c>
      <c r="E130" s="10">
        <f>Phoenix!$D$223</f>
        <v>0.8</v>
      </c>
      <c r="F130" s="10">
        <f>Atlanta!$D$223</f>
        <v>0.8</v>
      </c>
      <c r="G130" s="10">
        <f>LosAngeles!$D$223</f>
        <v>0.8</v>
      </c>
      <c r="H130" s="10">
        <f>LasVegas!$D$223</f>
        <v>0.8</v>
      </c>
      <c r="I130" s="10">
        <f>SanFrancisco!$D$223</f>
        <v>0.8</v>
      </c>
      <c r="J130" s="10">
        <f>Baltimore!$D$223</f>
        <v>0.8</v>
      </c>
      <c r="K130" s="10">
        <f>Albuquerque!$D$223</f>
        <v>0.8</v>
      </c>
      <c r="L130" s="10">
        <f>Seattle!$D$223</f>
        <v>0.8</v>
      </c>
      <c r="M130" s="10">
        <f>Chicago!$D$223</f>
        <v>0.8</v>
      </c>
      <c r="N130" s="10">
        <f>Boulder!$D$223</f>
        <v>0.8</v>
      </c>
      <c r="O130" s="10">
        <f>Minneapolis!$D$223</f>
        <v>0.8</v>
      </c>
      <c r="P130" s="10">
        <f>Helena!$D$223</f>
        <v>0.8</v>
      </c>
      <c r="Q130" s="10">
        <f>Duluth!$D$223</f>
        <v>0.8</v>
      </c>
      <c r="R130" s="10">
        <f>Fairbanks!$D$223</f>
        <v>0.8</v>
      </c>
    </row>
    <row r="131" spans="1:18">
      <c r="A131" s="4"/>
      <c r="B131" s="9" t="str">
        <f>Miami!A224</f>
        <v>SPLITSYSTEMAC:21_UNITARY_PACKAGE_HEATCOIL</v>
      </c>
      <c r="C131" s="10">
        <f>Miami!$D$224</f>
        <v>0.8</v>
      </c>
      <c r="D131" s="10">
        <f>Houston!$D$224</f>
        <v>0.8</v>
      </c>
      <c r="E131" s="10">
        <f>Phoenix!$D$224</f>
        <v>0.8</v>
      </c>
      <c r="F131" s="10">
        <f>Atlanta!$D$224</f>
        <v>0.8</v>
      </c>
      <c r="G131" s="10">
        <f>LosAngeles!$D$224</f>
        <v>0.8</v>
      </c>
      <c r="H131" s="10">
        <f>LasVegas!$D$224</f>
        <v>0.8</v>
      </c>
      <c r="I131" s="10">
        <f>SanFrancisco!$D$224</f>
        <v>0.8</v>
      </c>
      <c r="J131" s="10">
        <f>Baltimore!$D$224</f>
        <v>0.8</v>
      </c>
      <c r="K131" s="10">
        <f>Albuquerque!$D$224</f>
        <v>0.8</v>
      </c>
      <c r="L131" s="10">
        <f>Seattle!$D$224</f>
        <v>0.8</v>
      </c>
      <c r="M131" s="10">
        <f>Chicago!$D$224</f>
        <v>0.8</v>
      </c>
      <c r="N131" s="10">
        <f>Boulder!$D$224</f>
        <v>0.8</v>
      </c>
      <c r="O131" s="10">
        <f>Minneapolis!$D$224</f>
        <v>0.8</v>
      </c>
      <c r="P131" s="10">
        <f>Helena!$D$224</f>
        <v>0.8</v>
      </c>
      <c r="Q131" s="10">
        <f>Duluth!$D$224</f>
        <v>0.8</v>
      </c>
      <c r="R131" s="10">
        <f>Fairbanks!$D$224</f>
        <v>0.8</v>
      </c>
    </row>
    <row r="132" spans="1:18">
      <c r="A132" s="4"/>
      <c r="B132" s="9" t="str">
        <f>Miami!A225</f>
        <v>SPLITSYSTEMAC:22_UNITARY_PACKAGE_HEATCOIL</v>
      </c>
      <c r="C132" s="10">
        <f>Miami!$D$225</f>
        <v>0.8</v>
      </c>
      <c r="D132" s="10">
        <f>Houston!$D$225</f>
        <v>0.8</v>
      </c>
      <c r="E132" s="10">
        <f>Phoenix!$D$225</f>
        <v>0.8</v>
      </c>
      <c r="F132" s="10">
        <f>Atlanta!$D$225</f>
        <v>0.8</v>
      </c>
      <c r="G132" s="10">
        <f>LosAngeles!$D$225</f>
        <v>0.8</v>
      </c>
      <c r="H132" s="10">
        <f>LasVegas!$D$225</f>
        <v>0.8</v>
      </c>
      <c r="I132" s="10">
        <f>SanFrancisco!$D$225</f>
        <v>0.8</v>
      </c>
      <c r="J132" s="10">
        <f>Baltimore!$D$225</f>
        <v>0.8</v>
      </c>
      <c r="K132" s="10">
        <f>Albuquerque!$D$225</f>
        <v>0.8</v>
      </c>
      <c r="L132" s="10">
        <f>Seattle!$D$225</f>
        <v>0.8</v>
      </c>
      <c r="M132" s="10">
        <f>Chicago!$D$225</f>
        <v>0.8</v>
      </c>
      <c r="N132" s="10">
        <f>Boulder!$D$225</f>
        <v>0.8</v>
      </c>
      <c r="O132" s="10">
        <f>Minneapolis!$D$225</f>
        <v>0.8</v>
      </c>
      <c r="P132" s="10">
        <f>Helena!$D$225</f>
        <v>0.8</v>
      </c>
      <c r="Q132" s="10">
        <f>Duluth!$D$225</f>
        <v>0.8</v>
      </c>
      <c r="R132" s="10">
        <f>Fairbanks!$D$225</f>
        <v>0.8</v>
      </c>
    </row>
    <row r="133" spans="1:18">
      <c r="A133" s="4"/>
      <c r="B133" s="9" t="str">
        <f>Miami!A226</f>
        <v>SPLITSYSTEMAC:23_UNITARY_PACKAGE_HEATCOIL</v>
      </c>
      <c r="C133" s="10">
        <f>Miami!$D$226</f>
        <v>0.8</v>
      </c>
      <c r="D133" s="10">
        <f>Houston!$D$226</f>
        <v>0.8</v>
      </c>
      <c r="E133" s="10">
        <f>Phoenix!$D$226</f>
        <v>0.8</v>
      </c>
      <c r="F133" s="10">
        <f>Atlanta!$D$226</f>
        <v>0.8</v>
      </c>
      <c r="G133" s="10">
        <f>LosAngeles!$D$226</f>
        <v>0.8</v>
      </c>
      <c r="H133" s="10">
        <f>LasVegas!$D$226</f>
        <v>0.8</v>
      </c>
      <c r="I133" s="10">
        <f>SanFrancisco!$D$226</f>
        <v>0.8</v>
      </c>
      <c r="J133" s="10">
        <f>Baltimore!$D$226</f>
        <v>0.8</v>
      </c>
      <c r="K133" s="10">
        <f>Albuquerque!$D$226</f>
        <v>0.8</v>
      </c>
      <c r="L133" s="10">
        <f>Seattle!$D$226</f>
        <v>0.8</v>
      </c>
      <c r="M133" s="10">
        <f>Chicago!$D$226</f>
        <v>0.8</v>
      </c>
      <c r="N133" s="10">
        <f>Boulder!$D$226</f>
        <v>0.8</v>
      </c>
      <c r="O133" s="10">
        <f>Minneapolis!$D$226</f>
        <v>0.8</v>
      </c>
      <c r="P133" s="10">
        <f>Helena!$D$226</f>
        <v>0.8</v>
      </c>
      <c r="Q133" s="10">
        <f>Duluth!$D$226</f>
        <v>0.8</v>
      </c>
      <c r="R133" s="10">
        <f>Fairbanks!$D$226</f>
        <v>0.8</v>
      </c>
    </row>
    <row r="134" spans="1:18">
      <c r="A134" s="4"/>
      <c r="B134" s="9" t="str">
        <f>Miami!A227</f>
        <v>SPLITSYSTEMAC:24_UNITARY_PACKAGE_HEATCOIL</v>
      </c>
      <c r="C134" s="10">
        <f>Miami!$D$227</f>
        <v>0.8</v>
      </c>
      <c r="D134" s="10">
        <f>Houston!$D$227</f>
        <v>0.8</v>
      </c>
      <c r="E134" s="10">
        <f>Phoenix!$D$227</f>
        <v>0.8</v>
      </c>
      <c r="F134" s="10">
        <f>Atlanta!$D$227</f>
        <v>0.8</v>
      </c>
      <c r="G134" s="10">
        <f>LosAngeles!$D$227</f>
        <v>0.8</v>
      </c>
      <c r="H134" s="10">
        <f>LasVegas!$D$227</f>
        <v>0.8</v>
      </c>
      <c r="I134" s="10">
        <f>SanFrancisco!$D$227</f>
        <v>0.8</v>
      </c>
      <c r="J134" s="10">
        <f>Baltimore!$D$227</f>
        <v>0.8</v>
      </c>
      <c r="K134" s="10">
        <f>Albuquerque!$D$227</f>
        <v>0.8</v>
      </c>
      <c r="L134" s="10">
        <f>Seattle!$D$227</f>
        <v>0.8</v>
      </c>
      <c r="M134" s="10">
        <f>Chicago!$D$227</f>
        <v>0.8</v>
      </c>
      <c r="N134" s="10">
        <f>Boulder!$D$227</f>
        <v>0.8</v>
      </c>
      <c r="O134" s="10">
        <f>Minneapolis!$D$227</f>
        <v>0.8</v>
      </c>
      <c r="P134" s="10">
        <f>Helena!$D$227</f>
        <v>0.8</v>
      </c>
      <c r="Q134" s="10">
        <f>Duluth!$D$227</f>
        <v>0.8</v>
      </c>
      <c r="R134" s="10">
        <f>Fairbanks!$D$227</f>
        <v>0.8</v>
      </c>
    </row>
    <row r="135" spans="1:18">
      <c r="A135" s="4"/>
      <c r="B135" s="7" t="s">
        <v>45</v>
      </c>
    </row>
    <row r="136" spans="1:18" s="10" customFormat="1">
      <c r="A136" s="13"/>
      <c r="B136" s="9" t="s">
        <v>46</v>
      </c>
      <c r="C136" s="12" t="s">
        <v>469</v>
      </c>
      <c r="D136" s="12" t="s">
        <v>469</v>
      </c>
      <c r="E136" s="12" t="s">
        <v>469</v>
      </c>
      <c r="F136" s="12" t="s">
        <v>469</v>
      </c>
      <c r="G136" s="12" t="s">
        <v>469</v>
      </c>
      <c r="H136" s="12" t="s">
        <v>469</v>
      </c>
      <c r="I136" s="12" t="s">
        <v>469</v>
      </c>
      <c r="J136" s="12" t="s">
        <v>469</v>
      </c>
      <c r="K136" s="12" t="s">
        <v>469</v>
      </c>
      <c r="L136" s="12" t="s">
        <v>469</v>
      </c>
      <c r="M136" s="12" t="s">
        <v>469</v>
      </c>
      <c r="N136" s="12" t="s">
        <v>469</v>
      </c>
      <c r="O136" s="12" t="s">
        <v>469</v>
      </c>
      <c r="P136" s="12" t="s">
        <v>469</v>
      </c>
      <c r="Q136" s="12" t="s">
        <v>469</v>
      </c>
      <c r="R136" s="12" t="s">
        <v>469</v>
      </c>
    </row>
    <row r="137" spans="1:18">
      <c r="A137" s="4"/>
      <c r="B137" s="7" t="s">
        <v>430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tr">
        <f>Miami!A230</f>
        <v>T CORRIDOR UNIT HEATERFAN</v>
      </c>
      <c r="C138" s="10">
        <f>Miami!$E$230</f>
        <v>0</v>
      </c>
      <c r="D138" s="10">
        <f>Houston!$E$230</f>
        <v>0</v>
      </c>
      <c r="E138" s="10">
        <f>Phoenix!$E$230</f>
        <v>0</v>
      </c>
      <c r="F138" s="10">
        <f>Atlanta!$E$230</f>
        <v>0</v>
      </c>
      <c r="G138" s="10">
        <f>LosAngeles!$E$230</f>
        <v>0</v>
      </c>
      <c r="H138" s="10">
        <f>LasVegas!$E$230</f>
        <v>0</v>
      </c>
      <c r="I138" s="10">
        <f>SanFrancisco!$E$230</f>
        <v>0</v>
      </c>
      <c r="J138" s="10">
        <f>Baltimore!$E$230</f>
        <v>0</v>
      </c>
      <c r="K138" s="10">
        <f>Albuquerque!$E$230</f>
        <v>0</v>
      </c>
      <c r="L138" s="10">
        <f>Seattle!$E$230</f>
        <v>0</v>
      </c>
      <c r="M138" s="10">
        <f>Chicago!$E$230</f>
        <v>0</v>
      </c>
      <c r="N138" s="10">
        <f>Boulder!$E$230</f>
        <v>0</v>
      </c>
      <c r="O138" s="10">
        <f>Minneapolis!$E$230</f>
        <v>0</v>
      </c>
      <c r="P138" s="10">
        <f>Helena!$E$230</f>
        <v>0</v>
      </c>
      <c r="Q138" s="10">
        <f>Duluth!$E$230</f>
        <v>0</v>
      </c>
      <c r="R138" s="10">
        <f>Fairbanks!$E$230</f>
        <v>0</v>
      </c>
    </row>
    <row r="139" spans="1:18">
      <c r="A139" s="4"/>
      <c r="B139" s="9" t="str">
        <f>Miami!A231</f>
        <v>G CORRIDOR UNIT HEATERFAN</v>
      </c>
      <c r="C139" s="10">
        <f>Miami!$E$231</f>
        <v>0</v>
      </c>
      <c r="D139" s="10">
        <f>Houston!$E$231</f>
        <v>0</v>
      </c>
      <c r="E139" s="10">
        <f>Phoenix!$E$231</f>
        <v>0</v>
      </c>
      <c r="F139" s="10">
        <f>Atlanta!$E$231</f>
        <v>0</v>
      </c>
      <c r="G139" s="10">
        <f>LosAngeles!$E$231</f>
        <v>0</v>
      </c>
      <c r="H139" s="10">
        <f>LasVegas!$E$231</f>
        <v>0</v>
      </c>
      <c r="I139" s="10">
        <f>SanFrancisco!$E$231</f>
        <v>0</v>
      </c>
      <c r="J139" s="10">
        <f>Baltimore!$E$231</f>
        <v>0</v>
      </c>
      <c r="K139" s="10">
        <f>Albuquerque!$E$231</f>
        <v>0</v>
      </c>
      <c r="L139" s="10">
        <f>Seattle!$E$231</f>
        <v>0</v>
      </c>
      <c r="M139" s="10">
        <f>Chicago!$E$231</f>
        <v>0</v>
      </c>
      <c r="N139" s="10">
        <f>Boulder!$E$231</f>
        <v>0</v>
      </c>
      <c r="O139" s="10">
        <f>Minneapolis!$E$231</f>
        <v>0</v>
      </c>
      <c r="P139" s="10">
        <f>Helena!$E$231</f>
        <v>0</v>
      </c>
      <c r="Q139" s="10">
        <f>Duluth!$E$231</f>
        <v>0</v>
      </c>
      <c r="R139" s="10">
        <f>Fairbanks!$E$231</f>
        <v>0</v>
      </c>
    </row>
    <row r="140" spans="1:18">
      <c r="A140" s="4"/>
      <c r="B140" s="9" t="str">
        <f>Miami!A232</f>
        <v>M CORRIDOR UNIT HEATERFAN</v>
      </c>
      <c r="C140" s="10">
        <f>Miami!$E$232</f>
        <v>0</v>
      </c>
      <c r="D140" s="10">
        <f>Houston!$E$232</f>
        <v>0</v>
      </c>
      <c r="E140" s="10">
        <f>Phoenix!$E$232</f>
        <v>0</v>
      </c>
      <c r="F140" s="10">
        <f>Atlanta!$E$232</f>
        <v>0</v>
      </c>
      <c r="G140" s="10">
        <f>LosAngeles!$E$232</f>
        <v>0</v>
      </c>
      <c r="H140" s="10">
        <f>LasVegas!$E$232</f>
        <v>0</v>
      </c>
      <c r="I140" s="10">
        <f>SanFrancisco!$E$232</f>
        <v>0</v>
      </c>
      <c r="J140" s="10">
        <f>Baltimore!$E$232</f>
        <v>0</v>
      </c>
      <c r="K140" s="10">
        <f>Albuquerque!$E$232</f>
        <v>0</v>
      </c>
      <c r="L140" s="10">
        <f>Seattle!$E$232</f>
        <v>0</v>
      </c>
      <c r="M140" s="10">
        <f>Chicago!$E$232</f>
        <v>0</v>
      </c>
      <c r="N140" s="10">
        <f>Boulder!$E$232</f>
        <v>0</v>
      </c>
      <c r="O140" s="10">
        <f>Minneapolis!$E$232</f>
        <v>0</v>
      </c>
      <c r="P140" s="10">
        <f>Helena!$E$232</f>
        <v>0</v>
      </c>
      <c r="Q140" s="10">
        <f>Duluth!$E$232</f>
        <v>0</v>
      </c>
      <c r="R140" s="10">
        <f>Fairbanks!$E$232</f>
        <v>0</v>
      </c>
    </row>
    <row r="141" spans="1:18">
      <c r="A141" s="4"/>
      <c r="B141" s="9" t="str">
        <f>Miami!A233</f>
        <v>SPLITSYSTEMAC:1_UNITARY_PACKAGE_FAN</v>
      </c>
      <c r="C141" s="10">
        <f>Miami!$E$233</f>
        <v>0.21</v>
      </c>
      <c r="D141" s="10">
        <f>Houston!$E$233</f>
        <v>0.23</v>
      </c>
      <c r="E141" s="10">
        <f>Phoenix!$E$233</f>
        <v>0.25</v>
      </c>
      <c r="F141" s="10">
        <f>Atlanta!$E$233</f>
        <v>0.22</v>
      </c>
      <c r="G141" s="10">
        <f>LosAngeles!$E$233</f>
        <v>0.19</v>
      </c>
      <c r="H141" s="10">
        <f>LasVegas!$E$233</f>
        <v>0.22</v>
      </c>
      <c r="I141" s="10">
        <f>SanFrancisco!$E$233</f>
        <v>0.19</v>
      </c>
      <c r="J141" s="10">
        <f>Baltimore!$E$233</f>
        <v>0.2</v>
      </c>
      <c r="K141" s="10">
        <f>Albuquerque!$E$233</f>
        <v>0.21</v>
      </c>
      <c r="L141" s="10">
        <f>Seattle!$E$233</f>
        <v>0.16</v>
      </c>
      <c r="M141" s="10">
        <f>Chicago!$E$233</f>
        <v>0.19</v>
      </c>
      <c r="N141" s="10">
        <f>Boulder!$E$233</f>
        <v>0.2</v>
      </c>
      <c r="O141" s="10">
        <f>Minneapolis!$E$233</f>
        <v>0.2</v>
      </c>
      <c r="P141" s="10">
        <f>Helena!$E$233</f>
        <v>0.2</v>
      </c>
      <c r="Q141" s="10">
        <f>Duluth!$E$233</f>
        <v>0.17</v>
      </c>
      <c r="R141" s="10">
        <f>Fairbanks!$E$233</f>
        <v>0.15</v>
      </c>
    </row>
    <row r="142" spans="1:18">
      <c r="A142" s="4"/>
      <c r="B142" s="9" t="str">
        <f>Miami!A234</f>
        <v>SPLITSYSTEMAC:2_UNITARY_PACKAGE_FAN</v>
      </c>
      <c r="C142" s="10">
        <f>Miami!$E$234</f>
        <v>0.27</v>
      </c>
      <c r="D142" s="10">
        <f>Houston!$E$234</f>
        <v>0.28999999999999998</v>
      </c>
      <c r="E142" s="10">
        <f>Phoenix!$E$234</f>
        <v>0.32</v>
      </c>
      <c r="F142" s="10">
        <f>Atlanta!$E$234</f>
        <v>0.26</v>
      </c>
      <c r="G142" s="10">
        <f>LosAngeles!$E$234</f>
        <v>0.19</v>
      </c>
      <c r="H142" s="10">
        <f>LasVegas!$E$234</f>
        <v>0.27</v>
      </c>
      <c r="I142" s="10">
        <f>SanFrancisco!$E$234</f>
        <v>0.14000000000000001</v>
      </c>
      <c r="J142" s="10">
        <f>Baltimore!$E$234</f>
        <v>0.22</v>
      </c>
      <c r="K142" s="10">
        <f>Albuquerque!$E$234</f>
        <v>0.24</v>
      </c>
      <c r="L142" s="10">
        <f>Seattle!$E$234</f>
        <v>0.14000000000000001</v>
      </c>
      <c r="M142" s="10">
        <f>Chicago!$E$234</f>
        <v>0.21</v>
      </c>
      <c r="N142" s="10">
        <f>Boulder!$E$234</f>
        <v>0.22</v>
      </c>
      <c r="O142" s="10">
        <f>Minneapolis!$E$234</f>
        <v>0.21</v>
      </c>
      <c r="P142" s="10">
        <f>Helena!$E$234</f>
        <v>0.21</v>
      </c>
      <c r="Q142" s="10">
        <f>Duluth!$E$234</f>
        <v>0.21</v>
      </c>
      <c r="R142" s="10">
        <f>Fairbanks!$E$234</f>
        <v>0.27</v>
      </c>
    </row>
    <row r="143" spans="1:18">
      <c r="A143" s="4"/>
      <c r="B143" s="9" t="str">
        <f>Miami!A235</f>
        <v>SPLITSYSTEMAC:3_UNITARY_PACKAGE_FAN</v>
      </c>
      <c r="C143" s="10">
        <f>Miami!$E$235</f>
        <v>7.0000000000000007E-2</v>
      </c>
      <c r="D143" s="10">
        <f>Houston!$E$235</f>
        <v>7.0000000000000007E-2</v>
      </c>
      <c r="E143" s="10">
        <f>Phoenix!$E$235</f>
        <v>7.0000000000000007E-2</v>
      </c>
      <c r="F143" s="10">
        <f>Atlanta!$E$235</f>
        <v>7.0000000000000007E-2</v>
      </c>
      <c r="G143" s="10">
        <f>LosAngeles!$E$235</f>
        <v>7.0000000000000007E-2</v>
      </c>
      <c r="H143" s="10">
        <f>LasVegas!$E$235</f>
        <v>7.0000000000000007E-2</v>
      </c>
      <c r="I143" s="10">
        <f>SanFrancisco!$E$235</f>
        <v>7.0000000000000007E-2</v>
      </c>
      <c r="J143" s="10">
        <f>Baltimore!$E$235</f>
        <v>7.0000000000000007E-2</v>
      </c>
      <c r="K143" s="10">
        <f>Albuquerque!$E$235</f>
        <v>7.0000000000000007E-2</v>
      </c>
      <c r="L143" s="10">
        <f>Seattle!$E$235</f>
        <v>7.0000000000000007E-2</v>
      </c>
      <c r="M143" s="10">
        <f>Chicago!$E$235</f>
        <v>7.0000000000000007E-2</v>
      </c>
      <c r="N143" s="10">
        <f>Boulder!$E$235</f>
        <v>7.0000000000000007E-2</v>
      </c>
      <c r="O143" s="10">
        <f>Minneapolis!$E$235</f>
        <v>7.0000000000000007E-2</v>
      </c>
      <c r="P143" s="10">
        <f>Helena!$E$235</f>
        <v>7.0000000000000007E-2</v>
      </c>
      <c r="Q143" s="10">
        <f>Duluth!$E$235</f>
        <v>7.0000000000000007E-2</v>
      </c>
      <c r="R143" s="10">
        <f>Fairbanks!$E$235</f>
        <v>7.0000000000000007E-2</v>
      </c>
    </row>
    <row r="144" spans="1:18">
      <c r="A144" s="4"/>
      <c r="B144" s="9" t="str">
        <f>Miami!A236</f>
        <v>SPLITSYSTEMAC:4_UNITARY_PACKAGE_FAN</v>
      </c>
      <c r="C144" s="10">
        <f>Miami!$E$236</f>
        <v>0.2</v>
      </c>
      <c r="D144" s="10">
        <f>Houston!$E$236</f>
        <v>0.2</v>
      </c>
      <c r="E144" s="10">
        <f>Phoenix!$E$236</f>
        <v>0.22</v>
      </c>
      <c r="F144" s="10">
        <f>Atlanta!$E$236</f>
        <v>0.18</v>
      </c>
      <c r="G144" s="10">
        <f>LosAngeles!$E$236</f>
        <v>0.13</v>
      </c>
      <c r="H144" s="10">
        <f>LasVegas!$E$236</f>
        <v>0.17</v>
      </c>
      <c r="I144" s="10">
        <f>SanFrancisco!$E$236</f>
        <v>0.11</v>
      </c>
      <c r="J144" s="10">
        <f>Baltimore!$E$236</f>
        <v>0.16</v>
      </c>
      <c r="K144" s="10">
        <f>Albuquerque!$E$236</f>
        <v>0.17</v>
      </c>
      <c r="L144" s="10">
        <f>Seattle!$E$236</f>
        <v>0.11</v>
      </c>
      <c r="M144" s="10">
        <f>Chicago!$E$236</f>
        <v>0.15</v>
      </c>
      <c r="N144" s="10">
        <f>Boulder!$E$236</f>
        <v>0.16</v>
      </c>
      <c r="O144" s="10">
        <f>Minneapolis!$E$236</f>
        <v>0.15</v>
      </c>
      <c r="P144" s="10">
        <f>Helena!$E$236</f>
        <v>0.15</v>
      </c>
      <c r="Q144" s="10">
        <f>Duluth!$E$236</f>
        <v>0.13</v>
      </c>
      <c r="R144" s="10">
        <f>Fairbanks!$E$236</f>
        <v>0.11</v>
      </c>
    </row>
    <row r="145" spans="1:18">
      <c r="A145" s="4"/>
      <c r="B145" s="9" t="str">
        <f>Miami!A237</f>
        <v>SPLITSYSTEMAC:5_UNITARY_PACKAGE_FAN</v>
      </c>
      <c r="C145" s="10">
        <f>Miami!$E$237</f>
        <v>0.19</v>
      </c>
      <c r="D145" s="10">
        <f>Houston!$E$237</f>
        <v>0.2</v>
      </c>
      <c r="E145" s="10">
        <f>Phoenix!$E$237</f>
        <v>0.21</v>
      </c>
      <c r="F145" s="10">
        <f>Atlanta!$E$237</f>
        <v>0.17</v>
      </c>
      <c r="G145" s="10">
        <f>LosAngeles!$E$237</f>
        <v>0.13</v>
      </c>
      <c r="H145" s="10">
        <f>LasVegas!$E$237</f>
        <v>0.17</v>
      </c>
      <c r="I145" s="10">
        <f>SanFrancisco!$E$237</f>
        <v>0.11</v>
      </c>
      <c r="J145" s="10">
        <f>Baltimore!$E$237</f>
        <v>0.16</v>
      </c>
      <c r="K145" s="10">
        <f>Albuquerque!$E$237</f>
        <v>0.16</v>
      </c>
      <c r="L145" s="10">
        <f>Seattle!$E$237</f>
        <v>0.11</v>
      </c>
      <c r="M145" s="10">
        <f>Chicago!$E$237</f>
        <v>0.15</v>
      </c>
      <c r="N145" s="10">
        <f>Boulder!$E$237</f>
        <v>0.15</v>
      </c>
      <c r="O145" s="10">
        <f>Minneapolis!$E$237</f>
        <v>0.15</v>
      </c>
      <c r="P145" s="10">
        <f>Helena!$E$237</f>
        <v>0.13</v>
      </c>
      <c r="Q145" s="10">
        <f>Duluth!$E$237</f>
        <v>0.12</v>
      </c>
      <c r="R145" s="10">
        <f>Fairbanks!$E$237</f>
        <v>0.16</v>
      </c>
    </row>
    <row r="146" spans="1:18">
      <c r="A146" s="4"/>
      <c r="B146" s="9" t="str">
        <f>Miami!A238</f>
        <v>SPLITSYSTEMAC:6_UNITARY_PACKAGE_FAN</v>
      </c>
      <c r="C146" s="10">
        <f>Miami!$E$238</f>
        <v>0.19</v>
      </c>
      <c r="D146" s="10">
        <f>Houston!$E$238</f>
        <v>0.2</v>
      </c>
      <c r="E146" s="10">
        <f>Phoenix!$E$238</f>
        <v>0.21</v>
      </c>
      <c r="F146" s="10">
        <f>Atlanta!$E$238</f>
        <v>0.17</v>
      </c>
      <c r="G146" s="10">
        <f>LosAngeles!$E$238</f>
        <v>0.13</v>
      </c>
      <c r="H146" s="10">
        <f>LasVegas!$E$238</f>
        <v>0.17</v>
      </c>
      <c r="I146" s="10">
        <f>SanFrancisco!$E$238</f>
        <v>0.11</v>
      </c>
      <c r="J146" s="10">
        <f>Baltimore!$E$238</f>
        <v>0.15</v>
      </c>
      <c r="K146" s="10">
        <f>Albuquerque!$E$238</f>
        <v>0.16</v>
      </c>
      <c r="L146" s="10">
        <f>Seattle!$E$238</f>
        <v>0.11</v>
      </c>
      <c r="M146" s="10">
        <f>Chicago!$E$238</f>
        <v>0.15</v>
      </c>
      <c r="N146" s="10">
        <f>Boulder!$E$238</f>
        <v>0.14000000000000001</v>
      </c>
      <c r="O146" s="10">
        <f>Minneapolis!$E$238</f>
        <v>0.14000000000000001</v>
      </c>
      <c r="P146" s="10">
        <f>Helena!$E$238</f>
        <v>0.13</v>
      </c>
      <c r="Q146" s="10">
        <f>Duluth!$E$238</f>
        <v>0.12</v>
      </c>
      <c r="R146" s="10">
        <f>Fairbanks!$E$238</f>
        <v>0.16</v>
      </c>
    </row>
    <row r="147" spans="1:18">
      <c r="A147" s="4"/>
      <c r="B147" s="9" t="str">
        <f>Miami!A239</f>
        <v>SPLITSYSTEMAC:7_UNITARY_PACKAGE_FAN</v>
      </c>
      <c r="C147" s="10">
        <f>Miami!$E$239</f>
        <v>0.14000000000000001</v>
      </c>
      <c r="D147" s="10">
        <f>Houston!$E$239</f>
        <v>0.15</v>
      </c>
      <c r="E147" s="10">
        <f>Phoenix!$E$239</f>
        <v>0.15</v>
      </c>
      <c r="F147" s="10">
        <f>Atlanta!$E$239</f>
        <v>0.14000000000000001</v>
      </c>
      <c r="G147" s="10">
        <f>LosAngeles!$E$239</f>
        <v>0.13</v>
      </c>
      <c r="H147" s="10">
        <f>LasVegas!$E$239</f>
        <v>0.13</v>
      </c>
      <c r="I147" s="10">
        <f>SanFrancisco!$E$239</f>
        <v>0.13</v>
      </c>
      <c r="J147" s="10">
        <f>Baltimore!$E$239</f>
        <v>0.14000000000000001</v>
      </c>
      <c r="K147" s="10">
        <f>Albuquerque!$E$239</f>
        <v>0.14000000000000001</v>
      </c>
      <c r="L147" s="10">
        <f>Seattle!$E$239</f>
        <v>0.11</v>
      </c>
      <c r="M147" s="10">
        <f>Chicago!$E$239</f>
        <v>0.13</v>
      </c>
      <c r="N147" s="10">
        <f>Boulder!$E$239</f>
        <v>0.13</v>
      </c>
      <c r="O147" s="10">
        <f>Minneapolis!$E$239</f>
        <v>0.13</v>
      </c>
      <c r="P147" s="10">
        <f>Helena!$E$239</f>
        <v>0.13</v>
      </c>
      <c r="Q147" s="10">
        <f>Duluth!$E$239</f>
        <v>0.11</v>
      </c>
      <c r="R147" s="10">
        <f>Fairbanks!$E$239</f>
        <v>0.11</v>
      </c>
    </row>
    <row r="148" spans="1:18">
      <c r="A148" s="4"/>
      <c r="B148" s="9" t="str">
        <f>Miami!A240</f>
        <v>SPLITSYSTEMAC:8_UNITARY_PACKAGE_FAN</v>
      </c>
      <c r="C148" s="10">
        <f>Miami!$E$240</f>
        <v>0.15</v>
      </c>
      <c r="D148" s="10">
        <f>Houston!$E$240</f>
        <v>0.16</v>
      </c>
      <c r="E148" s="10">
        <f>Phoenix!$E$240</f>
        <v>0.17</v>
      </c>
      <c r="F148" s="10">
        <f>Atlanta!$E$240</f>
        <v>0.16</v>
      </c>
      <c r="G148" s="10">
        <f>LosAngeles!$E$240</f>
        <v>0.14000000000000001</v>
      </c>
      <c r="H148" s="10">
        <f>LasVegas!$E$240</f>
        <v>0.14000000000000001</v>
      </c>
      <c r="I148" s="10">
        <f>SanFrancisco!$E$240</f>
        <v>0.14000000000000001</v>
      </c>
      <c r="J148" s="10">
        <f>Baltimore!$E$240</f>
        <v>0.15</v>
      </c>
      <c r="K148" s="10">
        <f>Albuquerque!$E$240</f>
        <v>0.15</v>
      </c>
      <c r="L148" s="10">
        <f>Seattle!$E$240</f>
        <v>0.12</v>
      </c>
      <c r="M148" s="10">
        <f>Chicago!$E$240</f>
        <v>0.14000000000000001</v>
      </c>
      <c r="N148" s="10">
        <f>Boulder!$E$240</f>
        <v>0.14000000000000001</v>
      </c>
      <c r="O148" s="10">
        <f>Minneapolis!$E$240</f>
        <v>0.14000000000000001</v>
      </c>
      <c r="P148" s="10">
        <f>Helena!$E$240</f>
        <v>0.14000000000000001</v>
      </c>
      <c r="Q148" s="10">
        <f>Duluth!$E$240</f>
        <v>0.12</v>
      </c>
      <c r="R148" s="10">
        <f>Fairbanks!$E$240</f>
        <v>0.11</v>
      </c>
    </row>
    <row r="149" spans="1:18">
      <c r="A149" s="4"/>
      <c r="B149" s="9" t="str">
        <f>Miami!A241</f>
        <v>SPLITSYSTEMAC:9_UNITARY_PACKAGE_FAN</v>
      </c>
      <c r="C149" s="10">
        <f>Miami!$E$241</f>
        <v>0.45</v>
      </c>
      <c r="D149" s="10">
        <f>Houston!$E$241</f>
        <v>0.5</v>
      </c>
      <c r="E149" s="10">
        <f>Phoenix!$E$241</f>
        <v>0.65</v>
      </c>
      <c r="F149" s="10">
        <f>Atlanta!$E$241</f>
        <v>0.51</v>
      </c>
      <c r="G149" s="10">
        <f>LosAngeles!$E$241</f>
        <v>0.45</v>
      </c>
      <c r="H149" s="10">
        <f>LasVegas!$E$241</f>
        <v>0.61</v>
      </c>
      <c r="I149" s="10">
        <f>SanFrancisco!$E$241</f>
        <v>0.6</v>
      </c>
      <c r="J149" s="10">
        <f>Baltimore!$E$241</f>
        <v>0.47</v>
      </c>
      <c r="K149" s="10">
        <f>Albuquerque!$E$241</f>
        <v>0.54</v>
      </c>
      <c r="L149" s="10">
        <f>Seattle!$E$241</f>
        <v>0.46</v>
      </c>
      <c r="M149" s="10">
        <f>Chicago!$E$241</f>
        <v>0.47</v>
      </c>
      <c r="N149" s="10">
        <f>Boulder!$E$241</f>
        <v>0.52</v>
      </c>
      <c r="O149" s="10">
        <f>Minneapolis!$E$241</f>
        <v>0.48</v>
      </c>
      <c r="P149" s="10">
        <f>Helena!$E$241</f>
        <v>0.53</v>
      </c>
      <c r="Q149" s="10">
        <f>Duluth!$E$241</f>
        <v>0.5</v>
      </c>
      <c r="R149" s="10">
        <f>Fairbanks!$E$241</f>
        <v>0.53</v>
      </c>
    </row>
    <row r="150" spans="1:18">
      <c r="A150" s="4"/>
      <c r="B150" s="9" t="str">
        <f>Miami!A242</f>
        <v>SPLITSYSTEMAC:10_UNITARY_PACKAGE_FAN</v>
      </c>
      <c r="C150" s="10">
        <f>Miami!$E$242</f>
        <v>0.59</v>
      </c>
      <c r="D150" s="10">
        <f>Houston!$E$242</f>
        <v>0.64</v>
      </c>
      <c r="E150" s="10">
        <f>Phoenix!$E$242</f>
        <v>0.83</v>
      </c>
      <c r="F150" s="10">
        <f>Atlanta!$E$242</f>
        <v>0.59</v>
      </c>
      <c r="G150" s="10">
        <f>LosAngeles!$E$242</f>
        <v>0.43</v>
      </c>
      <c r="H150" s="10">
        <f>LasVegas!$E$242</f>
        <v>0.75</v>
      </c>
      <c r="I150" s="10">
        <f>SanFrancisco!$E$242</f>
        <v>0.43</v>
      </c>
      <c r="J150" s="10">
        <f>Baltimore!$E$242</f>
        <v>0.53</v>
      </c>
      <c r="K150" s="10">
        <f>Albuquerque!$E$242</f>
        <v>0.63</v>
      </c>
      <c r="L150" s="10">
        <f>Seattle!$E$242</f>
        <v>0.4</v>
      </c>
      <c r="M150" s="10">
        <f>Chicago!$E$242</f>
        <v>0.51</v>
      </c>
      <c r="N150" s="10">
        <f>Boulder!$E$242</f>
        <v>0.56000000000000005</v>
      </c>
      <c r="O150" s="10">
        <f>Minneapolis!$E$242</f>
        <v>0.53</v>
      </c>
      <c r="P150" s="10">
        <f>Helena!$E$242</f>
        <v>0.56000000000000005</v>
      </c>
      <c r="Q150" s="10">
        <f>Duluth!$E$242</f>
        <v>0.57999999999999996</v>
      </c>
      <c r="R150" s="10">
        <f>Fairbanks!$E$242</f>
        <v>0.72</v>
      </c>
    </row>
    <row r="151" spans="1:18">
      <c r="A151" s="4"/>
      <c r="B151" s="9" t="str">
        <f>Miami!A243</f>
        <v>SPLITSYSTEMAC:11_UNITARY_PACKAGE_FAN</v>
      </c>
      <c r="C151" s="10">
        <f>Miami!$E$243</f>
        <v>0.33</v>
      </c>
      <c r="D151" s="10">
        <f>Houston!$E$243</f>
        <v>0.37</v>
      </c>
      <c r="E151" s="10">
        <f>Phoenix!$E$243</f>
        <v>0.52</v>
      </c>
      <c r="F151" s="10">
        <f>Atlanta!$E$243</f>
        <v>0.38</v>
      </c>
      <c r="G151" s="10">
        <f>LosAngeles!$E$243</f>
        <v>0.37</v>
      </c>
      <c r="H151" s="10">
        <f>LasVegas!$E$243</f>
        <v>0.47</v>
      </c>
      <c r="I151" s="10">
        <f>SanFrancisco!$E$243</f>
        <v>0.49</v>
      </c>
      <c r="J151" s="10">
        <f>Baltimore!$E$243</f>
        <v>0.37</v>
      </c>
      <c r="K151" s="10">
        <f>Albuquerque!$E$243</f>
        <v>0.41</v>
      </c>
      <c r="L151" s="10">
        <f>Seattle!$E$243</f>
        <v>0.39</v>
      </c>
      <c r="M151" s="10">
        <f>Chicago!$E$243</f>
        <v>0.38</v>
      </c>
      <c r="N151" s="10">
        <f>Boulder!$E$243</f>
        <v>0.41</v>
      </c>
      <c r="O151" s="10">
        <f>Minneapolis!$E$243</f>
        <v>0.39</v>
      </c>
      <c r="P151" s="10">
        <f>Helena!$E$243</f>
        <v>0.43</v>
      </c>
      <c r="Q151" s="10">
        <f>Duluth!$E$243</f>
        <v>0.41</v>
      </c>
      <c r="R151" s="10">
        <f>Fairbanks!$E$243</f>
        <v>0.46</v>
      </c>
    </row>
    <row r="152" spans="1:18">
      <c r="A152" s="4"/>
      <c r="B152" s="9" t="str">
        <f>Miami!A244</f>
        <v>SPLITSYSTEMAC:12_UNITARY_PACKAGE_FAN</v>
      </c>
      <c r="C152" s="10">
        <f>Miami!$E$244</f>
        <v>0.41</v>
      </c>
      <c r="D152" s="10">
        <f>Houston!$E$244</f>
        <v>0.43</v>
      </c>
      <c r="E152" s="10">
        <f>Phoenix!$E$244</f>
        <v>0.55000000000000004</v>
      </c>
      <c r="F152" s="10">
        <f>Atlanta!$E$244</f>
        <v>0.39</v>
      </c>
      <c r="G152" s="10">
        <f>LosAngeles!$E$244</f>
        <v>0.28000000000000003</v>
      </c>
      <c r="H152" s="10">
        <f>LasVegas!$E$244</f>
        <v>0.46</v>
      </c>
      <c r="I152" s="10">
        <f>SanFrancisco!$E$244</f>
        <v>0.26</v>
      </c>
      <c r="J152" s="10">
        <f>Baltimore!$E$244</f>
        <v>0.36</v>
      </c>
      <c r="K152" s="10">
        <f>Albuquerque!$E$244</f>
        <v>0.43</v>
      </c>
      <c r="L152" s="10">
        <f>Seattle!$E$244</f>
        <v>0.27</v>
      </c>
      <c r="M152" s="10">
        <f>Chicago!$E$244</f>
        <v>0.35</v>
      </c>
      <c r="N152" s="10">
        <f>Boulder!$E$244</f>
        <v>0.39</v>
      </c>
      <c r="O152" s="10">
        <f>Minneapolis!$E$244</f>
        <v>0.35</v>
      </c>
      <c r="P152" s="10">
        <f>Helena!$E$244</f>
        <v>0.37</v>
      </c>
      <c r="Q152" s="10">
        <f>Duluth!$E$244</f>
        <v>0.34</v>
      </c>
      <c r="R152" s="10">
        <f>Fairbanks!$E$244</f>
        <v>0.34</v>
      </c>
    </row>
    <row r="153" spans="1:18">
      <c r="A153" s="4"/>
      <c r="B153" s="9" t="str">
        <f>Miami!A245</f>
        <v>SPLITSYSTEMAC:13_UNITARY_PACKAGE_FAN</v>
      </c>
      <c r="C153" s="10">
        <f>Miami!$E$245</f>
        <v>0.39</v>
      </c>
      <c r="D153" s="10">
        <f>Houston!$E$245</f>
        <v>0.42</v>
      </c>
      <c r="E153" s="10">
        <f>Phoenix!$E$245</f>
        <v>0.54</v>
      </c>
      <c r="F153" s="10">
        <f>Atlanta!$E$245</f>
        <v>0.37</v>
      </c>
      <c r="G153" s="10">
        <f>LosAngeles!$E$245</f>
        <v>0.26</v>
      </c>
      <c r="H153" s="10">
        <f>LasVegas!$E$245</f>
        <v>0.47</v>
      </c>
      <c r="I153" s="10">
        <f>SanFrancisco!$E$245</f>
        <v>0.23</v>
      </c>
      <c r="J153" s="10">
        <f>Baltimore!$E$245</f>
        <v>0.34</v>
      </c>
      <c r="K153" s="10">
        <f>Albuquerque!$E$245</f>
        <v>0.41</v>
      </c>
      <c r="L153" s="10">
        <f>Seattle!$E$245</f>
        <v>0.25</v>
      </c>
      <c r="M153" s="10">
        <f>Chicago!$E$245</f>
        <v>0.33</v>
      </c>
      <c r="N153" s="10">
        <f>Boulder!$E$245</f>
        <v>0.36</v>
      </c>
      <c r="O153" s="10">
        <f>Minneapolis!$E$245</f>
        <v>0.33</v>
      </c>
      <c r="P153" s="10">
        <f>Helena!$E$245</f>
        <v>0.34</v>
      </c>
      <c r="Q153" s="10">
        <f>Duluth!$E$245</f>
        <v>0.34</v>
      </c>
      <c r="R153" s="10">
        <f>Fairbanks!$E$245</f>
        <v>0.43</v>
      </c>
    </row>
    <row r="154" spans="1:18">
      <c r="A154" s="4"/>
      <c r="B154" s="9" t="str">
        <f>Miami!A246</f>
        <v>SPLITSYSTEMAC:14_UNITARY_PACKAGE_FAN</v>
      </c>
      <c r="C154" s="10">
        <f>Miami!$E$246</f>
        <v>0.39</v>
      </c>
      <c r="D154" s="10">
        <f>Houston!$E$246</f>
        <v>0.42</v>
      </c>
      <c r="E154" s="10">
        <f>Phoenix!$E$246</f>
        <v>0.54</v>
      </c>
      <c r="F154" s="10">
        <f>Atlanta!$E$246</f>
        <v>0.37</v>
      </c>
      <c r="G154" s="10">
        <f>LosAngeles!$E$246</f>
        <v>0.26</v>
      </c>
      <c r="H154" s="10">
        <f>LasVegas!$E$246</f>
        <v>0.47</v>
      </c>
      <c r="I154" s="10">
        <f>SanFrancisco!$E$246</f>
        <v>0.22</v>
      </c>
      <c r="J154" s="10">
        <f>Baltimore!$E$246</f>
        <v>0.34</v>
      </c>
      <c r="K154" s="10">
        <f>Albuquerque!$E$246</f>
        <v>0.4</v>
      </c>
      <c r="L154" s="10">
        <f>Seattle!$E$246</f>
        <v>0.25</v>
      </c>
      <c r="M154" s="10">
        <f>Chicago!$E$246</f>
        <v>0.33</v>
      </c>
      <c r="N154" s="10">
        <f>Boulder!$E$246</f>
        <v>0.36</v>
      </c>
      <c r="O154" s="10">
        <f>Minneapolis!$E$246</f>
        <v>0.33</v>
      </c>
      <c r="P154" s="10">
        <f>Helena!$E$246</f>
        <v>0.33</v>
      </c>
      <c r="Q154" s="10">
        <f>Duluth!$E$246</f>
        <v>0.34</v>
      </c>
      <c r="R154" s="10">
        <f>Fairbanks!$E$246</f>
        <v>0.43</v>
      </c>
    </row>
    <row r="155" spans="1:18">
      <c r="A155" s="4"/>
      <c r="B155" s="9" t="str">
        <f>Miami!A247</f>
        <v>SPLITSYSTEMAC:15_UNITARY_PACKAGE_FAN</v>
      </c>
      <c r="C155" s="10">
        <f>Miami!$E$247</f>
        <v>0.27</v>
      </c>
      <c r="D155" s="10">
        <f>Houston!$E$247</f>
        <v>0.31</v>
      </c>
      <c r="E155" s="10">
        <f>Phoenix!$E$247</f>
        <v>0.41</v>
      </c>
      <c r="F155" s="10">
        <f>Atlanta!$E$247</f>
        <v>0.31</v>
      </c>
      <c r="G155" s="10">
        <f>LosAngeles!$E$247</f>
        <v>0.3</v>
      </c>
      <c r="H155" s="10">
        <f>LasVegas!$E$247</f>
        <v>0.38</v>
      </c>
      <c r="I155" s="10">
        <f>SanFrancisco!$E$247</f>
        <v>0.43</v>
      </c>
      <c r="J155" s="10">
        <f>Baltimore!$E$247</f>
        <v>0.3</v>
      </c>
      <c r="K155" s="10">
        <f>Albuquerque!$E$247</f>
        <v>0.34</v>
      </c>
      <c r="L155" s="10">
        <f>Seattle!$E$247</f>
        <v>0.33</v>
      </c>
      <c r="M155" s="10">
        <f>Chicago!$E$247</f>
        <v>0.31</v>
      </c>
      <c r="N155" s="10">
        <f>Boulder!$E$247</f>
        <v>0.33</v>
      </c>
      <c r="O155" s="10">
        <f>Minneapolis!$E$247</f>
        <v>0.32</v>
      </c>
      <c r="P155" s="10">
        <f>Helena!$E$247</f>
        <v>0.35</v>
      </c>
      <c r="Q155" s="10">
        <f>Duluth!$E$247</f>
        <v>0.33</v>
      </c>
      <c r="R155" s="10">
        <f>Fairbanks!$E$247</f>
        <v>0.39</v>
      </c>
    </row>
    <row r="156" spans="1:18">
      <c r="A156" s="4"/>
      <c r="B156" s="9" t="str">
        <f>Miami!A248</f>
        <v>SPLITSYSTEMAC:16_UNITARY_PACKAGE_FAN</v>
      </c>
      <c r="C156" s="10">
        <f>Miami!$E$248</f>
        <v>0.27</v>
      </c>
      <c r="D156" s="10">
        <f>Houston!$E$248</f>
        <v>0.3</v>
      </c>
      <c r="E156" s="10">
        <f>Phoenix!$E$248</f>
        <v>0.41</v>
      </c>
      <c r="F156" s="10">
        <f>Atlanta!$E$248</f>
        <v>0.31</v>
      </c>
      <c r="G156" s="10">
        <f>LosAngeles!$E$248</f>
        <v>0.3</v>
      </c>
      <c r="H156" s="10">
        <f>LasVegas!$E$248</f>
        <v>0.38</v>
      </c>
      <c r="I156" s="10">
        <f>SanFrancisco!$E$248</f>
        <v>0.43</v>
      </c>
      <c r="J156" s="10">
        <f>Baltimore!$E$248</f>
        <v>0.3</v>
      </c>
      <c r="K156" s="10">
        <f>Albuquerque!$E$248</f>
        <v>0.34</v>
      </c>
      <c r="L156" s="10">
        <f>Seattle!$E$248</f>
        <v>0.33</v>
      </c>
      <c r="M156" s="10">
        <f>Chicago!$E$248</f>
        <v>0.31</v>
      </c>
      <c r="N156" s="10">
        <f>Boulder!$E$248</f>
        <v>0.33</v>
      </c>
      <c r="O156" s="10">
        <f>Minneapolis!$E$248</f>
        <v>0.32</v>
      </c>
      <c r="P156" s="10">
        <f>Helena!$E$248</f>
        <v>0.35</v>
      </c>
      <c r="Q156" s="10">
        <f>Duluth!$E$248</f>
        <v>0.33</v>
      </c>
      <c r="R156" s="10">
        <f>Fairbanks!$E$248</f>
        <v>0.39</v>
      </c>
    </row>
    <row r="157" spans="1:18">
      <c r="A157" s="4"/>
      <c r="B157" s="9" t="str">
        <f>Miami!A249</f>
        <v>SPLITSYSTEMAC:17_UNITARY_PACKAGE_FAN</v>
      </c>
      <c r="C157" s="10">
        <f>Miami!$E$249</f>
        <v>0.34</v>
      </c>
      <c r="D157" s="10">
        <f>Houston!$E$249</f>
        <v>0.38</v>
      </c>
      <c r="E157" s="10">
        <f>Phoenix!$E$249</f>
        <v>0.48</v>
      </c>
      <c r="F157" s="10">
        <f>Atlanta!$E$249</f>
        <v>0.38</v>
      </c>
      <c r="G157" s="10">
        <f>LosAngeles!$E$249</f>
        <v>0.32</v>
      </c>
      <c r="H157" s="10">
        <f>LasVegas!$E$249</f>
        <v>0.45</v>
      </c>
      <c r="I157" s="10">
        <f>SanFrancisco!$E$249</f>
        <v>0.37</v>
      </c>
      <c r="J157" s="10">
        <f>Baltimore!$E$249</f>
        <v>0.35</v>
      </c>
      <c r="K157" s="10">
        <f>Albuquerque!$E$249</f>
        <v>0.41</v>
      </c>
      <c r="L157" s="10">
        <f>Seattle!$E$249</f>
        <v>0.31</v>
      </c>
      <c r="M157" s="10">
        <f>Chicago!$E$249</f>
        <v>0.34</v>
      </c>
      <c r="N157" s="10">
        <f>Boulder!$E$249</f>
        <v>0.38</v>
      </c>
      <c r="O157" s="10">
        <f>Minneapolis!$E$249</f>
        <v>0.34</v>
      </c>
      <c r="P157" s="10">
        <f>Helena!$E$249</f>
        <v>0.37</v>
      </c>
      <c r="Q157" s="10">
        <f>Duluth!$E$249</f>
        <v>0.34</v>
      </c>
      <c r="R157" s="10">
        <f>Fairbanks!$E$249</f>
        <v>0.31</v>
      </c>
    </row>
    <row r="158" spans="1:18">
      <c r="A158" s="4"/>
      <c r="B158" s="9" t="str">
        <f>Miami!A250</f>
        <v>SPLITSYSTEMAC:18_UNITARY_PACKAGE_FAN</v>
      </c>
      <c r="C158" s="10">
        <f>Miami!$E$250</f>
        <v>0.42</v>
      </c>
      <c r="D158" s="10">
        <f>Houston!$E$250</f>
        <v>0.47</v>
      </c>
      <c r="E158" s="10">
        <f>Phoenix!$E$250</f>
        <v>0.6</v>
      </c>
      <c r="F158" s="10">
        <f>Atlanta!$E$250</f>
        <v>0.44</v>
      </c>
      <c r="G158" s="10">
        <f>LosAngeles!$E$250</f>
        <v>0.32</v>
      </c>
      <c r="H158" s="10">
        <f>LasVegas!$E$250</f>
        <v>0.54</v>
      </c>
      <c r="I158" s="10">
        <f>SanFrancisco!$E$250</f>
        <v>0.28999999999999998</v>
      </c>
      <c r="J158" s="10">
        <f>Baltimore!$E$250</f>
        <v>0.39</v>
      </c>
      <c r="K158" s="10">
        <f>Albuquerque!$E$250</f>
        <v>0.47</v>
      </c>
      <c r="L158" s="10">
        <f>Seattle!$E$250</f>
        <v>0.28999999999999998</v>
      </c>
      <c r="M158" s="10">
        <f>Chicago!$E$250</f>
        <v>0.37</v>
      </c>
      <c r="N158" s="10">
        <f>Boulder!$E$250</f>
        <v>0.41</v>
      </c>
      <c r="O158" s="10">
        <f>Minneapolis!$E$250</f>
        <v>0.42</v>
      </c>
      <c r="P158" s="10">
        <f>Helena!$E$250</f>
        <v>0.46</v>
      </c>
      <c r="Q158" s="10">
        <f>Duluth!$E$250</f>
        <v>0.45</v>
      </c>
      <c r="R158" s="10">
        <f>Fairbanks!$E$250</f>
        <v>0.55000000000000004</v>
      </c>
    </row>
    <row r="159" spans="1:18">
      <c r="A159" s="4"/>
      <c r="B159" s="9" t="str">
        <f>Miami!A251</f>
        <v>SPLITSYSTEMAC:19_UNITARY_PACKAGE_FAN</v>
      </c>
      <c r="C159" s="10">
        <f>Miami!$E$251</f>
        <v>0.26</v>
      </c>
      <c r="D159" s="10">
        <f>Houston!$E$251</f>
        <v>0.28999999999999998</v>
      </c>
      <c r="E159" s="10">
        <f>Phoenix!$E$251</f>
        <v>0.38</v>
      </c>
      <c r="F159" s="10">
        <f>Atlanta!$E$251</f>
        <v>0.28999999999999998</v>
      </c>
      <c r="G159" s="10">
        <f>LosAngeles!$E$251</f>
        <v>0.25</v>
      </c>
      <c r="H159" s="10">
        <f>LasVegas!$E$251</f>
        <v>0.34</v>
      </c>
      <c r="I159" s="10">
        <f>SanFrancisco!$E$251</f>
        <v>0.3</v>
      </c>
      <c r="J159" s="10">
        <f>Baltimore!$E$251</f>
        <v>0.27</v>
      </c>
      <c r="K159" s="10">
        <f>Albuquerque!$E$251</f>
        <v>0.32</v>
      </c>
      <c r="L159" s="10">
        <f>Seattle!$E$251</f>
        <v>0.26</v>
      </c>
      <c r="M159" s="10">
        <f>Chicago!$E$251</f>
        <v>0.26</v>
      </c>
      <c r="N159" s="10">
        <f>Boulder!$E$251</f>
        <v>0.28999999999999998</v>
      </c>
      <c r="O159" s="10">
        <f>Minneapolis!$E$251</f>
        <v>0.27</v>
      </c>
      <c r="P159" s="10">
        <f>Helena!$E$251</f>
        <v>0.28999999999999998</v>
      </c>
      <c r="Q159" s="10">
        <f>Duluth!$E$251</f>
        <v>0.27</v>
      </c>
      <c r="R159" s="10">
        <f>Fairbanks!$E$251</f>
        <v>0.26</v>
      </c>
    </row>
    <row r="160" spans="1:18">
      <c r="A160" s="4"/>
      <c r="B160" s="9" t="str">
        <f>Miami!A252</f>
        <v>SPLITSYSTEMAC:20_UNITARY_PACKAGE_FAN</v>
      </c>
      <c r="C160" s="10">
        <f>Miami!$E$252</f>
        <v>0.31</v>
      </c>
      <c r="D160" s="10">
        <f>Houston!$E$252</f>
        <v>0.33</v>
      </c>
      <c r="E160" s="10">
        <f>Phoenix!$E$252</f>
        <v>0.41</v>
      </c>
      <c r="F160" s="10">
        <f>Atlanta!$E$252</f>
        <v>0.31</v>
      </c>
      <c r="G160" s="10">
        <f>LosAngeles!$E$252</f>
        <v>0.22</v>
      </c>
      <c r="H160" s="10">
        <f>LasVegas!$E$252</f>
        <v>0.36</v>
      </c>
      <c r="I160" s="10">
        <f>SanFrancisco!$E$252</f>
        <v>0.18</v>
      </c>
      <c r="J160" s="10">
        <f>Baltimore!$E$252</f>
        <v>0.28000000000000003</v>
      </c>
      <c r="K160" s="10">
        <f>Albuquerque!$E$252</f>
        <v>0.33</v>
      </c>
      <c r="L160" s="10">
        <f>Seattle!$E$252</f>
        <v>0.21</v>
      </c>
      <c r="M160" s="10">
        <f>Chicago!$E$252</f>
        <v>0.27</v>
      </c>
      <c r="N160" s="10">
        <f>Boulder!$E$252</f>
        <v>0.3</v>
      </c>
      <c r="O160" s="10">
        <f>Minneapolis!$E$252</f>
        <v>0.26</v>
      </c>
      <c r="P160" s="10">
        <f>Helena!$E$252</f>
        <v>0.28000000000000003</v>
      </c>
      <c r="Q160" s="10">
        <f>Duluth!$E$252</f>
        <v>0.25</v>
      </c>
      <c r="R160" s="10">
        <f>Fairbanks!$E$252</f>
        <v>0.22</v>
      </c>
    </row>
    <row r="161" spans="1:18">
      <c r="A161" s="4"/>
      <c r="B161" s="9" t="str">
        <f>Miami!A253</f>
        <v>SPLITSYSTEMAC:21_UNITARY_PACKAGE_FAN</v>
      </c>
      <c r="C161" s="10">
        <f>Miami!$E$253</f>
        <v>0.3</v>
      </c>
      <c r="D161" s="10">
        <f>Houston!$E$253</f>
        <v>0.33</v>
      </c>
      <c r="E161" s="10">
        <f>Phoenix!$E$253</f>
        <v>0.41</v>
      </c>
      <c r="F161" s="10">
        <f>Atlanta!$E$253</f>
        <v>0.3</v>
      </c>
      <c r="G161" s="10">
        <f>LosAngeles!$E$253</f>
        <v>0.21</v>
      </c>
      <c r="H161" s="10">
        <f>LasVegas!$E$253</f>
        <v>0.36</v>
      </c>
      <c r="I161" s="10">
        <f>SanFrancisco!$E$253</f>
        <v>0.17</v>
      </c>
      <c r="J161" s="10">
        <f>Baltimore!$E$253</f>
        <v>0.27</v>
      </c>
      <c r="K161" s="10">
        <f>Albuquerque!$E$253</f>
        <v>0.32</v>
      </c>
      <c r="L161" s="10">
        <f>Seattle!$E$253</f>
        <v>0.2</v>
      </c>
      <c r="M161" s="10">
        <f>Chicago!$E$253</f>
        <v>0.26</v>
      </c>
      <c r="N161" s="10">
        <f>Boulder!$E$253</f>
        <v>0.28999999999999998</v>
      </c>
      <c r="O161" s="10">
        <f>Minneapolis!$E$253</f>
        <v>0.25</v>
      </c>
      <c r="P161" s="10">
        <f>Helena!$E$253</f>
        <v>0.27</v>
      </c>
      <c r="Q161" s="10">
        <f>Duluth!$E$253</f>
        <v>0.26</v>
      </c>
      <c r="R161" s="10">
        <f>Fairbanks!$E$253</f>
        <v>0.3</v>
      </c>
    </row>
    <row r="162" spans="1:18">
      <c r="A162" s="4"/>
      <c r="B162" s="9" t="str">
        <f>Miami!A254</f>
        <v>SPLITSYSTEMAC:22_UNITARY_PACKAGE_FAN</v>
      </c>
      <c r="C162" s="10">
        <f>Miami!$E$254</f>
        <v>0.3</v>
      </c>
      <c r="D162" s="10">
        <f>Houston!$E$254</f>
        <v>0.33</v>
      </c>
      <c r="E162" s="10">
        <f>Phoenix!$E$254</f>
        <v>0.4</v>
      </c>
      <c r="F162" s="10">
        <f>Atlanta!$E$254</f>
        <v>0.3</v>
      </c>
      <c r="G162" s="10">
        <f>LosAngeles!$E$254</f>
        <v>0.21</v>
      </c>
      <c r="H162" s="10">
        <f>LasVegas!$E$254</f>
        <v>0.36</v>
      </c>
      <c r="I162" s="10">
        <f>SanFrancisco!$E$254</f>
        <v>0.16</v>
      </c>
      <c r="J162" s="10">
        <f>Baltimore!$E$254</f>
        <v>0.27</v>
      </c>
      <c r="K162" s="10">
        <f>Albuquerque!$E$254</f>
        <v>0.32</v>
      </c>
      <c r="L162" s="10">
        <f>Seattle!$E$254</f>
        <v>0.2</v>
      </c>
      <c r="M162" s="10">
        <f>Chicago!$E$254</f>
        <v>0.26</v>
      </c>
      <c r="N162" s="10">
        <f>Boulder!$E$254</f>
        <v>0.28000000000000003</v>
      </c>
      <c r="O162" s="10">
        <f>Minneapolis!$E$254</f>
        <v>0.25</v>
      </c>
      <c r="P162" s="10">
        <f>Helena!$E$254</f>
        <v>0.27</v>
      </c>
      <c r="Q162" s="10">
        <f>Duluth!$E$254</f>
        <v>0.26</v>
      </c>
      <c r="R162" s="10">
        <f>Fairbanks!$E$254</f>
        <v>0.3</v>
      </c>
    </row>
    <row r="163" spans="1:18">
      <c r="A163" s="4"/>
      <c r="B163" s="9" t="str">
        <f>Miami!A255</f>
        <v>SPLITSYSTEMAC:23_UNITARY_PACKAGE_FAN</v>
      </c>
      <c r="C163" s="10">
        <f>Miami!$E$255</f>
        <v>0.24</v>
      </c>
      <c r="D163" s="10">
        <f>Houston!$E$255</f>
        <v>0.26</v>
      </c>
      <c r="E163" s="10">
        <f>Phoenix!$E$255</f>
        <v>0.33</v>
      </c>
      <c r="F163" s="10">
        <f>Atlanta!$E$255</f>
        <v>0.26</v>
      </c>
      <c r="G163" s="10">
        <f>LosAngeles!$E$255</f>
        <v>0.22</v>
      </c>
      <c r="H163" s="10">
        <f>LasVegas!$E$255</f>
        <v>0.3</v>
      </c>
      <c r="I163" s="10">
        <f>SanFrancisco!$E$255</f>
        <v>0.26</v>
      </c>
      <c r="J163" s="10">
        <f>Baltimore!$E$255</f>
        <v>0.25</v>
      </c>
      <c r="K163" s="10">
        <f>Albuquerque!$E$255</f>
        <v>0.28999999999999998</v>
      </c>
      <c r="L163" s="10">
        <f>Seattle!$E$255</f>
        <v>0.23</v>
      </c>
      <c r="M163" s="10">
        <f>Chicago!$E$255</f>
        <v>0.24</v>
      </c>
      <c r="N163" s="10">
        <f>Boulder!$E$255</f>
        <v>0.27</v>
      </c>
      <c r="O163" s="10">
        <f>Minneapolis!$E$255</f>
        <v>0.24</v>
      </c>
      <c r="P163" s="10">
        <f>Helena!$E$255</f>
        <v>0.26</v>
      </c>
      <c r="Q163" s="10">
        <f>Duluth!$E$255</f>
        <v>0.23</v>
      </c>
      <c r="R163" s="10">
        <f>Fairbanks!$E$255</f>
        <v>0.23</v>
      </c>
    </row>
    <row r="164" spans="1:18">
      <c r="A164" s="4"/>
      <c r="B164" s="9" t="str">
        <f>Miami!A256</f>
        <v>SPLITSYSTEMAC:24_UNITARY_PACKAGE_FAN</v>
      </c>
      <c r="C164" s="10">
        <f>Miami!$E$256</f>
        <v>0.23</v>
      </c>
      <c r="D164" s="10">
        <f>Houston!$E$256</f>
        <v>0.26</v>
      </c>
      <c r="E164" s="10">
        <f>Phoenix!$E$256</f>
        <v>0.33</v>
      </c>
      <c r="F164" s="10">
        <f>Atlanta!$E$256</f>
        <v>0.26</v>
      </c>
      <c r="G164" s="10">
        <f>LosAngeles!$E$256</f>
        <v>0.22</v>
      </c>
      <c r="H164" s="10">
        <f>LasVegas!$E$256</f>
        <v>0.3</v>
      </c>
      <c r="I164" s="10">
        <f>SanFrancisco!$E$256</f>
        <v>0.26</v>
      </c>
      <c r="J164" s="10">
        <f>Baltimore!$E$256</f>
        <v>0.24</v>
      </c>
      <c r="K164" s="10">
        <f>Albuquerque!$E$256</f>
        <v>0.28000000000000003</v>
      </c>
      <c r="L164" s="10">
        <f>Seattle!$E$256</f>
        <v>0.23</v>
      </c>
      <c r="M164" s="10">
        <f>Chicago!$E$256</f>
        <v>0.24</v>
      </c>
      <c r="N164" s="10">
        <f>Boulder!$E$256</f>
        <v>0.26</v>
      </c>
      <c r="O164" s="10">
        <f>Minneapolis!$E$256</f>
        <v>0.24</v>
      </c>
      <c r="P164" s="10">
        <f>Helena!$E$256</f>
        <v>0.26</v>
      </c>
      <c r="Q164" s="10">
        <f>Duluth!$E$256</f>
        <v>0.23</v>
      </c>
      <c r="R164" s="10">
        <f>Fairbanks!$E$256</f>
        <v>0.23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394</v>
      </c>
      <c r="C167" s="72">
        <f>Miami!$B$301/(Miami!$B$28*10^6/3600)</f>
        <v>7.965063802363051E-2</v>
      </c>
      <c r="D167" s="72">
        <f>Houston!$B$301/(Houston!$B$28*10^6/3600)</f>
        <v>0.11760989616970542</v>
      </c>
      <c r="E167" s="72">
        <f>Phoenix!$B$301/(Phoenix!$B$28*10^6/3600)</f>
        <v>0.10166532882842347</v>
      </c>
      <c r="F167" s="72">
        <f>Atlanta!$B$301/(Atlanta!$B$28*10^6/3600)</f>
        <v>0.1041380212314225</v>
      </c>
      <c r="G167" s="72">
        <f>LosAngeles!$B$301/(LosAngeles!$B$28*10^6/3600)</f>
        <v>0.12714916862577474</v>
      </c>
      <c r="H167" s="72">
        <f>LasVegas!$B$301/(LasVegas!$B$28*10^6/3600)</f>
        <v>9.6494540591146177E-2</v>
      </c>
      <c r="I167" s="72">
        <f>SanFrancisco!$B$301/(SanFrancisco!$B$28*10^6/3600)</f>
        <v>0.14883747460949101</v>
      </c>
      <c r="J167" s="72">
        <f>Baltimore!$B$301/(Baltimore!$B$28*10^6/3600)</f>
        <v>7.2240332430137097E-2</v>
      </c>
      <c r="K167" s="72">
        <f>Albuquerque!$B$301/(Albuquerque!$B$28*10^6/3600)</f>
        <v>3.7649870346263992E-2</v>
      </c>
      <c r="L167" s="72">
        <f>Seattle!$B$301/(Seattle!$B$28*10^6/3600)</f>
        <v>7.2269295572683273E-2</v>
      </c>
      <c r="M167" s="72">
        <f>Chicago!$B$301/(Chicago!$B$28*10^6/3600)</f>
        <v>5.2891372051629137E-2</v>
      </c>
      <c r="N167" s="72">
        <f>Boulder!$B$301/(Boulder!$B$28*10^6/3600)</f>
        <v>3.7700658796776247E-2</v>
      </c>
      <c r="O167" s="72">
        <f>Minneapolis!$B$301/(Minneapolis!$B$28*10^6/3600)</f>
        <v>5.8622651118005777E-2</v>
      </c>
      <c r="P167" s="72">
        <f>Helena!$B$301/(Helena!$B$28*10^6/3600)</f>
        <v>7.2780899214750644E-2</v>
      </c>
      <c r="Q167" s="72">
        <f>Duluth!$B$301/(Duluth!$B$28*10^6/3600)</f>
        <v>5.7914593540297668E-2</v>
      </c>
      <c r="R167" s="72">
        <f>Fairbanks!$B$301/(Fairbanks!$B$28*10^6/3600)</f>
        <v>9.4079663394109392E-2</v>
      </c>
    </row>
    <row r="168" spans="1:18">
      <c r="A168" s="4"/>
      <c r="B168" s="9" t="s">
        <v>431</v>
      </c>
      <c r="C168" s="10">
        <f>Miami!$B$302</f>
        <v>9.86</v>
      </c>
      <c r="D168" s="10">
        <f>Houston!$B$302</f>
        <v>12.59</v>
      </c>
      <c r="E168" s="10">
        <f>Phoenix!$B$302</f>
        <v>11.01</v>
      </c>
      <c r="F168" s="10">
        <f>Atlanta!$B$302</f>
        <v>9.7799999999999994</v>
      </c>
      <c r="G168" s="10">
        <f>LosAngeles!$B$302</f>
        <v>10.54</v>
      </c>
      <c r="H168" s="10">
        <f>LasVegas!$B$302</f>
        <v>9.59</v>
      </c>
      <c r="I168" s="10">
        <f>SanFrancisco!$B$302</f>
        <v>11.1</v>
      </c>
      <c r="J168" s="10">
        <f>Baltimore!$B$302</f>
        <v>6.33</v>
      </c>
      <c r="K168" s="10">
        <f>Albuquerque!$B$302</f>
        <v>3.2</v>
      </c>
      <c r="L168" s="10">
        <f>Seattle!$B$302</f>
        <v>5.36</v>
      </c>
      <c r="M168" s="10">
        <f>Chicago!$B$302</f>
        <v>4.4000000000000004</v>
      </c>
      <c r="N168" s="10">
        <f>Boulder!$B$302</f>
        <v>3</v>
      </c>
      <c r="O168" s="10">
        <f>Minneapolis!$B$302</f>
        <v>4.8600000000000003</v>
      </c>
      <c r="P168" s="10">
        <f>Helena!$B$302</f>
        <v>5.57</v>
      </c>
      <c r="Q168" s="10">
        <f>Duluth!$B$302</f>
        <v>4.42</v>
      </c>
      <c r="R168" s="10">
        <f>Fairbanks!$B$302</f>
        <v>7.07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395</v>
      </c>
      <c r="C170" s="72">
        <f>Miami!$C$301/(Miami!$C$28*10^3)</f>
        <v>1.1451222850885198E-2</v>
      </c>
      <c r="D170" s="72">
        <f>Houston!$C$301/(Houston!$C$28*10^3)</f>
        <v>8.1450975392069365E-3</v>
      </c>
      <c r="E170" s="72">
        <f>Phoenix!$C$301/(Phoenix!$C$28*10^3)</f>
        <v>8.4639673469387756E-3</v>
      </c>
      <c r="F170" s="72">
        <f>Atlanta!$C$301/(Atlanta!$C$28*10^3)</f>
        <v>1.0306114592467438E-2</v>
      </c>
      <c r="G170" s="72">
        <f>LosAngeles!$C$301/(LosAngeles!$C$28*10^3)</f>
        <v>8.4158802688652692E-3</v>
      </c>
      <c r="H170" s="72">
        <f>LasVegas!$C$301/(LasVegas!$C$28*10^3)</f>
        <v>8.0004159486600519E-3</v>
      </c>
      <c r="I170" s="72">
        <f>SanFrancisco!$C$301/(SanFrancisco!$C$28*10^3)</f>
        <v>8.5077447479478749E-3</v>
      </c>
      <c r="J170" s="72">
        <f>Baltimore!$C$301/(Baltimore!$C$28*10^3)</f>
        <v>9.8730846202096829E-3</v>
      </c>
      <c r="K170" s="72">
        <f>Albuquerque!$C$301/(Albuquerque!$C$28*10^3)</f>
        <v>7.0700341725912254E-3</v>
      </c>
      <c r="L170" s="72">
        <f>Seattle!$C$301/(Seattle!$C$28*10^3)</f>
        <v>8.3650454738077393E-3</v>
      </c>
      <c r="M170" s="72">
        <f>Chicago!$C$301/(Chicago!$C$28*10^3)</f>
        <v>8.5250857893168844E-3</v>
      </c>
      <c r="N170" s="72">
        <f>Boulder!$C$301/(Boulder!$C$28*10^3)</f>
        <v>7.0297733898567671E-3</v>
      </c>
      <c r="O170" s="72">
        <f>Minneapolis!$C$301/(Minneapolis!$C$28*10^3)</f>
        <v>7.9437301102574815E-3</v>
      </c>
      <c r="P170" s="72">
        <f>Helena!$C$301/(Helena!$C$28*10^3)</f>
        <v>8.2618430720445488E-3</v>
      </c>
      <c r="Q170" s="72">
        <f>Duluth!$C$301/(Duluth!$C$28*10^3)</f>
        <v>7.919124158989068E-3</v>
      </c>
      <c r="R170" s="72">
        <f>Fairbanks!$C$301/(Fairbanks!$C$28*10^3)</f>
        <v>4.1208202905530138E-3</v>
      </c>
    </row>
    <row r="171" spans="1:18">
      <c r="A171" s="4"/>
      <c r="B171" s="9" t="s">
        <v>431</v>
      </c>
      <c r="C171" s="10">
        <f>Miami!$C$302</f>
        <v>0.8</v>
      </c>
      <c r="D171" s="10">
        <f>Houston!$C$302</f>
        <v>1.02</v>
      </c>
      <c r="E171" s="10">
        <f>Phoenix!$C$302</f>
        <v>0.83</v>
      </c>
      <c r="F171" s="10">
        <f>Atlanta!$C$302</f>
        <v>1.54</v>
      </c>
      <c r="G171" s="10">
        <f>LosAngeles!$C$302</f>
        <v>0.81</v>
      </c>
      <c r="H171" s="10">
        <f>LasVegas!$C$302</f>
        <v>0.86</v>
      </c>
      <c r="I171" s="10">
        <f>SanFrancisco!$C$302</f>
        <v>1.17</v>
      </c>
      <c r="J171" s="10">
        <f>Baltimore!$C$302</f>
        <v>2.11</v>
      </c>
      <c r="K171" s="10">
        <f>Albuquerque!$C$302</f>
        <v>1.1499999999999999</v>
      </c>
      <c r="L171" s="10">
        <f>Seattle!$C$302</f>
        <v>1.64</v>
      </c>
      <c r="M171" s="10">
        <f>Chicago!$C$302</f>
        <v>2.46</v>
      </c>
      <c r="N171" s="10">
        <f>Boulder!$C$302</f>
        <v>1.59</v>
      </c>
      <c r="O171" s="10">
        <f>Minneapolis!$C$302</f>
        <v>3.15</v>
      </c>
      <c r="P171" s="10">
        <f>Helena!$C$302</f>
        <v>2.73</v>
      </c>
      <c r="Q171" s="10">
        <f>Duluth!$C$302</f>
        <v>3.82</v>
      </c>
      <c r="R171" s="10">
        <f>Fairbanks!$C$302</f>
        <v>3.28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432</v>
      </c>
      <c r="C173" s="10">
        <f>Miami!$E$301</f>
        <v>33407.47</v>
      </c>
      <c r="D173" s="10">
        <f>Houston!$E$301</f>
        <v>42650.26</v>
      </c>
      <c r="E173" s="10">
        <f>Phoenix!$E$301</f>
        <v>37112.28</v>
      </c>
      <c r="F173" s="10">
        <f>Atlanta!$E$301</f>
        <v>35474.46</v>
      </c>
      <c r="G173" s="10">
        <f>LosAngeles!$E$301</f>
        <v>35593.410000000003</v>
      </c>
      <c r="H173" s="10">
        <f>LasVegas!$E$301</f>
        <v>32754.85</v>
      </c>
      <c r="I173" s="10">
        <f>SanFrancisco!$E$301</f>
        <v>38474.28</v>
      </c>
      <c r="J173" s="10">
        <f>Baltimore!$E$301</f>
        <v>26458.45</v>
      </c>
      <c r="K173" s="10">
        <f>Albuquerque!$E$301</f>
        <v>13642.5</v>
      </c>
      <c r="L173" s="10">
        <f>Seattle!$E$301</f>
        <v>21931.89</v>
      </c>
      <c r="M173" s="10">
        <f>Chicago!$E$301</f>
        <v>21510.73</v>
      </c>
      <c r="N173" s="10">
        <f>Boulder!$E$301</f>
        <v>14386.04</v>
      </c>
      <c r="O173" s="10">
        <f>Minneapolis!$E$301</f>
        <v>25105.58</v>
      </c>
      <c r="P173" s="10">
        <f>Helena!$E$301</f>
        <v>26001.41</v>
      </c>
      <c r="Q173" s="10">
        <f>Duluth!$E$301</f>
        <v>25838.82</v>
      </c>
      <c r="R173" s="10">
        <f>Fairbanks!$E$301</f>
        <v>32441.52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f>Miami!$B$13*10^6/3600</f>
        <v>0</v>
      </c>
      <c r="D176" s="10">
        <f>Houston!$B$13*10^6/3600</f>
        <v>0</v>
      </c>
      <c r="E176" s="10">
        <f>Phoenix!$B$13*10^6/3600</f>
        <v>0</v>
      </c>
      <c r="F176" s="10">
        <f>Atlanta!$B$13*10^6/3600</f>
        <v>0</v>
      </c>
      <c r="G176" s="10">
        <f>LosAngeles!$B$13*10^6/3600</f>
        <v>0</v>
      </c>
      <c r="H176" s="10">
        <f>LasVegas!$B$13*10^6/3600</f>
        <v>0</v>
      </c>
      <c r="I176" s="10">
        <f>SanFrancisco!$B$13*10^6/3600</f>
        <v>0</v>
      </c>
      <c r="J176" s="10">
        <f>Baltimore!$B$13*10^6/3600</f>
        <v>0</v>
      </c>
      <c r="K176" s="10">
        <f>Albuquerque!$B$13*10^6/3600</f>
        <v>0</v>
      </c>
      <c r="L176" s="10">
        <f>Seattle!$B$13*10^6/3600</f>
        <v>0</v>
      </c>
      <c r="M176" s="10">
        <f>Chicago!$B$13*10^6/3600</f>
        <v>0</v>
      </c>
      <c r="N176" s="10">
        <f>Boulder!$B$13*10^6/3600</f>
        <v>0</v>
      </c>
      <c r="O176" s="10">
        <f>Minneapolis!$B$13*10^6/3600</f>
        <v>0</v>
      </c>
      <c r="P176" s="10">
        <f>Helena!$B$13*10^6/3600</f>
        <v>0</v>
      </c>
      <c r="Q176" s="10">
        <f>Duluth!$B$13*10^6/3600</f>
        <v>0</v>
      </c>
      <c r="R176" s="10">
        <f>Fairbanks!$B$13*10^6/3600</f>
        <v>0</v>
      </c>
    </row>
    <row r="177" spans="1:18">
      <c r="A177" s="4"/>
      <c r="B177" s="9" t="s">
        <v>53</v>
      </c>
      <c r="C177" s="10">
        <f>Miami!$B$14*10^6/3600</f>
        <v>151455.55555555556</v>
      </c>
      <c r="D177" s="10">
        <f>Houston!$B$14*10^6/3600</f>
        <v>105741.66666666667</v>
      </c>
      <c r="E177" s="10">
        <f>Phoenix!$B$14*10^6/3600</f>
        <v>106388.88888888889</v>
      </c>
      <c r="F177" s="10">
        <f>Atlanta!$B$14*10^6/3600</f>
        <v>70122.222222222219</v>
      </c>
      <c r="G177" s="10">
        <f>LosAngeles!$B$14*10^6/3600</f>
        <v>38427.777777777781</v>
      </c>
      <c r="H177" s="10">
        <f>LasVegas!$B$14*10^6/3600</f>
        <v>80900</v>
      </c>
      <c r="I177" s="10">
        <f>SanFrancisco!$B$14*10^6/3600</f>
        <v>17811.111111111113</v>
      </c>
      <c r="J177" s="10">
        <f>Baltimore!$B$14*10^6/3600</f>
        <v>52875</v>
      </c>
      <c r="K177" s="10">
        <f>Albuquerque!$B$14*10^6/3600</f>
        <v>42063.888888888891</v>
      </c>
      <c r="L177" s="10">
        <f>Seattle!$B$14*10^6/3600</f>
        <v>16122.222222222223</v>
      </c>
      <c r="M177" s="10">
        <f>Chicago!$B$14*10^6/3600</f>
        <v>40061.111111111109</v>
      </c>
      <c r="N177" s="10">
        <f>Boulder!$B$14*10^6/3600</f>
        <v>28011.111111111109</v>
      </c>
      <c r="O177" s="10">
        <f>Minneapolis!$B$14*10^6/3600</f>
        <v>37583.333333333336</v>
      </c>
      <c r="P177" s="10">
        <f>Helena!$B$14*10^6/3600</f>
        <v>19547.222222222223</v>
      </c>
      <c r="Q177" s="10">
        <f>Duluth!$B$14*10^6/3600</f>
        <v>18794.444444444445</v>
      </c>
      <c r="R177" s="10">
        <f>Fairbanks!$B$14*10^6/3600</f>
        <v>11563.888888888889</v>
      </c>
    </row>
    <row r="178" spans="1:18">
      <c r="A178" s="4"/>
      <c r="B178" s="9" t="s">
        <v>61</v>
      </c>
      <c r="C178" s="10">
        <f>Miami!$B$15*10^6/3600</f>
        <v>48152.777777777781</v>
      </c>
      <c r="D178" s="10">
        <f>Houston!$B$15*10^6/3600</f>
        <v>48152.777777777781</v>
      </c>
      <c r="E178" s="10">
        <f>Phoenix!$B$15*10^6/3600</f>
        <v>48152.777777777781</v>
      </c>
      <c r="F178" s="10">
        <f>Atlanta!$B$15*10^6/3600</f>
        <v>48152.777777777781</v>
      </c>
      <c r="G178" s="10">
        <f>LosAngeles!$B$15*10^6/3600</f>
        <v>48152.777777777781</v>
      </c>
      <c r="H178" s="10">
        <f>LasVegas!$B$15*10^6/3600</f>
        <v>48152.777777777781</v>
      </c>
      <c r="I178" s="10">
        <f>SanFrancisco!$B$15*10^6/3600</f>
        <v>48152.777777777781</v>
      </c>
      <c r="J178" s="10">
        <f>Baltimore!$B$15*10^6/3600</f>
        <v>48152.777777777781</v>
      </c>
      <c r="K178" s="10">
        <f>Albuquerque!$B$15*10^6/3600</f>
        <v>48152.777777777781</v>
      </c>
      <c r="L178" s="10">
        <f>Seattle!$B$15*10^6/3600</f>
        <v>48152.777777777781</v>
      </c>
      <c r="M178" s="10">
        <f>Chicago!$B$15*10^6/3600</f>
        <v>48152.777777777781</v>
      </c>
      <c r="N178" s="10">
        <f>Boulder!$B$15*10^6/3600</f>
        <v>48152.777777777781</v>
      </c>
      <c r="O178" s="10">
        <f>Minneapolis!$B$15*10^6/3600</f>
        <v>48152.777777777781</v>
      </c>
      <c r="P178" s="10">
        <f>Helena!$B$15*10^6/3600</f>
        <v>48152.777777777781</v>
      </c>
      <c r="Q178" s="10">
        <f>Duluth!$B$15*10^6/3600</f>
        <v>48152.777777777781</v>
      </c>
      <c r="R178" s="10">
        <f>Fairbanks!$B$15*10^6/3600</f>
        <v>48152.777777777781</v>
      </c>
    </row>
    <row r="179" spans="1:18">
      <c r="A179" s="4"/>
      <c r="B179" s="9" t="s">
        <v>62</v>
      </c>
      <c r="C179" s="10">
        <f>Miami!$B$16*10^6/3600</f>
        <v>36288.888888888883</v>
      </c>
      <c r="D179" s="10">
        <f>Houston!$B$16*10^6/3600</f>
        <v>36225</v>
      </c>
      <c r="E179" s="10">
        <f>Phoenix!$B$16*10^6/3600</f>
        <v>36213.888888888891</v>
      </c>
      <c r="F179" s="10">
        <f>Atlanta!$B$16*10^6/3600</f>
        <v>36275</v>
      </c>
      <c r="G179" s="10">
        <f>LosAngeles!$B$16*10^6/3600</f>
        <v>36269.444444444445</v>
      </c>
      <c r="H179" s="10">
        <f>LasVegas!$B$16*10^6/3600</f>
        <v>36233.333333333336</v>
      </c>
      <c r="I179" s="10">
        <f>SanFrancisco!$B$16*10^6/3600</f>
        <v>36194.444444444445</v>
      </c>
      <c r="J179" s="10">
        <f>Baltimore!$B$16*10^6/3600</f>
        <v>36230.555555555555</v>
      </c>
      <c r="K179" s="10">
        <f>Albuquerque!$B$16*10^6/3600</f>
        <v>36225</v>
      </c>
      <c r="L179" s="10">
        <f>Seattle!$B$16*10^6/3600</f>
        <v>36172.222222222219</v>
      </c>
      <c r="M179" s="10">
        <f>Chicago!$B$16*10^6/3600</f>
        <v>36180.555555555555</v>
      </c>
      <c r="N179" s="10">
        <f>Boulder!$B$16*10^6/3600</f>
        <v>36188.888888888891</v>
      </c>
      <c r="O179" s="10">
        <f>Minneapolis!$B$16*10^6/3600</f>
        <v>36211.111111111117</v>
      </c>
      <c r="P179" s="10">
        <f>Helena!$B$16*10^6/3600</f>
        <v>36166.666666666664</v>
      </c>
      <c r="Q179" s="10">
        <f>Duluth!$B$16*10^6/3600</f>
        <v>36155.555555555555</v>
      </c>
      <c r="R179" s="10">
        <f>Fairbanks!$B$16*10^6/3600</f>
        <v>35941.666666666664</v>
      </c>
    </row>
    <row r="180" spans="1:18">
      <c r="A180" s="4"/>
      <c r="B180" s="9" t="s">
        <v>63</v>
      </c>
      <c r="C180" s="10">
        <f>Miami!$B$17*10^6/3600</f>
        <v>124886.11111111111</v>
      </c>
      <c r="D180" s="10">
        <f>Houston!$B$17*10^6/3600</f>
        <v>124886.11111111111</v>
      </c>
      <c r="E180" s="10">
        <f>Phoenix!$B$17*10^6/3600</f>
        <v>124886.11111111111</v>
      </c>
      <c r="F180" s="10">
        <f>Atlanta!$B$17*10^6/3600</f>
        <v>124886.11111111111</v>
      </c>
      <c r="G180" s="10">
        <f>LosAngeles!$B$17*10^6/3600</f>
        <v>124886.11111111111</v>
      </c>
      <c r="H180" s="10">
        <f>LasVegas!$B$17*10^6/3600</f>
        <v>124886.11111111111</v>
      </c>
      <c r="I180" s="10">
        <f>SanFrancisco!$B$17*10^6/3600</f>
        <v>124886.11111111111</v>
      </c>
      <c r="J180" s="10">
        <f>Baltimore!$B$17*10^6/3600</f>
        <v>124886.11111111111</v>
      </c>
      <c r="K180" s="10">
        <f>Albuquerque!$B$17*10^6/3600</f>
        <v>124886.11111111111</v>
      </c>
      <c r="L180" s="10">
        <f>Seattle!$B$17*10^6/3600</f>
        <v>124886.11111111111</v>
      </c>
      <c r="M180" s="10">
        <f>Chicago!$B$17*10^6/3600</f>
        <v>124886.11111111111</v>
      </c>
      <c r="N180" s="10">
        <f>Boulder!$B$17*10^6/3600</f>
        <v>124886.11111111111</v>
      </c>
      <c r="O180" s="10">
        <f>Minneapolis!$B$17*10^6/3600</f>
        <v>124886.11111111111</v>
      </c>
      <c r="P180" s="10">
        <f>Helena!$B$17*10^6/3600</f>
        <v>124886.11111111111</v>
      </c>
      <c r="Q180" s="10">
        <f>Duluth!$B$17*10^6/3600</f>
        <v>124886.11111111111</v>
      </c>
      <c r="R180" s="10">
        <f>Fairbanks!$B$17*10^6/3600</f>
        <v>124886.11111111111</v>
      </c>
    </row>
    <row r="181" spans="1:18">
      <c r="A181" s="4"/>
      <c r="B181" s="9" t="s">
        <v>64</v>
      </c>
      <c r="C181" s="10">
        <f>Miami!$B$18*10^6/3600</f>
        <v>0</v>
      </c>
      <c r="D181" s="10">
        <f>Houston!$B$18*10^6/3600</f>
        <v>0</v>
      </c>
      <c r="E181" s="10">
        <f>Phoenix!$B$18*10^6/3600</f>
        <v>0</v>
      </c>
      <c r="F181" s="10">
        <f>Atlanta!$B$18*10^6/3600</f>
        <v>0</v>
      </c>
      <c r="G181" s="10">
        <f>LosAngeles!$B$18*10^6/3600</f>
        <v>0</v>
      </c>
      <c r="H181" s="10">
        <f>LasVegas!$B$18*10^6/3600</f>
        <v>0</v>
      </c>
      <c r="I181" s="10">
        <f>SanFrancisco!$B$18*10^6/3600</f>
        <v>0</v>
      </c>
      <c r="J181" s="10">
        <f>Baltimore!$B$18*10^6/3600</f>
        <v>0</v>
      </c>
      <c r="K181" s="10">
        <f>Albuquerque!$B$18*10^6/3600</f>
        <v>0</v>
      </c>
      <c r="L181" s="10">
        <f>Seattle!$B$18*10^6/3600</f>
        <v>0</v>
      </c>
      <c r="M181" s="10">
        <f>Chicago!$B$18*10^6/3600</f>
        <v>0</v>
      </c>
      <c r="N181" s="10">
        <f>Boulder!$B$18*10^6/3600</f>
        <v>0</v>
      </c>
      <c r="O181" s="10">
        <f>Minneapolis!$B$18*10^6/3600</f>
        <v>0</v>
      </c>
      <c r="P181" s="10">
        <f>Helena!$B$18*10^6/3600</f>
        <v>0</v>
      </c>
      <c r="Q181" s="10">
        <f>Duluth!$B$18*10^6/3600</f>
        <v>0</v>
      </c>
      <c r="R181" s="10">
        <f>Fairbanks!$B$18*10^6/3600</f>
        <v>0</v>
      </c>
    </row>
    <row r="182" spans="1:18">
      <c r="A182" s="4"/>
      <c r="B182" s="9" t="s">
        <v>65</v>
      </c>
      <c r="C182" s="10">
        <f>Miami!$B$19*10^6/3600</f>
        <v>27133.333333333332</v>
      </c>
      <c r="D182" s="10">
        <f>Houston!$B$19*10^6/3600</f>
        <v>20475</v>
      </c>
      <c r="E182" s="10">
        <f>Phoenix!$B$19*10^6/3600</f>
        <v>23905.555555555555</v>
      </c>
      <c r="F182" s="10">
        <f>Atlanta!$B$19*10^6/3600</f>
        <v>14938.888888888889</v>
      </c>
      <c r="G182" s="10">
        <f>LosAngeles!$B$19*10^6/3600</f>
        <v>12208.333333333334</v>
      </c>
      <c r="H182" s="10">
        <f>LasVegas!$B$19*10^6/3600</f>
        <v>21369.444444444445</v>
      </c>
      <c r="I182" s="10">
        <f>SanFrancisco!$B$19*10^6/3600</f>
        <v>6802.7777777777774</v>
      </c>
      <c r="J182" s="10">
        <f>Baltimore!$B$19*10^6/3600</f>
        <v>12597.222222222223</v>
      </c>
      <c r="K182" s="10">
        <f>Albuquerque!$B$19*10^6/3600</f>
        <v>15408.333333333334</v>
      </c>
      <c r="L182" s="10">
        <f>Seattle!$B$19*10^6/3600</f>
        <v>7125</v>
      </c>
      <c r="M182" s="10">
        <f>Chicago!$B$19*10^6/3600</f>
        <v>11336.111111111111</v>
      </c>
      <c r="N182" s="10">
        <f>Boulder!$B$19*10^6/3600</f>
        <v>11952.777777777777</v>
      </c>
      <c r="O182" s="10">
        <f>Minneapolis!$B$19*10^6/3600</f>
        <v>12805.555555555555</v>
      </c>
      <c r="P182" s="10">
        <f>Helena!$B$19*10^6/3600</f>
        <v>11086.111111111111</v>
      </c>
      <c r="Q182" s="10">
        <f>Duluth!$B$19*10^6/3600</f>
        <v>11269.444444444445</v>
      </c>
      <c r="R182" s="10">
        <f>Fairbanks!$B$19*10^6/3600</f>
        <v>15141.666666666666</v>
      </c>
    </row>
    <row r="183" spans="1:18">
      <c r="A183" s="4"/>
      <c r="B183" s="9" t="s">
        <v>66</v>
      </c>
      <c r="C183" s="10">
        <f>Miami!$B$20*10^6/3600</f>
        <v>0</v>
      </c>
      <c r="D183" s="10">
        <f>Houston!$B$20*10^6/3600</f>
        <v>0</v>
      </c>
      <c r="E183" s="10">
        <f>Phoenix!$B$20*10^6/3600</f>
        <v>0</v>
      </c>
      <c r="F183" s="10">
        <f>Atlanta!$B$20*10^6/3600</f>
        <v>0</v>
      </c>
      <c r="G183" s="10">
        <f>LosAngeles!$B$20*10^6/3600</f>
        <v>0</v>
      </c>
      <c r="H183" s="10">
        <f>LasVegas!$B$20*10^6/3600</f>
        <v>0</v>
      </c>
      <c r="I183" s="10">
        <f>SanFrancisco!$B$20*10^6/3600</f>
        <v>0</v>
      </c>
      <c r="J183" s="10">
        <f>Baltimore!$B$20*10^6/3600</f>
        <v>0</v>
      </c>
      <c r="K183" s="10">
        <f>Albuquerque!$B$20*10^6/3600</f>
        <v>0</v>
      </c>
      <c r="L183" s="10">
        <f>Seattle!$B$20*10^6/3600</f>
        <v>0</v>
      </c>
      <c r="M183" s="10">
        <f>Chicago!$B$20*10^6/3600</f>
        <v>0</v>
      </c>
      <c r="N183" s="10">
        <f>Boulder!$B$20*10^6/3600</f>
        <v>0</v>
      </c>
      <c r="O183" s="10">
        <f>Minneapolis!$B$20*10^6/3600</f>
        <v>0</v>
      </c>
      <c r="P183" s="10">
        <f>Helena!$B$20*10^6/3600</f>
        <v>0</v>
      </c>
      <c r="Q183" s="10">
        <f>Duluth!$B$20*10^6/3600</f>
        <v>0</v>
      </c>
      <c r="R183" s="10">
        <f>Fairbanks!$B$20*10^6/3600</f>
        <v>0</v>
      </c>
    </row>
    <row r="184" spans="1:18">
      <c r="A184" s="4"/>
      <c r="B184" s="9" t="s">
        <v>67</v>
      </c>
      <c r="C184" s="10">
        <f>Miami!$B$21*10^6/3600</f>
        <v>0</v>
      </c>
      <c r="D184" s="10">
        <f>Houston!$B$21*10^6/3600</f>
        <v>0</v>
      </c>
      <c r="E184" s="10">
        <f>Phoenix!$B$21*10^6/3600</f>
        <v>0</v>
      </c>
      <c r="F184" s="10">
        <f>Atlanta!$B$21*10^6/3600</f>
        <v>0</v>
      </c>
      <c r="G184" s="10">
        <f>LosAngeles!$B$21*10^6/3600</f>
        <v>0</v>
      </c>
      <c r="H184" s="10">
        <f>LasVegas!$B$21*10^6/3600</f>
        <v>0</v>
      </c>
      <c r="I184" s="10">
        <f>SanFrancisco!$B$21*10^6/3600</f>
        <v>0</v>
      </c>
      <c r="J184" s="10">
        <f>Baltimore!$B$21*10^6/3600</f>
        <v>0</v>
      </c>
      <c r="K184" s="10">
        <f>Albuquerque!$B$21*10^6/3600</f>
        <v>0</v>
      </c>
      <c r="L184" s="10">
        <f>Seattle!$B$21*10^6/3600</f>
        <v>0</v>
      </c>
      <c r="M184" s="10">
        <f>Chicago!$B$21*10^6/3600</f>
        <v>0</v>
      </c>
      <c r="N184" s="10">
        <f>Boulder!$B$21*10^6/3600</f>
        <v>0</v>
      </c>
      <c r="O184" s="10">
        <f>Minneapolis!$B$21*10^6/3600</f>
        <v>0</v>
      </c>
      <c r="P184" s="10">
        <f>Helena!$B$21*10^6/3600</f>
        <v>0</v>
      </c>
      <c r="Q184" s="10">
        <f>Duluth!$B$21*10^6/3600</f>
        <v>0</v>
      </c>
      <c r="R184" s="10">
        <f>Fairbanks!$B$21*10^6/3600</f>
        <v>0</v>
      </c>
    </row>
    <row r="185" spans="1:18">
      <c r="A185" s="4"/>
      <c r="B185" s="9" t="s">
        <v>68</v>
      </c>
      <c r="C185" s="10">
        <f>Miami!$B$22*10^6/3600</f>
        <v>0</v>
      </c>
      <c r="D185" s="10">
        <f>Houston!$B$22*10^6/3600</f>
        <v>0</v>
      </c>
      <c r="E185" s="10">
        <f>Phoenix!$B$22*10^6/3600</f>
        <v>0</v>
      </c>
      <c r="F185" s="10">
        <f>Atlanta!$B$22*10^6/3600</f>
        <v>0</v>
      </c>
      <c r="G185" s="10">
        <f>LosAngeles!$B$22*10^6/3600</f>
        <v>0</v>
      </c>
      <c r="H185" s="10">
        <f>LasVegas!$B$22*10^6/3600</f>
        <v>0</v>
      </c>
      <c r="I185" s="10">
        <f>SanFrancisco!$B$22*10^6/3600</f>
        <v>0</v>
      </c>
      <c r="J185" s="10">
        <f>Baltimore!$B$22*10^6/3600</f>
        <v>0</v>
      </c>
      <c r="K185" s="10">
        <f>Albuquerque!$B$22*10^6/3600</f>
        <v>0</v>
      </c>
      <c r="L185" s="10">
        <f>Seattle!$B$22*10^6/3600</f>
        <v>0</v>
      </c>
      <c r="M185" s="10">
        <f>Chicago!$B$22*10^6/3600</f>
        <v>0</v>
      </c>
      <c r="N185" s="10">
        <f>Boulder!$B$22*10^6/3600</f>
        <v>0</v>
      </c>
      <c r="O185" s="10">
        <f>Minneapolis!$B$22*10^6/3600</f>
        <v>0</v>
      </c>
      <c r="P185" s="10">
        <f>Helena!$B$22*10^6/3600</f>
        <v>0</v>
      </c>
      <c r="Q185" s="10">
        <f>Duluth!$B$22*10^6/3600</f>
        <v>0</v>
      </c>
      <c r="R185" s="10">
        <f>Fairbanks!$B$22*10^6/3600</f>
        <v>0</v>
      </c>
    </row>
    <row r="186" spans="1:18">
      <c r="A186" s="4"/>
      <c r="B186" s="9" t="s">
        <v>47</v>
      </c>
      <c r="C186" s="10">
        <f>Miami!$B$23*10^6/3600</f>
        <v>0</v>
      </c>
      <c r="D186" s="10">
        <f>Houston!$B$23*10^6/3600</f>
        <v>0</v>
      </c>
      <c r="E186" s="10">
        <f>Phoenix!$B$23*10^6/3600</f>
        <v>0</v>
      </c>
      <c r="F186" s="10">
        <f>Atlanta!$B$23*10^6/3600</f>
        <v>0</v>
      </c>
      <c r="G186" s="10">
        <f>LosAngeles!$B$23*10^6/3600</f>
        <v>0</v>
      </c>
      <c r="H186" s="10">
        <f>LasVegas!$B$23*10^6/3600</f>
        <v>0</v>
      </c>
      <c r="I186" s="10">
        <f>SanFrancisco!$B$23*10^6/3600</f>
        <v>0</v>
      </c>
      <c r="J186" s="10">
        <f>Baltimore!$B$23*10^6/3600</f>
        <v>0</v>
      </c>
      <c r="K186" s="10">
        <f>Albuquerque!$B$23*10^6/3600</f>
        <v>0</v>
      </c>
      <c r="L186" s="10">
        <f>Seattle!$B$23*10^6/3600</f>
        <v>0</v>
      </c>
      <c r="M186" s="10">
        <f>Chicago!$B$23*10^6/3600</f>
        <v>0</v>
      </c>
      <c r="N186" s="10">
        <f>Boulder!$B$23*10^6/3600</f>
        <v>0</v>
      </c>
      <c r="O186" s="10">
        <f>Minneapolis!$B$23*10^6/3600</f>
        <v>0</v>
      </c>
      <c r="P186" s="10">
        <f>Helena!$B$23*10^6/3600</f>
        <v>0</v>
      </c>
      <c r="Q186" s="10">
        <f>Duluth!$B$23*10^6/3600</f>
        <v>0</v>
      </c>
      <c r="R186" s="10">
        <f>Fairbanks!$B$23*10^6/3600</f>
        <v>0</v>
      </c>
    </row>
    <row r="187" spans="1:18">
      <c r="A187" s="4"/>
      <c r="B187" s="9" t="s">
        <v>69</v>
      </c>
      <c r="C187" s="10">
        <f>Miami!$B$24*10^6/3600</f>
        <v>0</v>
      </c>
      <c r="D187" s="10">
        <f>Houston!$B$24*10^6/3600</f>
        <v>0</v>
      </c>
      <c r="E187" s="10">
        <f>Phoenix!$B$24*10^6/3600</f>
        <v>0</v>
      </c>
      <c r="F187" s="10">
        <f>Atlanta!$B$24*10^6/3600</f>
        <v>0</v>
      </c>
      <c r="G187" s="10">
        <f>LosAngeles!$B$24*10^6/3600</f>
        <v>0</v>
      </c>
      <c r="H187" s="10">
        <f>LasVegas!$B$24*10^6/3600</f>
        <v>0</v>
      </c>
      <c r="I187" s="10">
        <f>SanFrancisco!$B$24*10^6/3600</f>
        <v>0</v>
      </c>
      <c r="J187" s="10">
        <f>Baltimore!$B$24*10^6/3600</f>
        <v>0</v>
      </c>
      <c r="K187" s="10">
        <f>Albuquerque!$B$24*10^6/3600</f>
        <v>0</v>
      </c>
      <c r="L187" s="10">
        <f>Seattle!$B$24*10^6/3600</f>
        <v>0</v>
      </c>
      <c r="M187" s="10">
        <f>Chicago!$B$24*10^6/3600</f>
        <v>0</v>
      </c>
      <c r="N187" s="10">
        <f>Boulder!$B$24*10^6/3600</f>
        <v>0</v>
      </c>
      <c r="O187" s="10">
        <f>Minneapolis!$B$24*10^6/3600</f>
        <v>0</v>
      </c>
      <c r="P187" s="10">
        <f>Helena!$B$24*10^6/3600</f>
        <v>0</v>
      </c>
      <c r="Q187" s="10">
        <f>Duluth!$B$24*10^6/3600</f>
        <v>0</v>
      </c>
      <c r="R187" s="10">
        <f>Fairbanks!$B$24*10^6/3600</f>
        <v>0</v>
      </c>
    </row>
    <row r="188" spans="1:18">
      <c r="A188" s="4"/>
      <c r="B188" s="9" t="s">
        <v>70</v>
      </c>
      <c r="C188" s="10">
        <f>Miami!$B$25*10^6/3600</f>
        <v>0</v>
      </c>
      <c r="D188" s="10">
        <f>Houston!$B$25*10^6/3600</f>
        <v>0</v>
      </c>
      <c r="E188" s="10">
        <f>Phoenix!$B$25*10^6/3600</f>
        <v>0</v>
      </c>
      <c r="F188" s="10">
        <f>Atlanta!$B$25*10^6/3600</f>
        <v>0</v>
      </c>
      <c r="G188" s="10">
        <f>LosAngeles!$B$25*10^6/3600</f>
        <v>0</v>
      </c>
      <c r="H188" s="10">
        <f>LasVegas!$B$25*10^6/3600</f>
        <v>0</v>
      </c>
      <c r="I188" s="10">
        <f>SanFrancisco!$B$25*10^6/3600</f>
        <v>0</v>
      </c>
      <c r="J188" s="10">
        <f>Baltimore!$B$25*10^6/3600</f>
        <v>0</v>
      </c>
      <c r="K188" s="10">
        <f>Albuquerque!$B$25*10^6/3600</f>
        <v>0</v>
      </c>
      <c r="L188" s="10">
        <f>Seattle!$B$25*10^6/3600</f>
        <v>0</v>
      </c>
      <c r="M188" s="10">
        <f>Chicago!$B$25*10^6/3600</f>
        <v>0</v>
      </c>
      <c r="N188" s="10">
        <f>Boulder!$B$25*10^6/3600</f>
        <v>0</v>
      </c>
      <c r="O188" s="10">
        <f>Minneapolis!$B$25*10^6/3600</f>
        <v>0</v>
      </c>
      <c r="P188" s="10">
        <f>Helena!$B$25*10^6/3600</f>
        <v>0</v>
      </c>
      <c r="Q188" s="10">
        <f>Duluth!$B$25*10^6/3600</f>
        <v>0</v>
      </c>
      <c r="R188" s="10">
        <f>Fairbanks!$B$25*10^6/3600</f>
        <v>0</v>
      </c>
    </row>
    <row r="189" spans="1:18">
      <c r="A189" s="4"/>
      <c r="B189" s="9" t="s">
        <v>71</v>
      </c>
      <c r="C189" s="10">
        <f>Miami!$B$26*10^6/3600</f>
        <v>0</v>
      </c>
      <c r="D189" s="10">
        <f>Houston!$B$26*10^6/3600</f>
        <v>0</v>
      </c>
      <c r="E189" s="10">
        <f>Phoenix!$B$26*10^6/3600</f>
        <v>0</v>
      </c>
      <c r="F189" s="10">
        <f>Atlanta!$B$26*10^6/3600</f>
        <v>0</v>
      </c>
      <c r="G189" s="10">
        <f>LosAngeles!$B$26*10^6/3600</f>
        <v>0</v>
      </c>
      <c r="H189" s="10">
        <f>LasVegas!$B$26*10^6/3600</f>
        <v>0</v>
      </c>
      <c r="I189" s="10">
        <f>SanFrancisco!$B$26*10^6/3600</f>
        <v>0</v>
      </c>
      <c r="J189" s="10">
        <f>Baltimore!$B$26*10^6/3600</f>
        <v>0</v>
      </c>
      <c r="K189" s="10">
        <f>Albuquerque!$B$26*10^6/3600</f>
        <v>0</v>
      </c>
      <c r="L189" s="10">
        <f>Seattle!$B$26*10^6/3600</f>
        <v>0</v>
      </c>
      <c r="M189" s="10">
        <f>Chicago!$B$26*10^6/3600</f>
        <v>0</v>
      </c>
      <c r="N189" s="10">
        <f>Boulder!$B$26*10^6/3600</f>
        <v>0</v>
      </c>
      <c r="O189" s="10">
        <f>Minneapolis!$B$26*10^6/3600</f>
        <v>0</v>
      </c>
      <c r="P189" s="10">
        <f>Helena!$B$26*10^6/3600</f>
        <v>0</v>
      </c>
      <c r="Q189" s="10">
        <f>Duluth!$B$26*10^6/3600</f>
        <v>0</v>
      </c>
      <c r="R189" s="10">
        <f>Fairbanks!$B$26*10^6/3600</f>
        <v>0</v>
      </c>
    </row>
    <row r="190" spans="1:18">
      <c r="A190" s="4"/>
      <c r="B190" s="9" t="s">
        <v>72</v>
      </c>
      <c r="C190" s="10">
        <f>Miami!$B$28*10^6/3600</f>
        <v>387916.66666666669</v>
      </c>
      <c r="D190" s="10">
        <f>Houston!$B$28*10^6/3600</f>
        <v>335483.33333333331</v>
      </c>
      <c r="E190" s="10">
        <f>Phoenix!$B$28*10^6/3600</f>
        <v>339547.22222222225</v>
      </c>
      <c r="F190" s="10">
        <f>Atlanta!$B$28*10^6/3600</f>
        <v>294375</v>
      </c>
      <c r="G190" s="10">
        <f>LosAngeles!$B$28*10^6/3600</f>
        <v>259944.44444444444</v>
      </c>
      <c r="H190" s="10">
        <f>LasVegas!$B$28*10^6/3600</f>
        <v>311541.66666666669</v>
      </c>
      <c r="I190" s="10">
        <f>SanFrancisco!$B$28*10^6/3600</f>
        <v>233847.22222222222</v>
      </c>
      <c r="J190" s="10">
        <f>Baltimore!$B$28*10^6/3600</f>
        <v>274744.44444444444</v>
      </c>
      <c r="K190" s="10">
        <f>Albuquerque!$B$28*10^6/3600</f>
        <v>266736.11111111112</v>
      </c>
      <c r="L190" s="10">
        <f>Seattle!$B$28*10^6/3600</f>
        <v>232458.33333333334</v>
      </c>
      <c r="M190" s="10">
        <f>Chicago!$B$28*10^6/3600</f>
        <v>260619.44444444444</v>
      </c>
      <c r="N190" s="10">
        <f>Boulder!$B$28*10^6/3600</f>
        <v>249191.66666666666</v>
      </c>
      <c r="O190" s="10">
        <f>Minneapolis!$B$28*10^6/3600</f>
        <v>259638.88888888888</v>
      </c>
      <c r="P190" s="10">
        <f>Helena!$B$28*10^6/3600</f>
        <v>239838.88888888888</v>
      </c>
      <c r="Q190" s="10">
        <f>Duluth!$B$28*10^6/3600</f>
        <v>239261.11111111112</v>
      </c>
      <c r="R190" s="10">
        <f>Fairbanks!$B$28*10^6/3600</f>
        <v>235686.11111111112</v>
      </c>
    </row>
    <row r="191" spans="1:18">
      <c r="A191" s="4"/>
      <c r="B191" s="7" t="s">
        <v>396</v>
      </c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</row>
    <row r="192" spans="1:18">
      <c r="A192" s="4"/>
      <c r="B192" s="9" t="s">
        <v>52</v>
      </c>
      <c r="C192" s="10">
        <f>Miami!$C$13*10^3</f>
        <v>2120</v>
      </c>
      <c r="D192" s="10">
        <f>Houston!$C$13*10^3</f>
        <v>132700</v>
      </c>
      <c r="E192" s="10">
        <f>Phoenix!$C$13*10^3</f>
        <v>71200</v>
      </c>
      <c r="F192" s="10">
        <f>Atlanta!$C$13*10^3</f>
        <v>167390</v>
      </c>
      <c r="G192" s="10">
        <f>LosAngeles!$C$13*10^3</f>
        <v>9690</v>
      </c>
      <c r="H192" s="10">
        <f>LasVegas!$C$13*10^3</f>
        <v>72180</v>
      </c>
      <c r="I192" s="10">
        <f>SanFrancisco!$C$13*10^3</f>
        <v>104110</v>
      </c>
      <c r="J192" s="10">
        <f>Baltimore!$C$13*10^3</f>
        <v>337390</v>
      </c>
      <c r="K192" s="10">
        <f>Albuquerque!$C$13*10^3</f>
        <v>183050</v>
      </c>
      <c r="L192" s="10">
        <f>Seattle!$C$13*10^3</f>
        <v>264680</v>
      </c>
      <c r="M192" s="10">
        <f>Chicago!$C$13*10^3</f>
        <v>545960</v>
      </c>
      <c r="N192" s="10">
        <f>Boulder!$C$13*10^3</f>
        <v>351180</v>
      </c>
      <c r="O192" s="10">
        <f>Minneapolis!$C$13*10^3</f>
        <v>859780</v>
      </c>
      <c r="P192" s="10">
        <f>Helena!$C$13*10^3</f>
        <v>645340</v>
      </c>
      <c r="Q192" s="10">
        <f>Duluth!$C$13*10^3</f>
        <v>1088490</v>
      </c>
      <c r="R192" s="10">
        <f>Fairbanks!$C$13*10^3</f>
        <v>2018770</v>
      </c>
    </row>
    <row r="193" spans="1:18">
      <c r="A193" s="4"/>
      <c r="B193" s="9" t="s">
        <v>53</v>
      </c>
      <c r="C193" s="10">
        <f>Miami!$C$14*10^3</f>
        <v>0</v>
      </c>
      <c r="D193" s="10">
        <f>Houston!$C$14*10^3</f>
        <v>0</v>
      </c>
      <c r="E193" s="10">
        <f>Phoenix!$C$14*10^3</f>
        <v>0</v>
      </c>
      <c r="F193" s="10">
        <f>Atlanta!$C$14*10^3</f>
        <v>0</v>
      </c>
      <c r="G193" s="10">
        <f>LosAngeles!$C$14*10^3</f>
        <v>0</v>
      </c>
      <c r="H193" s="10">
        <f>LasVegas!$C$14*10^3</f>
        <v>0</v>
      </c>
      <c r="I193" s="10">
        <f>SanFrancisco!$C$14*10^3</f>
        <v>0</v>
      </c>
      <c r="J193" s="10">
        <f>Baltimore!$C$14*10^3</f>
        <v>0</v>
      </c>
      <c r="K193" s="10">
        <f>Albuquerque!$C$14*10^3</f>
        <v>0</v>
      </c>
      <c r="L193" s="10">
        <f>Seattle!$C$14*10^3</f>
        <v>0</v>
      </c>
      <c r="M193" s="10">
        <f>Chicago!$C$14*10^3</f>
        <v>0</v>
      </c>
      <c r="N193" s="10">
        <f>Boulder!$C$14*10^3</f>
        <v>0</v>
      </c>
      <c r="O193" s="10">
        <f>Minneapolis!$C$14*10^3</f>
        <v>0</v>
      </c>
      <c r="P193" s="10">
        <f>Helena!$C$14*10^3</f>
        <v>0</v>
      </c>
      <c r="Q193" s="10">
        <f>Duluth!$C$14*10^3</f>
        <v>0</v>
      </c>
      <c r="R193" s="10">
        <f>Fairbanks!$C$14*10^3</f>
        <v>0</v>
      </c>
    </row>
    <row r="194" spans="1:18">
      <c r="A194" s="4"/>
      <c r="B194" s="9" t="s">
        <v>61</v>
      </c>
      <c r="C194" s="10">
        <f>Miami!$C$15*10^3</f>
        <v>0</v>
      </c>
      <c r="D194" s="10">
        <f>Houston!$C$15*10^3</f>
        <v>0</v>
      </c>
      <c r="E194" s="10">
        <f>Phoenix!$C$15*10^3</f>
        <v>0</v>
      </c>
      <c r="F194" s="10">
        <f>Atlanta!$C$15*10^3</f>
        <v>0</v>
      </c>
      <c r="G194" s="10">
        <f>LosAngeles!$C$15*10^3</f>
        <v>0</v>
      </c>
      <c r="H194" s="10">
        <f>LasVegas!$C$15*10^3</f>
        <v>0</v>
      </c>
      <c r="I194" s="10">
        <f>SanFrancisco!$C$15*10^3</f>
        <v>0</v>
      </c>
      <c r="J194" s="10">
        <f>Baltimore!$C$15*10^3</f>
        <v>0</v>
      </c>
      <c r="K194" s="10">
        <f>Albuquerque!$C$15*10^3</f>
        <v>0</v>
      </c>
      <c r="L194" s="10">
        <f>Seattle!$C$15*10^3</f>
        <v>0</v>
      </c>
      <c r="M194" s="10">
        <f>Chicago!$C$15*10^3</f>
        <v>0</v>
      </c>
      <c r="N194" s="10">
        <f>Boulder!$C$15*10^3</f>
        <v>0</v>
      </c>
      <c r="O194" s="10">
        <f>Minneapolis!$C$15*10^3</f>
        <v>0</v>
      </c>
      <c r="P194" s="10">
        <f>Helena!$C$15*10^3</f>
        <v>0</v>
      </c>
      <c r="Q194" s="10">
        <f>Duluth!$C$15*10^3</f>
        <v>0</v>
      </c>
      <c r="R194" s="10">
        <f>Fairbanks!$C$15*10^3</f>
        <v>0</v>
      </c>
    </row>
    <row r="195" spans="1:18">
      <c r="A195" s="4"/>
      <c r="B195" s="9" t="s">
        <v>62</v>
      </c>
      <c r="C195" s="10">
        <f>Miami!$C$16*10^3</f>
        <v>0</v>
      </c>
      <c r="D195" s="10">
        <f>Houston!$C$16*10^3</f>
        <v>0</v>
      </c>
      <c r="E195" s="10">
        <f>Phoenix!$C$16*10^3</f>
        <v>0</v>
      </c>
      <c r="F195" s="10">
        <f>Atlanta!$C$16*10^3</f>
        <v>0</v>
      </c>
      <c r="G195" s="10">
        <f>LosAngeles!$C$16*10^3</f>
        <v>0</v>
      </c>
      <c r="H195" s="10">
        <f>LasVegas!$C$16*10^3</f>
        <v>0</v>
      </c>
      <c r="I195" s="10">
        <f>SanFrancisco!$C$16*10^3</f>
        <v>0</v>
      </c>
      <c r="J195" s="10">
        <f>Baltimore!$C$16*10^3</f>
        <v>0</v>
      </c>
      <c r="K195" s="10">
        <f>Albuquerque!$C$16*10^3</f>
        <v>0</v>
      </c>
      <c r="L195" s="10">
        <f>Seattle!$C$16*10^3</f>
        <v>0</v>
      </c>
      <c r="M195" s="10">
        <f>Chicago!$C$16*10^3</f>
        <v>0</v>
      </c>
      <c r="N195" s="10">
        <f>Boulder!$C$16*10^3</f>
        <v>0</v>
      </c>
      <c r="O195" s="10">
        <f>Minneapolis!$C$16*10^3</f>
        <v>0</v>
      </c>
      <c r="P195" s="10">
        <f>Helena!$C$16*10^3</f>
        <v>0</v>
      </c>
      <c r="Q195" s="10">
        <f>Duluth!$C$16*10^3</f>
        <v>0</v>
      </c>
      <c r="R195" s="10">
        <f>Fairbanks!$C$16*10^3</f>
        <v>0</v>
      </c>
    </row>
    <row r="196" spans="1:18">
      <c r="A196" s="4"/>
      <c r="B196" s="9" t="s">
        <v>63</v>
      </c>
      <c r="C196" s="10">
        <f>Miami!$C$17*10^3</f>
        <v>0</v>
      </c>
      <c r="D196" s="10">
        <f>Houston!$C$17*10^3</f>
        <v>0</v>
      </c>
      <c r="E196" s="10">
        <f>Phoenix!$C$17*10^3</f>
        <v>0</v>
      </c>
      <c r="F196" s="10">
        <f>Atlanta!$C$17*10^3</f>
        <v>0</v>
      </c>
      <c r="G196" s="10">
        <f>LosAngeles!$C$17*10^3</f>
        <v>0</v>
      </c>
      <c r="H196" s="10">
        <f>LasVegas!$C$17*10^3</f>
        <v>0</v>
      </c>
      <c r="I196" s="10">
        <f>SanFrancisco!$C$17*10^3</f>
        <v>0</v>
      </c>
      <c r="J196" s="10">
        <f>Baltimore!$C$17*10^3</f>
        <v>0</v>
      </c>
      <c r="K196" s="10">
        <f>Albuquerque!$C$17*10^3</f>
        <v>0</v>
      </c>
      <c r="L196" s="10">
        <f>Seattle!$C$17*10^3</f>
        <v>0</v>
      </c>
      <c r="M196" s="10">
        <f>Chicago!$C$17*10^3</f>
        <v>0</v>
      </c>
      <c r="N196" s="10">
        <f>Boulder!$C$17*10^3</f>
        <v>0</v>
      </c>
      <c r="O196" s="10">
        <f>Minneapolis!$C$17*10^3</f>
        <v>0</v>
      </c>
      <c r="P196" s="10">
        <f>Helena!$C$17*10^3</f>
        <v>0</v>
      </c>
      <c r="Q196" s="10">
        <f>Duluth!$C$17*10^3</f>
        <v>0</v>
      </c>
      <c r="R196" s="10">
        <f>Fairbanks!$C$17*10^3</f>
        <v>0</v>
      </c>
    </row>
    <row r="197" spans="1:18">
      <c r="A197" s="4"/>
      <c r="B197" s="9" t="s">
        <v>64</v>
      </c>
      <c r="C197" s="10">
        <f>Miami!$C$18*10^3</f>
        <v>0</v>
      </c>
      <c r="D197" s="10">
        <f>Houston!$C$18*10^3</f>
        <v>0</v>
      </c>
      <c r="E197" s="10">
        <f>Phoenix!$C$18*10^3</f>
        <v>0</v>
      </c>
      <c r="F197" s="10">
        <f>Atlanta!$C$18*10^3</f>
        <v>0</v>
      </c>
      <c r="G197" s="10">
        <f>LosAngeles!$C$18*10^3</f>
        <v>0</v>
      </c>
      <c r="H197" s="10">
        <f>LasVegas!$C$18*10^3</f>
        <v>0</v>
      </c>
      <c r="I197" s="10">
        <f>SanFrancisco!$C$18*10^3</f>
        <v>0</v>
      </c>
      <c r="J197" s="10">
        <f>Baltimore!$C$18*10^3</f>
        <v>0</v>
      </c>
      <c r="K197" s="10">
        <f>Albuquerque!$C$18*10^3</f>
        <v>0</v>
      </c>
      <c r="L197" s="10">
        <f>Seattle!$C$18*10^3</f>
        <v>0</v>
      </c>
      <c r="M197" s="10">
        <f>Chicago!$C$18*10^3</f>
        <v>0</v>
      </c>
      <c r="N197" s="10">
        <f>Boulder!$C$18*10^3</f>
        <v>0</v>
      </c>
      <c r="O197" s="10">
        <f>Minneapolis!$C$18*10^3</f>
        <v>0</v>
      </c>
      <c r="P197" s="10">
        <f>Helena!$C$18*10^3</f>
        <v>0</v>
      </c>
      <c r="Q197" s="10">
        <f>Duluth!$C$18*10^3</f>
        <v>0</v>
      </c>
      <c r="R197" s="10">
        <f>Fairbanks!$C$18*10^3</f>
        <v>0</v>
      </c>
    </row>
    <row r="198" spans="1:18">
      <c r="A198" s="4"/>
      <c r="B198" s="9" t="s">
        <v>65</v>
      </c>
      <c r="C198" s="10">
        <f>Miami!$C$19*10^3</f>
        <v>0</v>
      </c>
      <c r="D198" s="10">
        <f>Houston!$C$19*10^3</f>
        <v>0</v>
      </c>
      <c r="E198" s="10">
        <f>Phoenix!$C$19*10^3</f>
        <v>0</v>
      </c>
      <c r="F198" s="10">
        <f>Atlanta!$C$19*10^3</f>
        <v>0</v>
      </c>
      <c r="G198" s="10">
        <f>LosAngeles!$C$19*10^3</f>
        <v>0</v>
      </c>
      <c r="H198" s="10">
        <f>LasVegas!$C$19*10^3</f>
        <v>0</v>
      </c>
      <c r="I198" s="10">
        <f>SanFrancisco!$C$19*10^3</f>
        <v>0</v>
      </c>
      <c r="J198" s="10">
        <f>Baltimore!$C$19*10^3</f>
        <v>0</v>
      </c>
      <c r="K198" s="10">
        <f>Albuquerque!$C$19*10^3</f>
        <v>0</v>
      </c>
      <c r="L198" s="10">
        <f>Seattle!$C$19*10^3</f>
        <v>0</v>
      </c>
      <c r="M198" s="10">
        <f>Chicago!$C$19*10^3</f>
        <v>0</v>
      </c>
      <c r="N198" s="10">
        <f>Boulder!$C$19*10^3</f>
        <v>0</v>
      </c>
      <c r="O198" s="10">
        <f>Minneapolis!$C$19*10^3</f>
        <v>0</v>
      </c>
      <c r="P198" s="10">
        <f>Helena!$C$19*10^3</f>
        <v>0</v>
      </c>
      <c r="Q198" s="10">
        <f>Duluth!$C$19*10^3</f>
        <v>0</v>
      </c>
      <c r="R198" s="10">
        <f>Fairbanks!$C$19*10^3</f>
        <v>0</v>
      </c>
    </row>
    <row r="199" spans="1:18">
      <c r="A199" s="4"/>
      <c r="B199" s="9" t="s">
        <v>66</v>
      </c>
      <c r="C199" s="10">
        <f>Miami!$C$20*10^3</f>
        <v>0</v>
      </c>
      <c r="D199" s="10">
        <f>Houston!$C$20*10^3</f>
        <v>0</v>
      </c>
      <c r="E199" s="10">
        <f>Phoenix!$C$20*10^3</f>
        <v>0</v>
      </c>
      <c r="F199" s="10">
        <f>Atlanta!$C$20*10^3</f>
        <v>0</v>
      </c>
      <c r="G199" s="10">
        <f>LosAngeles!$C$20*10^3</f>
        <v>0</v>
      </c>
      <c r="H199" s="10">
        <f>LasVegas!$C$20*10^3</f>
        <v>0</v>
      </c>
      <c r="I199" s="10">
        <f>SanFrancisco!$C$20*10^3</f>
        <v>0</v>
      </c>
      <c r="J199" s="10">
        <f>Baltimore!$C$20*10^3</f>
        <v>0</v>
      </c>
      <c r="K199" s="10">
        <f>Albuquerque!$C$20*10^3</f>
        <v>0</v>
      </c>
      <c r="L199" s="10">
        <f>Seattle!$C$20*10^3</f>
        <v>0</v>
      </c>
      <c r="M199" s="10">
        <f>Chicago!$C$20*10^3</f>
        <v>0</v>
      </c>
      <c r="N199" s="10">
        <f>Boulder!$C$20*10^3</f>
        <v>0</v>
      </c>
      <c r="O199" s="10">
        <f>Minneapolis!$C$20*10^3</f>
        <v>0</v>
      </c>
      <c r="P199" s="10">
        <f>Helena!$C$20*10^3</f>
        <v>0</v>
      </c>
      <c r="Q199" s="10">
        <f>Duluth!$C$20*10^3</f>
        <v>0</v>
      </c>
      <c r="R199" s="10">
        <f>Fairbanks!$C$20*10^3</f>
        <v>0</v>
      </c>
    </row>
    <row r="200" spans="1:18">
      <c r="A200" s="4"/>
      <c r="B200" s="9" t="s">
        <v>67</v>
      </c>
      <c r="C200" s="10">
        <f>Miami!$C$21*10^3</f>
        <v>0</v>
      </c>
      <c r="D200" s="10">
        <f>Houston!$C$21*10^3</f>
        <v>0</v>
      </c>
      <c r="E200" s="10">
        <f>Phoenix!$C$21*10^3</f>
        <v>0</v>
      </c>
      <c r="F200" s="10">
        <f>Atlanta!$C$21*10^3</f>
        <v>0</v>
      </c>
      <c r="G200" s="10">
        <f>LosAngeles!$C$21*10^3</f>
        <v>0</v>
      </c>
      <c r="H200" s="10">
        <f>LasVegas!$C$21*10^3</f>
        <v>0</v>
      </c>
      <c r="I200" s="10">
        <f>SanFrancisco!$C$21*10^3</f>
        <v>0</v>
      </c>
      <c r="J200" s="10">
        <f>Baltimore!$C$21*10^3</f>
        <v>0</v>
      </c>
      <c r="K200" s="10">
        <f>Albuquerque!$C$21*10^3</f>
        <v>0</v>
      </c>
      <c r="L200" s="10">
        <f>Seattle!$C$21*10^3</f>
        <v>0</v>
      </c>
      <c r="M200" s="10">
        <f>Chicago!$C$21*10^3</f>
        <v>0</v>
      </c>
      <c r="N200" s="10">
        <f>Boulder!$C$21*10^3</f>
        <v>0</v>
      </c>
      <c r="O200" s="10">
        <f>Minneapolis!$C$21*10^3</f>
        <v>0</v>
      </c>
      <c r="P200" s="10">
        <f>Helena!$C$21*10^3</f>
        <v>0</v>
      </c>
      <c r="Q200" s="10">
        <f>Duluth!$C$21*10^3</f>
        <v>0</v>
      </c>
      <c r="R200" s="10">
        <f>Fairbanks!$C$21*10^3</f>
        <v>0</v>
      </c>
    </row>
    <row r="201" spans="1:18">
      <c r="A201" s="4"/>
      <c r="B201" s="9" t="s">
        <v>68</v>
      </c>
      <c r="C201" s="10">
        <f>Miami!$C$22*10^3</f>
        <v>0</v>
      </c>
      <c r="D201" s="10">
        <f>Houston!$C$22*10^3</f>
        <v>0</v>
      </c>
      <c r="E201" s="10">
        <f>Phoenix!$C$22*10^3</f>
        <v>0</v>
      </c>
      <c r="F201" s="10">
        <f>Atlanta!$C$22*10^3</f>
        <v>0</v>
      </c>
      <c r="G201" s="10">
        <f>LosAngeles!$C$22*10^3</f>
        <v>0</v>
      </c>
      <c r="H201" s="10">
        <f>LasVegas!$C$22*10^3</f>
        <v>0</v>
      </c>
      <c r="I201" s="10">
        <f>SanFrancisco!$C$22*10^3</f>
        <v>0</v>
      </c>
      <c r="J201" s="10">
        <f>Baltimore!$C$22*10^3</f>
        <v>0</v>
      </c>
      <c r="K201" s="10">
        <f>Albuquerque!$C$22*10^3</f>
        <v>0</v>
      </c>
      <c r="L201" s="10">
        <f>Seattle!$C$22*10^3</f>
        <v>0</v>
      </c>
      <c r="M201" s="10">
        <f>Chicago!$C$22*10^3</f>
        <v>0</v>
      </c>
      <c r="N201" s="10">
        <f>Boulder!$C$22*10^3</f>
        <v>0</v>
      </c>
      <c r="O201" s="10">
        <f>Minneapolis!$C$22*10^3</f>
        <v>0</v>
      </c>
      <c r="P201" s="10">
        <f>Helena!$C$22*10^3</f>
        <v>0</v>
      </c>
      <c r="Q201" s="10">
        <f>Duluth!$C$22*10^3</f>
        <v>0</v>
      </c>
      <c r="R201" s="10">
        <f>Fairbanks!$C$22*10^3</f>
        <v>0</v>
      </c>
    </row>
    <row r="202" spans="1:18">
      <c r="A202" s="4"/>
      <c r="B202" s="9" t="s">
        <v>47</v>
      </c>
      <c r="C202" s="10">
        <f>Miami!$C$23*10^3</f>
        <v>0</v>
      </c>
      <c r="D202" s="10">
        <f>Houston!$C$23*10^3</f>
        <v>0</v>
      </c>
      <c r="E202" s="10">
        <f>Phoenix!$C$23*10^3</f>
        <v>0</v>
      </c>
      <c r="F202" s="10">
        <f>Atlanta!$C$23*10^3</f>
        <v>0</v>
      </c>
      <c r="G202" s="10">
        <f>LosAngeles!$C$23*10^3</f>
        <v>0</v>
      </c>
      <c r="H202" s="10">
        <f>LasVegas!$C$23*10^3</f>
        <v>0</v>
      </c>
      <c r="I202" s="10">
        <f>SanFrancisco!$C$23*10^3</f>
        <v>0</v>
      </c>
      <c r="J202" s="10">
        <f>Baltimore!$C$23*10^3</f>
        <v>0</v>
      </c>
      <c r="K202" s="10">
        <f>Albuquerque!$C$23*10^3</f>
        <v>0</v>
      </c>
      <c r="L202" s="10">
        <f>Seattle!$C$23*10^3</f>
        <v>0</v>
      </c>
      <c r="M202" s="10">
        <f>Chicago!$C$23*10^3</f>
        <v>0</v>
      </c>
      <c r="N202" s="10">
        <f>Boulder!$C$23*10^3</f>
        <v>0</v>
      </c>
      <c r="O202" s="10">
        <f>Minneapolis!$C$23*10^3</f>
        <v>0</v>
      </c>
      <c r="P202" s="10">
        <f>Helena!$C$23*10^3</f>
        <v>0</v>
      </c>
      <c r="Q202" s="10">
        <f>Duluth!$C$23*10^3</f>
        <v>0</v>
      </c>
      <c r="R202" s="10">
        <f>Fairbanks!$C$23*10^3</f>
        <v>0</v>
      </c>
    </row>
    <row r="203" spans="1:18">
      <c r="A203" s="4"/>
      <c r="B203" s="9" t="s">
        <v>69</v>
      </c>
      <c r="C203" s="10">
        <f>Miami!$C$24*10^3</f>
        <v>217040</v>
      </c>
      <c r="D203" s="10">
        <f>Houston!$C$24*10^3</f>
        <v>259450</v>
      </c>
      <c r="E203" s="10">
        <f>Phoenix!$C$24*10^3</f>
        <v>235050</v>
      </c>
      <c r="F203" s="10">
        <f>Atlanta!$C$24*10^3</f>
        <v>300180</v>
      </c>
      <c r="G203" s="10">
        <f>LosAngeles!$C$24*10^3</f>
        <v>292310</v>
      </c>
      <c r="H203" s="10">
        <f>LasVegas!$C$24*10^3</f>
        <v>264400</v>
      </c>
      <c r="I203" s="10">
        <f>SanFrancisco!$C$24*10^3</f>
        <v>327150</v>
      </c>
      <c r="J203" s="10">
        <f>Baltimore!$C$24*10^3</f>
        <v>332200</v>
      </c>
      <c r="K203" s="10">
        <f>Albuquerque!$C$24*10^3</f>
        <v>326130</v>
      </c>
      <c r="L203" s="10">
        <f>Seattle!$C$24*10^3</f>
        <v>348860</v>
      </c>
      <c r="M203" s="10">
        <f>Chicago!$C$24*10^3</f>
        <v>360330</v>
      </c>
      <c r="N203" s="10">
        <f>Boulder!$C$24*10^3</f>
        <v>358850</v>
      </c>
      <c r="O203" s="10">
        <f>Minneapolis!$C$24*10^3</f>
        <v>384580</v>
      </c>
      <c r="P203" s="10">
        <f>Helena!$C$24*10^3</f>
        <v>389010</v>
      </c>
      <c r="Q203" s="10">
        <f>Duluth!$C$24*10^3</f>
        <v>424570</v>
      </c>
      <c r="R203" s="10">
        <f>Fairbanks!$C$24*10^3</f>
        <v>473030</v>
      </c>
    </row>
    <row r="204" spans="1:18">
      <c r="A204" s="4"/>
      <c r="B204" s="9" t="s">
        <v>70</v>
      </c>
      <c r="C204" s="10">
        <f>Miami!$C$25*10^3</f>
        <v>0</v>
      </c>
      <c r="D204" s="10">
        <f>Houston!$C$25*10^3</f>
        <v>0</v>
      </c>
      <c r="E204" s="10">
        <f>Phoenix!$C$25*10^3</f>
        <v>0</v>
      </c>
      <c r="F204" s="10">
        <f>Atlanta!$C$25*10^3</f>
        <v>0</v>
      </c>
      <c r="G204" s="10">
        <f>LosAngeles!$C$25*10^3</f>
        <v>0</v>
      </c>
      <c r="H204" s="10">
        <f>LasVegas!$C$25*10^3</f>
        <v>0</v>
      </c>
      <c r="I204" s="10">
        <f>SanFrancisco!$C$25*10^3</f>
        <v>0</v>
      </c>
      <c r="J204" s="10">
        <f>Baltimore!$C$25*10^3</f>
        <v>0</v>
      </c>
      <c r="K204" s="10">
        <f>Albuquerque!$C$25*10^3</f>
        <v>0</v>
      </c>
      <c r="L204" s="10">
        <f>Seattle!$C$25*10^3</f>
        <v>0</v>
      </c>
      <c r="M204" s="10">
        <f>Chicago!$C$25*10^3</f>
        <v>0</v>
      </c>
      <c r="N204" s="10">
        <f>Boulder!$C$25*10^3</f>
        <v>0</v>
      </c>
      <c r="O204" s="10">
        <f>Minneapolis!$C$25*10^3</f>
        <v>0</v>
      </c>
      <c r="P204" s="10">
        <f>Helena!$C$25*10^3</f>
        <v>0</v>
      </c>
      <c r="Q204" s="10">
        <f>Duluth!$C$25*10^3</f>
        <v>0</v>
      </c>
      <c r="R204" s="10">
        <f>Fairbanks!$C$25*10^3</f>
        <v>0</v>
      </c>
    </row>
    <row r="205" spans="1:18">
      <c r="A205" s="4"/>
      <c r="B205" s="9" t="s">
        <v>71</v>
      </c>
      <c r="C205" s="10">
        <f>Miami!$C$26*10^3</f>
        <v>0</v>
      </c>
      <c r="D205" s="10">
        <f>Houston!$C$26*10^3</f>
        <v>0</v>
      </c>
      <c r="E205" s="10">
        <f>Phoenix!$C$26*10^3</f>
        <v>0</v>
      </c>
      <c r="F205" s="10">
        <f>Atlanta!$C$26*10^3</f>
        <v>0</v>
      </c>
      <c r="G205" s="10">
        <f>LosAngeles!$C$26*10^3</f>
        <v>0</v>
      </c>
      <c r="H205" s="10">
        <f>LasVegas!$C$26*10^3</f>
        <v>0</v>
      </c>
      <c r="I205" s="10">
        <f>SanFrancisco!$C$26*10^3</f>
        <v>0</v>
      </c>
      <c r="J205" s="10">
        <f>Baltimore!$C$26*10^3</f>
        <v>0</v>
      </c>
      <c r="K205" s="10">
        <f>Albuquerque!$C$26*10^3</f>
        <v>0</v>
      </c>
      <c r="L205" s="10">
        <f>Seattle!$C$26*10^3</f>
        <v>0</v>
      </c>
      <c r="M205" s="10">
        <f>Chicago!$C$26*10^3</f>
        <v>0</v>
      </c>
      <c r="N205" s="10">
        <f>Boulder!$C$26*10^3</f>
        <v>0</v>
      </c>
      <c r="O205" s="10">
        <f>Minneapolis!$C$26*10^3</f>
        <v>0</v>
      </c>
      <c r="P205" s="10">
        <f>Helena!$C$26*10^3</f>
        <v>0</v>
      </c>
      <c r="Q205" s="10">
        <f>Duluth!$C$26*10^3</f>
        <v>0</v>
      </c>
      <c r="R205" s="10">
        <f>Fairbanks!$C$26*10^3</f>
        <v>0</v>
      </c>
    </row>
    <row r="206" spans="1:18">
      <c r="A206" s="4"/>
      <c r="B206" s="9" t="s">
        <v>72</v>
      </c>
      <c r="C206" s="10">
        <f>Miami!$C$28*10^3</f>
        <v>219160</v>
      </c>
      <c r="D206" s="10">
        <f>Houston!$C$28*10^3</f>
        <v>392150</v>
      </c>
      <c r="E206" s="10">
        <f>Phoenix!$C$28*10^3</f>
        <v>306250</v>
      </c>
      <c r="F206" s="10">
        <f>Atlanta!$C$28*10^3</f>
        <v>467570</v>
      </c>
      <c r="G206" s="10">
        <f>LosAngeles!$C$28*10^3</f>
        <v>302010</v>
      </c>
      <c r="H206" s="10">
        <f>LasVegas!$C$28*10^3</f>
        <v>336580</v>
      </c>
      <c r="I206" s="10">
        <f>SanFrancisco!$C$28*10^3</f>
        <v>431260</v>
      </c>
      <c r="J206" s="10">
        <f>Baltimore!$C$28*10^3</f>
        <v>669580</v>
      </c>
      <c r="K206" s="10">
        <f>Albuquerque!$C$28*10^3</f>
        <v>509180</v>
      </c>
      <c r="L206" s="10">
        <f>Seattle!$C$28*10^3</f>
        <v>613540</v>
      </c>
      <c r="M206" s="10">
        <f>Chicago!$C$28*10^3</f>
        <v>906290</v>
      </c>
      <c r="N206" s="10">
        <f>Boulder!$C$28*10^3</f>
        <v>710030</v>
      </c>
      <c r="O206" s="10">
        <f>Minneapolis!$C$28*10^3</f>
        <v>1244360</v>
      </c>
      <c r="P206" s="10">
        <f>Helena!$C$28*10^3</f>
        <v>1034359.9999999999</v>
      </c>
      <c r="Q206" s="10">
        <f>Duluth!$C$28*10^3</f>
        <v>1513060</v>
      </c>
      <c r="R206" s="10">
        <f>Fairbanks!$C$28*10^3</f>
        <v>2491800</v>
      </c>
    </row>
    <row r="207" spans="1:18">
      <c r="A207" s="4"/>
      <c r="B207" s="7" t="s">
        <v>397</v>
      </c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</row>
    <row r="208" spans="1:18">
      <c r="A208" s="4"/>
      <c r="B208" s="9" t="s">
        <v>52</v>
      </c>
      <c r="C208" s="10">
        <f>Miami!$E$13*10^3</f>
        <v>0</v>
      </c>
      <c r="D208" s="10">
        <f>Houston!$E$13*10^3</f>
        <v>0</v>
      </c>
      <c r="E208" s="10">
        <f>Phoenix!$E$13*10^3</f>
        <v>0</v>
      </c>
      <c r="F208" s="10">
        <f>Atlanta!$E$13*10^3</f>
        <v>0</v>
      </c>
      <c r="G208" s="10">
        <f>LosAngeles!$E$13*10^3</f>
        <v>0</v>
      </c>
      <c r="H208" s="10">
        <f>LasVegas!$E$13*10^3</f>
        <v>0</v>
      </c>
      <c r="I208" s="10">
        <f>SanFrancisco!$E$13*10^3</f>
        <v>0</v>
      </c>
      <c r="J208" s="10">
        <f>Baltimore!$E$13*10^3</f>
        <v>0</v>
      </c>
      <c r="K208" s="10">
        <f>Albuquerque!$E$13*10^3</f>
        <v>0</v>
      </c>
      <c r="L208" s="10">
        <f>Seattle!$E$13*10^3</f>
        <v>0</v>
      </c>
      <c r="M208" s="10">
        <f>Chicago!$E$13*10^3</f>
        <v>0</v>
      </c>
      <c r="N208" s="10">
        <f>Boulder!$E$13*10^3</f>
        <v>0</v>
      </c>
      <c r="O208" s="10">
        <f>Minneapolis!$E$13*10^3</f>
        <v>0</v>
      </c>
      <c r="P208" s="10">
        <f>Helena!$E$13*10^3</f>
        <v>0</v>
      </c>
      <c r="Q208" s="10">
        <f>Duluth!$E$13*10^3</f>
        <v>0</v>
      </c>
      <c r="R208" s="10">
        <f>Fairbanks!$E$13*10^3</f>
        <v>0</v>
      </c>
    </row>
    <row r="209" spans="1:18">
      <c r="A209" s="4"/>
      <c r="B209" s="9" t="s">
        <v>53</v>
      </c>
      <c r="C209" s="10">
        <f>Miami!$E$14*10^3</f>
        <v>0</v>
      </c>
      <c r="D209" s="10">
        <f>Houston!$E$14*10^3</f>
        <v>0</v>
      </c>
      <c r="E209" s="10">
        <f>Phoenix!$E$14*10^3</f>
        <v>0</v>
      </c>
      <c r="F209" s="10">
        <f>Atlanta!$E$14*10^3</f>
        <v>0</v>
      </c>
      <c r="G209" s="10">
        <f>LosAngeles!$E$14*10^3</f>
        <v>0</v>
      </c>
      <c r="H209" s="10">
        <f>LasVegas!$E$14*10^3</f>
        <v>0</v>
      </c>
      <c r="I209" s="10">
        <f>SanFrancisco!$E$14*10^3</f>
        <v>0</v>
      </c>
      <c r="J209" s="10">
        <f>Baltimore!$E$14*10^3</f>
        <v>0</v>
      </c>
      <c r="K209" s="10">
        <f>Albuquerque!$E$14*10^3</f>
        <v>0</v>
      </c>
      <c r="L209" s="10">
        <f>Seattle!$E$14*10^3</f>
        <v>0</v>
      </c>
      <c r="M209" s="10">
        <f>Chicago!$E$14*10^3</f>
        <v>0</v>
      </c>
      <c r="N209" s="10">
        <f>Boulder!$E$14*10^3</f>
        <v>0</v>
      </c>
      <c r="O209" s="10">
        <f>Minneapolis!$E$14*10^3</f>
        <v>0</v>
      </c>
      <c r="P209" s="10">
        <f>Helena!$E$14*10^3</f>
        <v>0</v>
      </c>
      <c r="Q209" s="10">
        <f>Duluth!$E$14*10^3</f>
        <v>0</v>
      </c>
      <c r="R209" s="10">
        <f>Fairbanks!$E$14*10^3</f>
        <v>0</v>
      </c>
    </row>
    <row r="210" spans="1:18">
      <c r="A210" s="4"/>
      <c r="B210" s="9" t="s">
        <v>61</v>
      </c>
      <c r="C210" s="10">
        <f>Miami!$E$15*10^3</f>
        <v>0</v>
      </c>
      <c r="D210" s="10">
        <f>Houston!$E$15*10^3</f>
        <v>0</v>
      </c>
      <c r="E210" s="10">
        <f>Phoenix!$E$15*10^3</f>
        <v>0</v>
      </c>
      <c r="F210" s="10">
        <f>Atlanta!$E$15*10^3</f>
        <v>0</v>
      </c>
      <c r="G210" s="10">
        <f>LosAngeles!$E$15*10^3</f>
        <v>0</v>
      </c>
      <c r="H210" s="10">
        <f>LasVegas!$E$15*10^3</f>
        <v>0</v>
      </c>
      <c r="I210" s="10">
        <f>SanFrancisco!$E$15*10^3</f>
        <v>0</v>
      </c>
      <c r="J210" s="10">
        <f>Baltimore!$E$15*10^3</f>
        <v>0</v>
      </c>
      <c r="K210" s="10">
        <f>Albuquerque!$E$15*10^3</f>
        <v>0</v>
      </c>
      <c r="L210" s="10">
        <f>Seattle!$E$15*10^3</f>
        <v>0</v>
      </c>
      <c r="M210" s="10">
        <f>Chicago!$E$15*10^3</f>
        <v>0</v>
      </c>
      <c r="N210" s="10">
        <f>Boulder!$E$15*10^3</f>
        <v>0</v>
      </c>
      <c r="O210" s="10">
        <f>Minneapolis!$E$15*10^3</f>
        <v>0</v>
      </c>
      <c r="P210" s="10">
        <f>Helena!$E$15*10^3</f>
        <v>0</v>
      </c>
      <c r="Q210" s="10">
        <f>Duluth!$E$15*10^3</f>
        <v>0</v>
      </c>
      <c r="R210" s="10">
        <f>Fairbanks!$E$15*10^3</f>
        <v>0</v>
      </c>
    </row>
    <row r="211" spans="1:18">
      <c r="A211" s="4"/>
      <c r="B211" s="9" t="s">
        <v>62</v>
      </c>
      <c r="C211" s="10">
        <f>Miami!$E$16*10^3</f>
        <v>0</v>
      </c>
      <c r="D211" s="10">
        <f>Houston!$E$16*10^3</f>
        <v>0</v>
      </c>
      <c r="E211" s="10">
        <f>Phoenix!$E$16*10^3</f>
        <v>0</v>
      </c>
      <c r="F211" s="10">
        <f>Atlanta!$E$16*10^3</f>
        <v>0</v>
      </c>
      <c r="G211" s="10">
        <f>LosAngeles!$E$16*10^3</f>
        <v>0</v>
      </c>
      <c r="H211" s="10">
        <f>LasVegas!$E$16*10^3</f>
        <v>0</v>
      </c>
      <c r="I211" s="10">
        <f>SanFrancisco!$E$16*10^3</f>
        <v>0</v>
      </c>
      <c r="J211" s="10">
        <f>Baltimore!$E$16*10^3</f>
        <v>0</v>
      </c>
      <c r="K211" s="10">
        <f>Albuquerque!$E$16*10^3</f>
        <v>0</v>
      </c>
      <c r="L211" s="10">
        <f>Seattle!$E$16*10^3</f>
        <v>0</v>
      </c>
      <c r="M211" s="10">
        <f>Chicago!$E$16*10^3</f>
        <v>0</v>
      </c>
      <c r="N211" s="10">
        <f>Boulder!$E$16*10^3</f>
        <v>0</v>
      </c>
      <c r="O211" s="10">
        <f>Minneapolis!$E$16*10^3</f>
        <v>0</v>
      </c>
      <c r="P211" s="10">
        <f>Helena!$E$16*10^3</f>
        <v>0</v>
      </c>
      <c r="Q211" s="10">
        <f>Duluth!$E$16*10^3</f>
        <v>0</v>
      </c>
      <c r="R211" s="10">
        <f>Fairbanks!$E$16*10^3</f>
        <v>0</v>
      </c>
    </row>
    <row r="212" spans="1:18">
      <c r="A212" s="4"/>
      <c r="B212" s="9" t="s">
        <v>63</v>
      </c>
      <c r="C212" s="10">
        <f>Miami!$E$17*10^3</f>
        <v>0</v>
      </c>
      <c r="D212" s="10">
        <f>Houston!$E$17*10^3</f>
        <v>0</v>
      </c>
      <c r="E212" s="10">
        <f>Phoenix!$E$17*10^3</f>
        <v>0</v>
      </c>
      <c r="F212" s="10">
        <f>Atlanta!$E$17*10^3</f>
        <v>0</v>
      </c>
      <c r="G212" s="10">
        <f>LosAngeles!$E$17*10^3</f>
        <v>0</v>
      </c>
      <c r="H212" s="10">
        <f>LasVegas!$E$17*10^3</f>
        <v>0</v>
      </c>
      <c r="I212" s="10">
        <f>SanFrancisco!$E$17*10^3</f>
        <v>0</v>
      </c>
      <c r="J212" s="10">
        <f>Baltimore!$E$17*10^3</f>
        <v>0</v>
      </c>
      <c r="K212" s="10">
        <f>Albuquerque!$E$17*10^3</f>
        <v>0</v>
      </c>
      <c r="L212" s="10">
        <f>Seattle!$E$17*10^3</f>
        <v>0</v>
      </c>
      <c r="M212" s="10">
        <f>Chicago!$E$17*10^3</f>
        <v>0</v>
      </c>
      <c r="N212" s="10">
        <f>Boulder!$E$17*10^3</f>
        <v>0</v>
      </c>
      <c r="O212" s="10">
        <f>Minneapolis!$E$17*10^3</f>
        <v>0</v>
      </c>
      <c r="P212" s="10">
        <f>Helena!$E$17*10^3</f>
        <v>0</v>
      </c>
      <c r="Q212" s="10">
        <f>Duluth!$E$17*10^3</f>
        <v>0</v>
      </c>
      <c r="R212" s="10">
        <f>Fairbanks!$E$17*10^3</f>
        <v>0</v>
      </c>
    </row>
    <row r="213" spans="1:18">
      <c r="A213" s="4"/>
      <c r="B213" s="9" t="s">
        <v>64</v>
      </c>
      <c r="C213" s="10">
        <f>Miami!$E$18*10^3</f>
        <v>0</v>
      </c>
      <c r="D213" s="10">
        <f>Houston!$E$18*10^3</f>
        <v>0</v>
      </c>
      <c r="E213" s="10">
        <f>Phoenix!$E$18*10^3</f>
        <v>0</v>
      </c>
      <c r="F213" s="10">
        <f>Atlanta!$E$18*10^3</f>
        <v>0</v>
      </c>
      <c r="G213" s="10">
        <f>LosAngeles!$E$18*10^3</f>
        <v>0</v>
      </c>
      <c r="H213" s="10">
        <f>LasVegas!$E$18*10^3</f>
        <v>0</v>
      </c>
      <c r="I213" s="10">
        <f>SanFrancisco!$E$18*10^3</f>
        <v>0</v>
      </c>
      <c r="J213" s="10">
        <f>Baltimore!$E$18*10^3</f>
        <v>0</v>
      </c>
      <c r="K213" s="10">
        <f>Albuquerque!$E$18*10^3</f>
        <v>0</v>
      </c>
      <c r="L213" s="10">
        <f>Seattle!$E$18*10^3</f>
        <v>0</v>
      </c>
      <c r="M213" s="10">
        <f>Chicago!$E$18*10^3</f>
        <v>0</v>
      </c>
      <c r="N213" s="10">
        <f>Boulder!$E$18*10^3</f>
        <v>0</v>
      </c>
      <c r="O213" s="10">
        <f>Minneapolis!$E$18*10^3</f>
        <v>0</v>
      </c>
      <c r="P213" s="10">
        <f>Helena!$E$18*10^3</f>
        <v>0</v>
      </c>
      <c r="Q213" s="10">
        <f>Duluth!$E$18*10^3</f>
        <v>0</v>
      </c>
      <c r="R213" s="10">
        <f>Fairbanks!$E$18*10^3</f>
        <v>0</v>
      </c>
    </row>
    <row r="214" spans="1:18">
      <c r="A214" s="4"/>
      <c r="B214" s="9" t="s">
        <v>65</v>
      </c>
      <c r="C214" s="10">
        <f>Miami!$E$19*10^3</f>
        <v>0</v>
      </c>
      <c r="D214" s="10">
        <f>Houston!$E$19*10^3</f>
        <v>0</v>
      </c>
      <c r="E214" s="10">
        <f>Phoenix!$E$19*10^3</f>
        <v>0</v>
      </c>
      <c r="F214" s="10">
        <f>Atlanta!$E$19*10^3</f>
        <v>0</v>
      </c>
      <c r="G214" s="10">
        <f>LosAngeles!$E$19*10^3</f>
        <v>0</v>
      </c>
      <c r="H214" s="10">
        <f>LasVegas!$E$19*10^3</f>
        <v>0</v>
      </c>
      <c r="I214" s="10">
        <f>SanFrancisco!$E$19*10^3</f>
        <v>0</v>
      </c>
      <c r="J214" s="10">
        <f>Baltimore!$E$19*10^3</f>
        <v>0</v>
      </c>
      <c r="K214" s="10">
        <f>Albuquerque!$E$19*10^3</f>
        <v>0</v>
      </c>
      <c r="L214" s="10">
        <f>Seattle!$E$19*10^3</f>
        <v>0</v>
      </c>
      <c r="M214" s="10">
        <f>Chicago!$E$19*10^3</f>
        <v>0</v>
      </c>
      <c r="N214" s="10">
        <f>Boulder!$E$19*10^3</f>
        <v>0</v>
      </c>
      <c r="O214" s="10">
        <f>Minneapolis!$E$19*10^3</f>
        <v>0</v>
      </c>
      <c r="P214" s="10">
        <f>Helena!$E$19*10^3</f>
        <v>0</v>
      </c>
      <c r="Q214" s="10">
        <f>Duluth!$E$19*10^3</f>
        <v>0</v>
      </c>
      <c r="R214" s="10">
        <f>Fairbanks!$E$19*10^3</f>
        <v>0</v>
      </c>
    </row>
    <row r="215" spans="1:18">
      <c r="A215" s="4"/>
      <c r="B215" s="9" t="s">
        <v>66</v>
      </c>
      <c r="C215" s="10">
        <f>Miami!$E$20*10^3</f>
        <v>0</v>
      </c>
      <c r="D215" s="10">
        <f>Houston!$E$20*10^3</f>
        <v>0</v>
      </c>
      <c r="E215" s="10">
        <f>Phoenix!$E$20*10^3</f>
        <v>0</v>
      </c>
      <c r="F215" s="10">
        <f>Atlanta!$E$20*10^3</f>
        <v>0</v>
      </c>
      <c r="G215" s="10">
        <f>LosAngeles!$E$20*10^3</f>
        <v>0</v>
      </c>
      <c r="H215" s="10">
        <f>LasVegas!$E$20*10^3</f>
        <v>0</v>
      </c>
      <c r="I215" s="10">
        <f>SanFrancisco!$E$20*10^3</f>
        <v>0</v>
      </c>
      <c r="J215" s="10">
        <f>Baltimore!$E$20*10^3</f>
        <v>0</v>
      </c>
      <c r="K215" s="10">
        <f>Albuquerque!$E$20*10^3</f>
        <v>0</v>
      </c>
      <c r="L215" s="10">
        <f>Seattle!$E$20*10^3</f>
        <v>0</v>
      </c>
      <c r="M215" s="10">
        <f>Chicago!$E$20*10^3</f>
        <v>0</v>
      </c>
      <c r="N215" s="10">
        <f>Boulder!$E$20*10^3</f>
        <v>0</v>
      </c>
      <c r="O215" s="10">
        <f>Minneapolis!$E$20*10^3</f>
        <v>0</v>
      </c>
      <c r="P215" s="10">
        <f>Helena!$E$20*10^3</f>
        <v>0</v>
      </c>
      <c r="Q215" s="10">
        <f>Duluth!$E$20*10^3</f>
        <v>0</v>
      </c>
      <c r="R215" s="10">
        <f>Fairbanks!$E$20*10^3</f>
        <v>0</v>
      </c>
    </row>
    <row r="216" spans="1:18">
      <c r="A216" s="4"/>
      <c r="B216" s="9" t="s">
        <v>67</v>
      </c>
      <c r="C216" s="10">
        <f>Miami!$E$21*10^3</f>
        <v>0</v>
      </c>
      <c r="D216" s="10">
        <f>Houston!$E$21*10^3</f>
        <v>0</v>
      </c>
      <c r="E216" s="10">
        <f>Phoenix!$E$21*10^3</f>
        <v>0</v>
      </c>
      <c r="F216" s="10">
        <f>Atlanta!$E$21*10^3</f>
        <v>0</v>
      </c>
      <c r="G216" s="10">
        <f>LosAngeles!$E$21*10^3</f>
        <v>0</v>
      </c>
      <c r="H216" s="10">
        <f>LasVegas!$E$21*10^3</f>
        <v>0</v>
      </c>
      <c r="I216" s="10">
        <f>SanFrancisco!$E$21*10^3</f>
        <v>0</v>
      </c>
      <c r="J216" s="10">
        <f>Baltimore!$E$21*10^3</f>
        <v>0</v>
      </c>
      <c r="K216" s="10">
        <f>Albuquerque!$E$21*10^3</f>
        <v>0</v>
      </c>
      <c r="L216" s="10">
        <f>Seattle!$E$21*10^3</f>
        <v>0</v>
      </c>
      <c r="M216" s="10">
        <f>Chicago!$E$21*10^3</f>
        <v>0</v>
      </c>
      <c r="N216" s="10">
        <f>Boulder!$E$21*10^3</f>
        <v>0</v>
      </c>
      <c r="O216" s="10">
        <f>Minneapolis!$E$21*10^3</f>
        <v>0</v>
      </c>
      <c r="P216" s="10">
        <f>Helena!$E$21*10^3</f>
        <v>0</v>
      </c>
      <c r="Q216" s="10">
        <f>Duluth!$E$21*10^3</f>
        <v>0</v>
      </c>
      <c r="R216" s="10">
        <f>Fairbanks!$E$21*10^3</f>
        <v>0</v>
      </c>
    </row>
    <row r="217" spans="1:18">
      <c r="A217" s="4"/>
      <c r="B217" s="9" t="s">
        <v>68</v>
      </c>
      <c r="C217" s="10">
        <f>Miami!$E$22*10^3</f>
        <v>0</v>
      </c>
      <c r="D217" s="10">
        <f>Houston!$E$22*10^3</f>
        <v>0</v>
      </c>
      <c r="E217" s="10">
        <f>Phoenix!$E$22*10^3</f>
        <v>0</v>
      </c>
      <c r="F217" s="10">
        <f>Atlanta!$E$22*10^3</f>
        <v>0</v>
      </c>
      <c r="G217" s="10">
        <f>LosAngeles!$E$22*10^3</f>
        <v>0</v>
      </c>
      <c r="H217" s="10">
        <f>LasVegas!$E$22*10^3</f>
        <v>0</v>
      </c>
      <c r="I217" s="10">
        <f>SanFrancisco!$E$22*10^3</f>
        <v>0</v>
      </c>
      <c r="J217" s="10">
        <f>Baltimore!$E$22*10^3</f>
        <v>0</v>
      </c>
      <c r="K217" s="10">
        <f>Albuquerque!$E$22*10^3</f>
        <v>0</v>
      </c>
      <c r="L217" s="10">
        <f>Seattle!$E$22*10^3</f>
        <v>0</v>
      </c>
      <c r="M217" s="10">
        <f>Chicago!$E$22*10^3</f>
        <v>0</v>
      </c>
      <c r="N217" s="10">
        <f>Boulder!$E$22*10^3</f>
        <v>0</v>
      </c>
      <c r="O217" s="10">
        <f>Minneapolis!$E$22*10^3</f>
        <v>0</v>
      </c>
      <c r="P217" s="10">
        <f>Helena!$E$22*10^3</f>
        <v>0</v>
      </c>
      <c r="Q217" s="10">
        <f>Duluth!$E$22*10^3</f>
        <v>0</v>
      </c>
      <c r="R217" s="10">
        <f>Fairbanks!$E$22*10^3</f>
        <v>0</v>
      </c>
    </row>
    <row r="218" spans="1:18">
      <c r="A218" s="4"/>
      <c r="B218" s="9" t="s">
        <v>47</v>
      </c>
      <c r="C218" s="10">
        <f>Miami!$E$23*10^3</f>
        <v>0</v>
      </c>
      <c r="D218" s="10">
        <f>Houston!$E$23*10^3</f>
        <v>0</v>
      </c>
      <c r="E218" s="10">
        <f>Phoenix!$E$23*10^3</f>
        <v>0</v>
      </c>
      <c r="F218" s="10">
        <f>Atlanta!$E$23*10^3</f>
        <v>0</v>
      </c>
      <c r="G218" s="10">
        <f>LosAngeles!$E$23*10^3</f>
        <v>0</v>
      </c>
      <c r="H218" s="10">
        <f>LasVegas!$E$23*10^3</f>
        <v>0</v>
      </c>
      <c r="I218" s="10">
        <f>SanFrancisco!$E$23*10^3</f>
        <v>0</v>
      </c>
      <c r="J218" s="10">
        <f>Baltimore!$E$23*10^3</f>
        <v>0</v>
      </c>
      <c r="K218" s="10">
        <f>Albuquerque!$E$23*10^3</f>
        <v>0</v>
      </c>
      <c r="L218" s="10">
        <f>Seattle!$E$23*10^3</f>
        <v>0</v>
      </c>
      <c r="M218" s="10">
        <f>Chicago!$E$23*10^3</f>
        <v>0</v>
      </c>
      <c r="N218" s="10">
        <f>Boulder!$E$23*10^3</f>
        <v>0</v>
      </c>
      <c r="O218" s="10">
        <f>Minneapolis!$E$23*10^3</f>
        <v>0</v>
      </c>
      <c r="P218" s="10">
        <f>Helena!$E$23*10^3</f>
        <v>0</v>
      </c>
      <c r="Q218" s="10">
        <f>Duluth!$E$23*10^3</f>
        <v>0</v>
      </c>
      <c r="R218" s="10">
        <f>Fairbanks!$E$23*10^3</f>
        <v>0</v>
      </c>
    </row>
    <row r="219" spans="1:18">
      <c r="A219" s="4"/>
      <c r="B219" s="9" t="s">
        <v>69</v>
      </c>
      <c r="C219" s="10">
        <f>Miami!$E$24*10^3</f>
        <v>0</v>
      </c>
      <c r="D219" s="10">
        <f>Houston!$E$24*10^3</f>
        <v>0</v>
      </c>
      <c r="E219" s="10">
        <f>Phoenix!$E$24*10^3</f>
        <v>0</v>
      </c>
      <c r="F219" s="10">
        <f>Atlanta!$E$24*10^3</f>
        <v>0</v>
      </c>
      <c r="G219" s="10">
        <f>LosAngeles!$E$24*10^3</f>
        <v>0</v>
      </c>
      <c r="H219" s="10">
        <f>LasVegas!$E$24*10^3</f>
        <v>0</v>
      </c>
      <c r="I219" s="10">
        <f>SanFrancisco!$E$24*10^3</f>
        <v>0</v>
      </c>
      <c r="J219" s="10">
        <f>Baltimore!$E$24*10^3</f>
        <v>0</v>
      </c>
      <c r="K219" s="10">
        <f>Albuquerque!$E$24*10^3</f>
        <v>0</v>
      </c>
      <c r="L219" s="10">
        <f>Seattle!$E$24*10^3</f>
        <v>0</v>
      </c>
      <c r="M219" s="10">
        <f>Chicago!$E$24*10^3</f>
        <v>0</v>
      </c>
      <c r="N219" s="10">
        <f>Boulder!$E$24*10^3</f>
        <v>0</v>
      </c>
      <c r="O219" s="10">
        <f>Minneapolis!$E$24*10^3</f>
        <v>0</v>
      </c>
      <c r="P219" s="10">
        <f>Helena!$E$24*10^3</f>
        <v>0</v>
      </c>
      <c r="Q219" s="10">
        <f>Duluth!$E$24*10^3</f>
        <v>0</v>
      </c>
      <c r="R219" s="10">
        <f>Fairbanks!$E$24*10^3</f>
        <v>0</v>
      </c>
    </row>
    <row r="220" spans="1:18">
      <c r="A220" s="4"/>
      <c r="B220" s="9" t="s">
        <v>70</v>
      </c>
      <c r="C220" s="10">
        <f>Miami!$E$25*10^3</f>
        <v>0</v>
      </c>
      <c r="D220" s="10">
        <f>Houston!$E$25*10^3</f>
        <v>0</v>
      </c>
      <c r="E220" s="10">
        <f>Phoenix!$E$25*10^3</f>
        <v>0</v>
      </c>
      <c r="F220" s="10">
        <f>Atlanta!$E$25*10^3</f>
        <v>0</v>
      </c>
      <c r="G220" s="10">
        <f>LosAngeles!$E$25*10^3</f>
        <v>0</v>
      </c>
      <c r="H220" s="10">
        <f>LasVegas!$E$25*10^3</f>
        <v>0</v>
      </c>
      <c r="I220" s="10">
        <f>SanFrancisco!$E$25*10^3</f>
        <v>0</v>
      </c>
      <c r="J220" s="10">
        <f>Baltimore!$E$25*10^3</f>
        <v>0</v>
      </c>
      <c r="K220" s="10">
        <f>Albuquerque!$E$25*10^3</f>
        <v>0</v>
      </c>
      <c r="L220" s="10">
        <f>Seattle!$E$25*10^3</f>
        <v>0</v>
      </c>
      <c r="M220" s="10">
        <f>Chicago!$E$25*10^3</f>
        <v>0</v>
      </c>
      <c r="N220" s="10">
        <f>Boulder!$E$25*10^3</f>
        <v>0</v>
      </c>
      <c r="O220" s="10">
        <f>Minneapolis!$E$25*10^3</f>
        <v>0</v>
      </c>
      <c r="P220" s="10">
        <f>Helena!$E$25*10^3</f>
        <v>0</v>
      </c>
      <c r="Q220" s="10">
        <f>Duluth!$E$25*10^3</f>
        <v>0</v>
      </c>
      <c r="R220" s="10">
        <f>Fairbanks!$E$25*10^3</f>
        <v>0</v>
      </c>
    </row>
    <row r="221" spans="1:18">
      <c r="A221" s="4"/>
      <c r="B221" s="9" t="s">
        <v>71</v>
      </c>
      <c r="C221" s="10">
        <f>Miami!$E$26*10^3</f>
        <v>0</v>
      </c>
      <c r="D221" s="10">
        <f>Houston!$E$26*10^3</f>
        <v>0</v>
      </c>
      <c r="E221" s="10">
        <f>Phoenix!$E$26*10^3</f>
        <v>0</v>
      </c>
      <c r="F221" s="10">
        <f>Atlanta!$E$26*10^3</f>
        <v>0</v>
      </c>
      <c r="G221" s="10">
        <f>LosAngeles!$E$26*10^3</f>
        <v>0</v>
      </c>
      <c r="H221" s="10">
        <f>LasVegas!$E$26*10^3</f>
        <v>0</v>
      </c>
      <c r="I221" s="10">
        <f>SanFrancisco!$E$26*10^3</f>
        <v>0</v>
      </c>
      <c r="J221" s="10">
        <f>Baltimore!$E$26*10^3</f>
        <v>0</v>
      </c>
      <c r="K221" s="10">
        <f>Albuquerque!$E$26*10^3</f>
        <v>0</v>
      </c>
      <c r="L221" s="10">
        <f>Seattle!$E$26*10^3</f>
        <v>0</v>
      </c>
      <c r="M221" s="10">
        <f>Chicago!$E$26*10^3</f>
        <v>0</v>
      </c>
      <c r="N221" s="10">
        <f>Boulder!$E$26*10^3</f>
        <v>0</v>
      </c>
      <c r="O221" s="10">
        <f>Minneapolis!$E$26*10^3</f>
        <v>0</v>
      </c>
      <c r="P221" s="10">
        <f>Helena!$E$26*10^3</f>
        <v>0</v>
      </c>
      <c r="Q221" s="10">
        <f>Duluth!$E$26*10^3</f>
        <v>0</v>
      </c>
      <c r="R221" s="10">
        <f>Fairbanks!$E$26*10^3</f>
        <v>0</v>
      </c>
    </row>
    <row r="222" spans="1:18">
      <c r="A222" s="4"/>
      <c r="B222" s="9" t="s">
        <v>72</v>
      </c>
      <c r="C222" s="10">
        <f>Miami!$E$28*10^3</f>
        <v>0</v>
      </c>
      <c r="D222" s="10">
        <f>Houston!$E$28*10^3</f>
        <v>0</v>
      </c>
      <c r="E222" s="10">
        <f>Phoenix!$E$28*10^3</f>
        <v>0</v>
      </c>
      <c r="F222" s="10">
        <f>Atlanta!$E$28*10^3</f>
        <v>0</v>
      </c>
      <c r="G222" s="10">
        <f>LosAngeles!$E$28*10^3</f>
        <v>0</v>
      </c>
      <c r="H222" s="10">
        <f>LasVegas!$E$28*10^3</f>
        <v>0</v>
      </c>
      <c r="I222" s="10">
        <f>SanFrancisco!$E$28*10^3</f>
        <v>0</v>
      </c>
      <c r="J222" s="10">
        <f>Baltimore!$E$28*10^3</f>
        <v>0</v>
      </c>
      <c r="K222" s="10">
        <f>Albuquerque!$E$28*10^3</f>
        <v>0</v>
      </c>
      <c r="L222" s="10">
        <f>Seattle!$E$28*10^3</f>
        <v>0</v>
      </c>
      <c r="M222" s="10">
        <f>Chicago!$E$28*10^3</f>
        <v>0</v>
      </c>
      <c r="N222" s="10">
        <f>Boulder!$E$28*10^3</f>
        <v>0</v>
      </c>
      <c r="O222" s="10">
        <f>Minneapolis!$E$28*10^3</f>
        <v>0</v>
      </c>
      <c r="P222" s="10">
        <f>Helena!$E$28*10^3</f>
        <v>0</v>
      </c>
      <c r="Q222" s="10">
        <f>Duluth!$E$28*10^3</f>
        <v>0</v>
      </c>
      <c r="R222" s="10">
        <f>Fairbanks!$E$28*10^3</f>
        <v>0</v>
      </c>
    </row>
    <row r="223" spans="1:18">
      <c r="A223" s="4"/>
      <c r="B223" s="7" t="s">
        <v>398</v>
      </c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</row>
    <row r="224" spans="1:18">
      <c r="A224" s="4"/>
      <c r="B224" s="9" t="s">
        <v>52</v>
      </c>
      <c r="C224" s="10">
        <f>Miami!$F$13*10^3</f>
        <v>0</v>
      </c>
      <c r="D224" s="10">
        <f>Houston!$F$13*10^3</f>
        <v>0</v>
      </c>
      <c r="E224" s="10">
        <f>Phoenix!$F$13*10^3</f>
        <v>0</v>
      </c>
      <c r="F224" s="10">
        <f>Atlanta!$F$13*10^3</f>
        <v>0</v>
      </c>
      <c r="G224" s="10">
        <f>LosAngeles!$F$13*10^3</f>
        <v>0</v>
      </c>
      <c r="H224" s="10">
        <f>LasVegas!$F$13*10^3</f>
        <v>0</v>
      </c>
      <c r="I224" s="10">
        <f>SanFrancisco!$F$13*10^3</f>
        <v>0</v>
      </c>
      <c r="J224" s="10">
        <f>Baltimore!$F$13*10^3</f>
        <v>0</v>
      </c>
      <c r="K224" s="10">
        <f>Albuquerque!$F$13*10^3</f>
        <v>0</v>
      </c>
      <c r="L224" s="10">
        <f>Seattle!$F$13*10^3</f>
        <v>0</v>
      </c>
      <c r="M224" s="10">
        <f>Chicago!$F$13*10^3</f>
        <v>0</v>
      </c>
      <c r="N224" s="10">
        <f>Boulder!$F$13*10^3</f>
        <v>0</v>
      </c>
      <c r="O224" s="10">
        <f>Minneapolis!$F$13*10^3</f>
        <v>0</v>
      </c>
      <c r="P224" s="10">
        <f>Helena!$F$13*10^3</f>
        <v>0</v>
      </c>
      <c r="Q224" s="10">
        <f>Duluth!$F$13*10^3</f>
        <v>0</v>
      </c>
      <c r="R224" s="10">
        <f>Fairbanks!$F$13*10^3</f>
        <v>0</v>
      </c>
    </row>
    <row r="225" spans="1:18">
      <c r="A225" s="4"/>
      <c r="B225" s="9" t="s">
        <v>53</v>
      </c>
      <c r="C225" s="10">
        <f>Miami!$F$14*10^3</f>
        <v>0</v>
      </c>
      <c r="D225" s="10">
        <f>Houston!$F$14*10^3</f>
        <v>0</v>
      </c>
      <c r="E225" s="10">
        <f>Phoenix!$F$14*10^3</f>
        <v>0</v>
      </c>
      <c r="F225" s="10">
        <f>Atlanta!$F$14*10^3</f>
        <v>0</v>
      </c>
      <c r="G225" s="10">
        <f>LosAngeles!$F$14*10^3</f>
        <v>0</v>
      </c>
      <c r="H225" s="10">
        <f>LasVegas!$F$14*10^3</f>
        <v>0</v>
      </c>
      <c r="I225" s="10">
        <f>SanFrancisco!$F$14*10^3</f>
        <v>0</v>
      </c>
      <c r="J225" s="10">
        <f>Baltimore!$F$14*10^3</f>
        <v>0</v>
      </c>
      <c r="K225" s="10">
        <f>Albuquerque!$F$14*10^3</f>
        <v>0</v>
      </c>
      <c r="L225" s="10">
        <f>Seattle!$F$14*10^3</f>
        <v>0</v>
      </c>
      <c r="M225" s="10">
        <f>Chicago!$F$14*10^3</f>
        <v>0</v>
      </c>
      <c r="N225" s="10">
        <f>Boulder!$F$14*10^3</f>
        <v>0</v>
      </c>
      <c r="O225" s="10">
        <f>Minneapolis!$F$14*10^3</f>
        <v>0</v>
      </c>
      <c r="P225" s="10">
        <f>Helena!$F$14*10^3</f>
        <v>0</v>
      </c>
      <c r="Q225" s="10">
        <f>Duluth!$F$14*10^3</f>
        <v>0</v>
      </c>
      <c r="R225" s="10">
        <f>Fairbanks!$F$14*10^3</f>
        <v>0</v>
      </c>
    </row>
    <row r="226" spans="1:18">
      <c r="A226" s="4"/>
      <c r="B226" s="9" t="s">
        <v>61</v>
      </c>
      <c r="C226" s="10">
        <f>Miami!$F$15*10^3</f>
        <v>0</v>
      </c>
      <c r="D226" s="10">
        <f>Houston!$F$15*10^3</f>
        <v>0</v>
      </c>
      <c r="E226" s="10">
        <f>Phoenix!$F$15*10^3</f>
        <v>0</v>
      </c>
      <c r="F226" s="10">
        <f>Atlanta!$F$15*10^3</f>
        <v>0</v>
      </c>
      <c r="G226" s="10">
        <f>LosAngeles!$F$15*10^3</f>
        <v>0</v>
      </c>
      <c r="H226" s="10">
        <f>LasVegas!$F$15*10^3</f>
        <v>0</v>
      </c>
      <c r="I226" s="10">
        <f>SanFrancisco!$F$15*10^3</f>
        <v>0</v>
      </c>
      <c r="J226" s="10">
        <f>Baltimore!$F$15*10^3</f>
        <v>0</v>
      </c>
      <c r="K226" s="10">
        <f>Albuquerque!$F$15*10^3</f>
        <v>0</v>
      </c>
      <c r="L226" s="10">
        <f>Seattle!$F$15*10^3</f>
        <v>0</v>
      </c>
      <c r="M226" s="10">
        <f>Chicago!$F$15*10^3</f>
        <v>0</v>
      </c>
      <c r="N226" s="10">
        <f>Boulder!$F$15*10^3</f>
        <v>0</v>
      </c>
      <c r="O226" s="10">
        <f>Minneapolis!$F$15*10^3</f>
        <v>0</v>
      </c>
      <c r="P226" s="10">
        <f>Helena!$F$15*10^3</f>
        <v>0</v>
      </c>
      <c r="Q226" s="10">
        <f>Duluth!$F$15*10^3</f>
        <v>0</v>
      </c>
      <c r="R226" s="10">
        <f>Fairbanks!$F$15*10^3</f>
        <v>0</v>
      </c>
    </row>
    <row r="227" spans="1:18">
      <c r="A227" s="4"/>
      <c r="B227" s="9" t="s">
        <v>62</v>
      </c>
      <c r="C227" s="10">
        <f>Miami!$F$16*10^3</f>
        <v>0</v>
      </c>
      <c r="D227" s="10">
        <f>Houston!$F$16*10^3</f>
        <v>0</v>
      </c>
      <c r="E227" s="10">
        <f>Phoenix!$F$16*10^3</f>
        <v>0</v>
      </c>
      <c r="F227" s="10">
        <f>Atlanta!$F$16*10^3</f>
        <v>0</v>
      </c>
      <c r="G227" s="10">
        <f>LosAngeles!$F$16*10^3</f>
        <v>0</v>
      </c>
      <c r="H227" s="10">
        <f>LasVegas!$F$16*10^3</f>
        <v>0</v>
      </c>
      <c r="I227" s="10">
        <f>SanFrancisco!$F$16*10^3</f>
        <v>0</v>
      </c>
      <c r="J227" s="10">
        <f>Baltimore!$F$16*10^3</f>
        <v>0</v>
      </c>
      <c r="K227" s="10">
        <f>Albuquerque!$F$16*10^3</f>
        <v>0</v>
      </c>
      <c r="L227" s="10">
        <f>Seattle!$F$16*10^3</f>
        <v>0</v>
      </c>
      <c r="M227" s="10">
        <f>Chicago!$F$16*10^3</f>
        <v>0</v>
      </c>
      <c r="N227" s="10">
        <f>Boulder!$F$16*10^3</f>
        <v>0</v>
      </c>
      <c r="O227" s="10">
        <f>Minneapolis!$F$16*10^3</f>
        <v>0</v>
      </c>
      <c r="P227" s="10">
        <f>Helena!$F$16*10^3</f>
        <v>0</v>
      </c>
      <c r="Q227" s="10">
        <f>Duluth!$F$16*10^3</f>
        <v>0</v>
      </c>
      <c r="R227" s="10">
        <f>Fairbanks!$F$16*10^3</f>
        <v>0</v>
      </c>
    </row>
    <row r="228" spans="1:18">
      <c r="A228" s="4"/>
      <c r="B228" s="9" t="s">
        <v>63</v>
      </c>
      <c r="C228" s="10">
        <f>Miami!$F$17*10^3</f>
        <v>0</v>
      </c>
      <c r="D228" s="10">
        <f>Houston!$F$17*10^3</f>
        <v>0</v>
      </c>
      <c r="E228" s="10">
        <f>Phoenix!$F$17*10^3</f>
        <v>0</v>
      </c>
      <c r="F228" s="10">
        <f>Atlanta!$F$17*10^3</f>
        <v>0</v>
      </c>
      <c r="G228" s="10">
        <f>LosAngeles!$F$17*10^3</f>
        <v>0</v>
      </c>
      <c r="H228" s="10">
        <f>LasVegas!$F$17*10^3</f>
        <v>0</v>
      </c>
      <c r="I228" s="10">
        <f>SanFrancisco!$F$17*10^3</f>
        <v>0</v>
      </c>
      <c r="J228" s="10">
        <f>Baltimore!$F$17*10^3</f>
        <v>0</v>
      </c>
      <c r="K228" s="10">
        <f>Albuquerque!$F$17*10^3</f>
        <v>0</v>
      </c>
      <c r="L228" s="10">
        <f>Seattle!$F$17*10^3</f>
        <v>0</v>
      </c>
      <c r="M228" s="10">
        <f>Chicago!$F$17*10^3</f>
        <v>0</v>
      </c>
      <c r="N228" s="10">
        <f>Boulder!$F$17*10^3</f>
        <v>0</v>
      </c>
      <c r="O228" s="10">
        <f>Minneapolis!$F$17*10^3</f>
        <v>0</v>
      </c>
      <c r="P228" s="10">
        <f>Helena!$F$17*10^3</f>
        <v>0</v>
      </c>
      <c r="Q228" s="10">
        <f>Duluth!$F$17*10^3</f>
        <v>0</v>
      </c>
      <c r="R228" s="10">
        <f>Fairbanks!$F$17*10^3</f>
        <v>0</v>
      </c>
    </row>
    <row r="229" spans="1:18">
      <c r="A229" s="4"/>
      <c r="B229" s="9" t="s">
        <v>64</v>
      </c>
      <c r="C229" s="10">
        <f>Miami!$F$18*10^3</f>
        <v>0</v>
      </c>
      <c r="D229" s="10">
        <f>Houston!$F$18*10^3</f>
        <v>0</v>
      </c>
      <c r="E229" s="10">
        <f>Phoenix!$F$18*10^3</f>
        <v>0</v>
      </c>
      <c r="F229" s="10">
        <f>Atlanta!$F$18*10^3</f>
        <v>0</v>
      </c>
      <c r="G229" s="10">
        <f>LosAngeles!$F$18*10^3</f>
        <v>0</v>
      </c>
      <c r="H229" s="10">
        <f>LasVegas!$F$18*10^3</f>
        <v>0</v>
      </c>
      <c r="I229" s="10">
        <f>SanFrancisco!$F$18*10^3</f>
        <v>0</v>
      </c>
      <c r="J229" s="10">
        <f>Baltimore!$F$18*10^3</f>
        <v>0</v>
      </c>
      <c r="K229" s="10">
        <f>Albuquerque!$F$18*10^3</f>
        <v>0</v>
      </c>
      <c r="L229" s="10">
        <f>Seattle!$F$18*10^3</f>
        <v>0</v>
      </c>
      <c r="M229" s="10">
        <f>Chicago!$F$18*10^3</f>
        <v>0</v>
      </c>
      <c r="N229" s="10">
        <f>Boulder!$F$18*10^3</f>
        <v>0</v>
      </c>
      <c r="O229" s="10">
        <f>Minneapolis!$F$18*10^3</f>
        <v>0</v>
      </c>
      <c r="P229" s="10">
        <f>Helena!$F$18*10^3</f>
        <v>0</v>
      </c>
      <c r="Q229" s="10">
        <f>Duluth!$F$18*10^3</f>
        <v>0</v>
      </c>
      <c r="R229" s="10">
        <f>Fairbanks!$F$18*10^3</f>
        <v>0</v>
      </c>
    </row>
    <row r="230" spans="1:18">
      <c r="A230" s="4"/>
      <c r="B230" s="9" t="s">
        <v>65</v>
      </c>
      <c r="C230" s="10">
        <f>Miami!$F$19*10^3</f>
        <v>0</v>
      </c>
      <c r="D230" s="10">
        <f>Houston!$F$19*10^3</f>
        <v>0</v>
      </c>
      <c r="E230" s="10">
        <f>Phoenix!$F$19*10^3</f>
        <v>0</v>
      </c>
      <c r="F230" s="10">
        <f>Atlanta!$F$19*10^3</f>
        <v>0</v>
      </c>
      <c r="G230" s="10">
        <f>LosAngeles!$F$19*10^3</f>
        <v>0</v>
      </c>
      <c r="H230" s="10">
        <f>LasVegas!$F$19*10^3</f>
        <v>0</v>
      </c>
      <c r="I230" s="10">
        <f>SanFrancisco!$F$19*10^3</f>
        <v>0</v>
      </c>
      <c r="J230" s="10">
        <f>Baltimore!$F$19*10^3</f>
        <v>0</v>
      </c>
      <c r="K230" s="10">
        <f>Albuquerque!$F$19*10^3</f>
        <v>0</v>
      </c>
      <c r="L230" s="10">
        <f>Seattle!$F$19*10^3</f>
        <v>0</v>
      </c>
      <c r="M230" s="10">
        <f>Chicago!$F$19*10^3</f>
        <v>0</v>
      </c>
      <c r="N230" s="10">
        <f>Boulder!$F$19*10^3</f>
        <v>0</v>
      </c>
      <c r="O230" s="10">
        <f>Minneapolis!$F$19*10^3</f>
        <v>0</v>
      </c>
      <c r="P230" s="10">
        <f>Helena!$F$19*10^3</f>
        <v>0</v>
      </c>
      <c r="Q230" s="10">
        <f>Duluth!$F$19*10^3</f>
        <v>0</v>
      </c>
      <c r="R230" s="10">
        <f>Fairbanks!$F$19*10^3</f>
        <v>0</v>
      </c>
    </row>
    <row r="231" spans="1:18">
      <c r="A231" s="4"/>
      <c r="B231" s="9" t="s">
        <v>66</v>
      </c>
      <c r="C231" s="10">
        <f>Miami!$F$20*10^3</f>
        <v>0</v>
      </c>
      <c r="D231" s="10">
        <f>Houston!$F$20*10^3</f>
        <v>0</v>
      </c>
      <c r="E231" s="10">
        <f>Phoenix!$F$20*10^3</f>
        <v>0</v>
      </c>
      <c r="F231" s="10">
        <f>Atlanta!$F$20*10^3</f>
        <v>0</v>
      </c>
      <c r="G231" s="10">
        <f>LosAngeles!$F$20*10^3</f>
        <v>0</v>
      </c>
      <c r="H231" s="10">
        <f>LasVegas!$F$20*10^3</f>
        <v>0</v>
      </c>
      <c r="I231" s="10">
        <f>SanFrancisco!$F$20*10^3</f>
        <v>0</v>
      </c>
      <c r="J231" s="10">
        <f>Baltimore!$F$20*10^3</f>
        <v>0</v>
      </c>
      <c r="K231" s="10">
        <f>Albuquerque!$F$20*10^3</f>
        <v>0</v>
      </c>
      <c r="L231" s="10">
        <f>Seattle!$F$20*10^3</f>
        <v>0</v>
      </c>
      <c r="M231" s="10">
        <f>Chicago!$F$20*10^3</f>
        <v>0</v>
      </c>
      <c r="N231" s="10">
        <f>Boulder!$F$20*10^3</f>
        <v>0</v>
      </c>
      <c r="O231" s="10">
        <f>Minneapolis!$F$20*10^3</f>
        <v>0</v>
      </c>
      <c r="P231" s="10">
        <f>Helena!$F$20*10^3</f>
        <v>0</v>
      </c>
      <c r="Q231" s="10">
        <f>Duluth!$F$20*10^3</f>
        <v>0</v>
      </c>
      <c r="R231" s="10">
        <f>Fairbanks!$F$20*10^3</f>
        <v>0</v>
      </c>
    </row>
    <row r="232" spans="1:18">
      <c r="A232" s="4"/>
      <c r="B232" s="9" t="s">
        <v>67</v>
      </c>
      <c r="C232" s="10">
        <f>Miami!$F$21*10^3</f>
        <v>0</v>
      </c>
      <c r="D232" s="10">
        <f>Houston!$F$21*10^3</f>
        <v>0</v>
      </c>
      <c r="E232" s="10">
        <f>Phoenix!$F$21*10^3</f>
        <v>0</v>
      </c>
      <c r="F232" s="10">
        <f>Atlanta!$F$21*10^3</f>
        <v>0</v>
      </c>
      <c r="G232" s="10">
        <f>LosAngeles!$F$21*10^3</f>
        <v>0</v>
      </c>
      <c r="H232" s="10">
        <f>LasVegas!$F$21*10^3</f>
        <v>0</v>
      </c>
      <c r="I232" s="10">
        <f>SanFrancisco!$F$21*10^3</f>
        <v>0</v>
      </c>
      <c r="J232" s="10">
        <f>Baltimore!$F$21*10^3</f>
        <v>0</v>
      </c>
      <c r="K232" s="10">
        <f>Albuquerque!$F$21*10^3</f>
        <v>0</v>
      </c>
      <c r="L232" s="10">
        <f>Seattle!$F$21*10^3</f>
        <v>0</v>
      </c>
      <c r="M232" s="10">
        <f>Chicago!$F$21*10^3</f>
        <v>0</v>
      </c>
      <c r="N232" s="10">
        <f>Boulder!$F$21*10^3</f>
        <v>0</v>
      </c>
      <c r="O232" s="10">
        <f>Minneapolis!$F$21*10^3</f>
        <v>0</v>
      </c>
      <c r="P232" s="10">
        <f>Helena!$F$21*10^3</f>
        <v>0</v>
      </c>
      <c r="Q232" s="10">
        <f>Duluth!$F$21*10^3</f>
        <v>0</v>
      </c>
      <c r="R232" s="10">
        <f>Fairbanks!$F$21*10^3</f>
        <v>0</v>
      </c>
    </row>
    <row r="233" spans="1:18">
      <c r="A233" s="4"/>
      <c r="B233" s="9" t="s">
        <v>68</v>
      </c>
      <c r="C233" s="10">
        <f>Miami!$F$22*10^3</f>
        <v>0</v>
      </c>
      <c r="D233" s="10">
        <f>Houston!$F$22*10^3</f>
        <v>0</v>
      </c>
      <c r="E233" s="10">
        <f>Phoenix!$F$22*10^3</f>
        <v>0</v>
      </c>
      <c r="F233" s="10">
        <f>Atlanta!$F$22*10^3</f>
        <v>0</v>
      </c>
      <c r="G233" s="10">
        <f>LosAngeles!$F$22*10^3</f>
        <v>0</v>
      </c>
      <c r="H233" s="10">
        <f>LasVegas!$F$22*10^3</f>
        <v>0</v>
      </c>
      <c r="I233" s="10">
        <f>SanFrancisco!$F$22*10^3</f>
        <v>0</v>
      </c>
      <c r="J233" s="10">
        <f>Baltimore!$F$22*10^3</f>
        <v>0</v>
      </c>
      <c r="K233" s="10">
        <f>Albuquerque!$F$22*10^3</f>
        <v>0</v>
      </c>
      <c r="L233" s="10">
        <f>Seattle!$F$22*10^3</f>
        <v>0</v>
      </c>
      <c r="M233" s="10">
        <f>Chicago!$F$22*10^3</f>
        <v>0</v>
      </c>
      <c r="N233" s="10">
        <f>Boulder!$F$22*10^3</f>
        <v>0</v>
      </c>
      <c r="O233" s="10">
        <f>Minneapolis!$F$22*10^3</f>
        <v>0</v>
      </c>
      <c r="P233" s="10">
        <f>Helena!$F$22*10^3</f>
        <v>0</v>
      </c>
      <c r="Q233" s="10">
        <f>Duluth!$F$22*10^3</f>
        <v>0</v>
      </c>
      <c r="R233" s="10">
        <f>Fairbanks!$F$22*10^3</f>
        <v>0</v>
      </c>
    </row>
    <row r="234" spans="1:18">
      <c r="A234" s="4"/>
      <c r="B234" s="9" t="s">
        <v>47</v>
      </c>
      <c r="C234" s="10">
        <f>Miami!$F$23*10^3</f>
        <v>0</v>
      </c>
      <c r="D234" s="10">
        <f>Houston!$F$23*10^3</f>
        <v>0</v>
      </c>
      <c r="E234" s="10">
        <f>Phoenix!$F$23*10^3</f>
        <v>0</v>
      </c>
      <c r="F234" s="10">
        <f>Atlanta!$F$23*10^3</f>
        <v>0</v>
      </c>
      <c r="G234" s="10">
        <f>LosAngeles!$F$23*10^3</f>
        <v>0</v>
      </c>
      <c r="H234" s="10">
        <f>LasVegas!$F$23*10^3</f>
        <v>0</v>
      </c>
      <c r="I234" s="10">
        <f>SanFrancisco!$F$23*10^3</f>
        <v>0</v>
      </c>
      <c r="J234" s="10">
        <f>Baltimore!$F$23*10^3</f>
        <v>0</v>
      </c>
      <c r="K234" s="10">
        <f>Albuquerque!$F$23*10^3</f>
        <v>0</v>
      </c>
      <c r="L234" s="10">
        <f>Seattle!$F$23*10^3</f>
        <v>0</v>
      </c>
      <c r="M234" s="10">
        <f>Chicago!$F$23*10^3</f>
        <v>0</v>
      </c>
      <c r="N234" s="10">
        <f>Boulder!$F$23*10^3</f>
        <v>0</v>
      </c>
      <c r="O234" s="10">
        <f>Minneapolis!$F$23*10^3</f>
        <v>0</v>
      </c>
      <c r="P234" s="10">
        <f>Helena!$F$23*10^3</f>
        <v>0</v>
      </c>
      <c r="Q234" s="10">
        <f>Duluth!$F$23*10^3</f>
        <v>0</v>
      </c>
      <c r="R234" s="10">
        <f>Fairbanks!$F$23*10^3</f>
        <v>0</v>
      </c>
    </row>
    <row r="235" spans="1:18">
      <c r="A235" s="4"/>
      <c r="B235" s="9" t="s">
        <v>69</v>
      </c>
      <c r="C235" s="10">
        <f>Miami!$F$24*10^3</f>
        <v>0</v>
      </c>
      <c r="D235" s="10">
        <f>Houston!$F$24*10^3</f>
        <v>0</v>
      </c>
      <c r="E235" s="10">
        <f>Phoenix!$F$24*10^3</f>
        <v>0</v>
      </c>
      <c r="F235" s="10">
        <f>Atlanta!$F$24*10^3</f>
        <v>0</v>
      </c>
      <c r="G235" s="10">
        <f>LosAngeles!$F$24*10^3</f>
        <v>0</v>
      </c>
      <c r="H235" s="10">
        <f>LasVegas!$F$24*10^3</f>
        <v>0</v>
      </c>
      <c r="I235" s="10">
        <f>SanFrancisco!$F$24*10^3</f>
        <v>0</v>
      </c>
      <c r="J235" s="10">
        <f>Baltimore!$F$24*10^3</f>
        <v>0</v>
      </c>
      <c r="K235" s="10">
        <f>Albuquerque!$F$24*10^3</f>
        <v>0</v>
      </c>
      <c r="L235" s="10">
        <f>Seattle!$F$24*10^3</f>
        <v>0</v>
      </c>
      <c r="M235" s="10">
        <f>Chicago!$F$24*10^3</f>
        <v>0</v>
      </c>
      <c r="N235" s="10">
        <f>Boulder!$F$24*10^3</f>
        <v>0</v>
      </c>
      <c r="O235" s="10">
        <f>Minneapolis!$F$24*10^3</f>
        <v>0</v>
      </c>
      <c r="P235" s="10">
        <f>Helena!$F$24*10^3</f>
        <v>0</v>
      </c>
      <c r="Q235" s="10">
        <f>Duluth!$F$24*10^3</f>
        <v>0</v>
      </c>
      <c r="R235" s="10">
        <f>Fairbanks!$F$24*10^3</f>
        <v>0</v>
      </c>
    </row>
    <row r="236" spans="1:18">
      <c r="A236" s="4"/>
      <c r="B236" s="9" t="s">
        <v>70</v>
      </c>
      <c r="C236" s="10">
        <f>Miami!$F$25*10^3</f>
        <v>0</v>
      </c>
      <c r="D236" s="10">
        <f>Houston!$F$25*10^3</f>
        <v>0</v>
      </c>
      <c r="E236" s="10">
        <f>Phoenix!$F$25*10^3</f>
        <v>0</v>
      </c>
      <c r="F236" s="10">
        <f>Atlanta!$F$25*10^3</f>
        <v>0</v>
      </c>
      <c r="G236" s="10">
        <f>LosAngeles!$F$25*10^3</f>
        <v>0</v>
      </c>
      <c r="H236" s="10">
        <f>LasVegas!$F$25*10^3</f>
        <v>0</v>
      </c>
      <c r="I236" s="10">
        <f>SanFrancisco!$F$25*10^3</f>
        <v>0</v>
      </c>
      <c r="J236" s="10">
        <f>Baltimore!$F$25*10^3</f>
        <v>0</v>
      </c>
      <c r="K236" s="10">
        <f>Albuquerque!$F$25*10^3</f>
        <v>0</v>
      </c>
      <c r="L236" s="10">
        <f>Seattle!$F$25*10^3</f>
        <v>0</v>
      </c>
      <c r="M236" s="10">
        <f>Chicago!$F$25*10^3</f>
        <v>0</v>
      </c>
      <c r="N236" s="10">
        <f>Boulder!$F$25*10^3</f>
        <v>0</v>
      </c>
      <c r="O236" s="10">
        <f>Minneapolis!$F$25*10^3</f>
        <v>0</v>
      </c>
      <c r="P236" s="10">
        <f>Helena!$F$25*10^3</f>
        <v>0</v>
      </c>
      <c r="Q236" s="10">
        <f>Duluth!$F$25*10^3</f>
        <v>0</v>
      </c>
      <c r="R236" s="10">
        <f>Fairbanks!$F$25*10^3</f>
        <v>0</v>
      </c>
    </row>
    <row r="237" spans="1:18">
      <c r="A237" s="4"/>
      <c r="B237" s="9" t="s">
        <v>71</v>
      </c>
      <c r="C237" s="10">
        <f>Miami!$F$26*10^3</f>
        <v>0</v>
      </c>
      <c r="D237" s="10">
        <f>Houston!$F$26*10^3</f>
        <v>0</v>
      </c>
      <c r="E237" s="10">
        <f>Phoenix!$F$26*10^3</f>
        <v>0</v>
      </c>
      <c r="F237" s="10">
        <f>Atlanta!$F$26*10^3</f>
        <v>0</v>
      </c>
      <c r="G237" s="10">
        <f>LosAngeles!$F$26*10^3</f>
        <v>0</v>
      </c>
      <c r="H237" s="10">
        <f>LasVegas!$F$26*10^3</f>
        <v>0</v>
      </c>
      <c r="I237" s="10">
        <f>SanFrancisco!$F$26*10^3</f>
        <v>0</v>
      </c>
      <c r="J237" s="10">
        <f>Baltimore!$F$26*10^3</f>
        <v>0</v>
      </c>
      <c r="K237" s="10">
        <f>Albuquerque!$F$26*10^3</f>
        <v>0</v>
      </c>
      <c r="L237" s="10">
        <f>Seattle!$F$26*10^3</f>
        <v>0</v>
      </c>
      <c r="M237" s="10">
        <f>Chicago!$F$26*10^3</f>
        <v>0</v>
      </c>
      <c r="N237" s="10">
        <f>Boulder!$F$26*10^3</f>
        <v>0</v>
      </c>
      <c r="O237" s="10">
        <f>Minneapolis!$F$26*10^3</f>
        <v>0</v>
      </c>
      <c r="P237" s="10">
        <f>Helena!$F$26*10^3</f>
        <v>0</v>
      </c>
      <c r="Q237" s="10">
        <f>Duluth!$F$26*10^3</f>
        <v>0</v>
      </c>
      <c r="R237" s="10">
        <f>Fairbanks!$F$26*10^3</f>
        <v>0</v>
      </c>
    </row>
    <row r="238" spans="1:18">
      <c r="A238" s="4"/>
      <c r="B238" s="9" t="s">
        <v>72</v>
      </c>
      <c r="C238" s="10">
        <f>Miami!$F$28*10^3</f>
        <v>0</v>
      </c>
      <c r="D238" s="10">
        <f>Houston!$F$28*10^3</f>
        <v>0</v>
      </c>
      <c r="E238" s="10">
        <f>Phoenix!$F$28*10^3</f>
        <v>0</v>
      </c>
      <c r="F238" s="10">
        <f>Atlanta!$F$28*10^3</f>
        <v>0</v>
      </c>
      <c r="G238" s="10">
        <f>LosAngeles!$F$28*10^3</f>
        <v>0</v>
      </c>
      <c r="H238" s="10">
        <f>LasVegas!$F$28*10^3</f>
        <v>0</v>
      </c>
      <c r="I238" s="10">
        <f>SanFrancisco!$F$28*10^3</f>
        <v>0</v>
      </c>
      <c r="J238" s="10">
        <f>Baltimore!$F$28*10^3</f>
        <v>0</v>
      </c>
      <c r="K238" s="10">
        <f>Albuquerque!$F$28*10^3</f>
        <v>0</v>
      </c>
      <c r="L238" s="10">
        <f>Seattle!$F$28*10^3</f>
        <v>0</v>
      </c>
      <c r="M238" s="10">
        <f>Chicago!$F$28*10^3</f>
        <v>0</v>
      </c>
      <c r="N238" s="10">
        <f>Boulder!$F$28*10^3</f>
        <v>0</v>
      </c>
      <c r="O238" s="10">
        <f>Minneapolis!$F$28*10^3</f>
        <v>0</v>
      </c>
      <c r="P238" s="10">
        <f>Helena!$F$28*10^3</f>
        <v>0</v>
      </c>
      <c r="Q238" s="10">
        <f>Duluth!$F$28*10^3</f>
        <v>0</v>
      </c>
      <c r="R238" s="10">
        <f>Fairbanks!$F$28*10^3</f>
        <v>0</v>
      </c>
    </row>
    <row r="239" spans="1:18">
      <c r="A239" s="4"/>
      <c r="B239" s="7" t="s">
        <v>399</v>
      </c>
      <c r="C239" s="74">
        <f>Miami!$B$2*10^3</f>
        <v>1615660</v>
      </c>
      <c r="D239" s="74">
        <f>Houston!$B$2*10^3</f>
        <v>1599880</v>
      </c>
      <c r="E239" s="74">
        <f>Phoenix!$B$2*10^3</f>
        <v>1528620</v>
      </c>
      <c r="F239" s="74">
        <f>Atlanta!$B$2*10^3</f>
        <v>1527330</v>
      </c>
      <c r="G239" s="74">
        <f>LosAngeles!$B$2*10^3</f>
        <v>1237810</v>
      </c>
      <c r="H239" s="74">
        <f>LasVegas!$B$2*10^3</f>
        <v>1458130</v>
      </c>
      <c r="I239" s="74">
        <f>SanFrancisco!$B$2*10^3</f>
        <v>1273110</v>
      </c>
      <c r="J239" s="74">
        <f>Baltimore!$B$2*10^3</f>
        <v>1658660</v>
      </c>
      <c r="K239" s="74">
        <f>Albuquerque!$B$2*10^3</f>
        <v>1469430</v>
      </c>
      <c r="L239" s="74">
        <f>Seattle!$B$2*10^3</f>
        <v>1450390</v>
      </c>
      <c r="M239" s="74">
        <f>Chicago!$B$2*10^3</f>
        <v>1844510</v>
      </c>
      <c r="N239" s="74">
        <f>Boulder!$B$2*10^3</f>
        <v>1607120</v>
      </c>
      <c r="O239" s="74">
        <f>Minneapolis!$B$2*10^3</f>
        <v>2179060</v>
      </c>
      <c r="P239" s="74">
        <f>Helena!$B$2*10^3</f>
        <v>1897780</v>
      </c>
      <c r="Q239" s="74">
        <f>Duluth!$B$2*10^3</f>
        <v>2374390</v>
      </c>
      <c r="R239" s="74">
        <f>Fairbanks!$B$2*10^3</f>
        <v>3340270</v>
      </c>
    </row>
    <row r="240" spans="1:18">
      <c r="A240" s="7" t="s">
        <v>73</v>
      </c>
      <c r="B240" s="8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</row>
    <row r="241" spans="1:18">
      <c r="A241" s="4"/>
      <c r="B241" s="7" t="s">
        <v>433</v>
      </c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</row>
    <row r="242" spans="1:18">
      <c r="A242" s="4"/>
      <c r="B242" s="9" t="s">
        <v>400</v>
      </c>
      <c r="C242" s="77">
        <f>(Miami!$B$13*10^3)/Miami!$B$8</f>
        <v>0</v>
      </c>
      <c r="D242" s="77">
        <f>(Houston!$B$13*10^3)/Houston!$B$8</f>
        <v>0</v>
      </c>
      <c r="E242" s="77">
        <f>(Phoenix!$B$13*10^3)/Phoenix!$B$8</f>
        <v>0</v>
      </c>
      <c r="F242" s="77">
        <f>(Atlanta!$B$13*10^3)/Atlanta!$B$8</f>
        <v>0</v>
      </c>
      <c r="G242" s="77">
        <f>(LosAngeles!$B$13*10^3)/LosAngeles!$B$8</f>
        <v>0</v>
      </c>
      <c r="H242" s="77">
        <f>(LasVegas!$B$13*10^3)/LasVegas!$B$8</f>
        <v>0</v>
      </c>
      <c r="I242" s="77">
        <f>(SanFrancisco!$B$13*10^3)/SanFrancisco!$B$8</f>
        <v>0</v>
      </c>
      <c r="J242" s="77">
        <f>(Baltimore!$B$13*10^3)/Baltimore!$B$8</f>
        <v>0</v>
      </c>
      <c r="K242" s="77">
        <f>(Albuquerque!$B$13*10^3)/Albuquerque!$B$8</f>
        <v>0</v>
      </c>
      <c r="L242" s="77">
        <f>(Seattle!$B$13*10^3)/Seattle!$B$8</f>
        <v>0</v>
      </c>
      <c r="M242" s="77">
        <f>(Chicago!$B$13*10^3)/Chicago!$B$8</f>
        <v>0</v>
      </c>
      <c r="N242" s="77">
        <f>(Boulder!$B$13*10^3)/Boulder!$B$8</f>
        <v>0</v>
      </c>
      <c r="O242" s="77">
        <f>(Minneapolis!$B$13*10^3)/Minneapolis!$B$8</f>
        <v>0</v>
      </c>
      <c r="P242" s="77">
        <f>(Helena!$B$13*10^3)/Helena!$B$8</f>
        <v>0</v>
      </c>
      <c r="Q242" s="77">
        <f>(Duluth!$B$13*10^3)/Duluth!$B$8</f>
        <v>0</v>
      </c>
      <c r="R242" s="77">
        <f>(Fairbanks!$B$13*10^3)/Fairbanks!$B$8</f>
        <v>0</v>
      </c>
    </row>
    <row r="243" spans="1:18">
      <c r="A243" s="4"/>
      <c r="B243" s="9" t="s">
        <v>401</v>
      </c>
      <c r="C243" s="77">
        <f>(Miami!$B$14*10^3)/Miami!$B$8</f>
        <v>173.9430037102141</v>
      </c>
      <c r="D243" s="77">
        <f>(Houston!$B$14*10^3)/Houston!$B$8</f>
        <v>121.44171965073582</v>
      </c>
      <c r="E243" s="77">
        <f>(Phoenix!$B$14*10^3)/Phoenix!$B$8</f>
        <v>122.18503855368644</v>
      </c>
      <c r="F243" s="77">
        <f>(Atlanta!$B$14*10^3)/Atlanta!$B$8</f>
        <v>80.533658309380172</v>
      </c>
      <c r="G243" s="77">
        <f>(LosAngeles!$B$14*10^3)/LosAngeles!$B$8</f>
        <v>44.133363533986902</v>
      </c>
      <c r="H243" s="77">
        <f>(LasVegas!$B$14*10^3)/LasVegas!$B$8</f>
        <v>92.911672658944227</v>
      </c>
      <c r="I243" s="77">
        <f>(SanFrancisco!$B$14*10^3)/SanFrancisco!$B$8</f>
        <v>20.455625775619779</v>
      </c>
      <c r="J243" s="77">
        <f>(Baltimore!$B$14*10^3)/Baltimore!$B$8</f>
        <v>60.72564514019377</v>
      </c>
      <c r="K243" s="77">
        <f>(Albuquerque!$B$14*10^3)/Albuquerque!$B$8</f>
        <v>48.309348272022817</v>
      </c>
      <c r="L243" s="77">
        <f>(Seattle!$B$14*10^3)/Seattle!$B$8</f>
        <v>18.515978166203553</v>
      </c>
      <c r="M243" s="77">
        <f>(Chicago!$B$14*10^3)/Chicago!$B$8</f>
        <v>46.009206945724955</v>
      </c>
      <c r="N243" s="77">
        <f>(Boulder!$B$14*10^3)/Boulder!$B$8</f>
        <v>32.170076469330915</v>
      </c>
      <c r="O243" s="77">
        <f>(Minneapolis!$B$14*10^3)/Minneapolis!$B$8</f>
        <v>43.163539729278789</v>
      </c>
      <c r="P243" s="77">
        <f>(Helena!$B$14*10^3)/Helena!$B$8</f>
        <v>22.449506953062443</v>
      </c>
      <c r="Q243" s="77">
        <f>(Duluth!$B$14*10^3)/Duluth!$B$8</f>
        <v>21.584960074523302</v>
      </c>
      <c r="R243" s="77">
        <f>(Fairbanks!$B$14*10^3)/Fairbanks!$B$8</f>
        <v>13.280843746710095</v>
      </c>
    </row>
    <row r="244" spans="1:18">
      <c r="A244" s="4"/>
      <c r="B244" s="9" t="s">
        <v>402</v>
      </c>
      <c r="C244" s="77">
        <f>(Miami!$B$15*10^3)/Miami!$B$8</f>
        <v>55.302288337549726</v>
      </c>
      <c r="D244" s="77">
        <f>(Houston!$B$15*10^3)/Houston!$B$8</f>
        <v>55.302288337549726</v>
      </c>
      <c r="E244" s="77">
        <f>(Phoenix!$B$15*10^3)/Phoenix!$B$8</f>
        <v>55.302288337549726</v>
      </c>
      <c r="F244" s="77">
        <f>(Atlanta!$B$15*10^3)/Atlanta!$B$8</f>
        <v>55.302288337549726</v>
      </c>
      <c r="G244" s="77">
        <f>(LosAngeles!$B$15*10^3)/LosAngeles!$B$8</f>
        <v>55.302288337549726</v>
      </c>
      <c r="H244" s="77">
        <f>(LasVegas!$B$15*10^3)/LasVegas!$B$8</f>
        <v>55.302288337549726</v>
      </c>
      <c r="I244" s="77">
        <f>(SanFrancisco!$B$15*10^3)/SanFrancisco!$B$8</f>
        <v>55.302288337549726</v>
      </c>
      <c r="J244" s="77">
        <f>(Baltimore!$B$15*10^3)/Baltimore!$B$8</f>
        <v>55.302288337549726</v>
      </c>
      <c r="K244" s="77">
        <f>(Albuquerque!$B$15*10^3)/Albuquerque!$B$8</f>
        <v>55.302288337549726</v>
      </c>
      <c r="L244" s="77">
        <f>(Seattle!$B$15*10^3)/Seattle!$B$8</f>
        <v>55.302288337549726</v>
      </c>
      <c r="M244" s="77">
        <f>(Chicago!$B$15*10^3)/Chicago!$B$8</f>
        <v>55.302288337549726</v>
      </c>
      <c r="N244" s="77">
        <f>(Boulder!$B$15*10^3)/Boulder!$B$8</f>
        <v>55.302288337549726</v>
      </c>
      <c r="O244" s="77">
        <f>(Minneapolis!$B$15*10^3)/Minneapolis!$B$8</f>
        <v>55.302288337549726</v>
      </c>
      <c r="P244" s="77">
        <f>(Helena!$B$15*10^3)/Helena!$B$8</f>
        <v>55.302288337549726</v>
      </c>
      <c r="Q244" s="77">
        <f>(Duluth!$B$15*10^3)/Duluth!$B$8</f>
        <v>55.302288337549726</v>
      </c>
      <c r="R244" s="77">
        <f>(Fairbanks!$B$15*10^3)/Fairbanks!$B$8</f>
        <v>55.302288337549726</v>
      </c>
    </row>
    <row r="245" spans="1:18">
      <c r="A245" s="4"/>
      <c r="B245" s="9" t="s">
        <v>403</v>
      </c>
      <c r="C245" s="77">
        <f>(Miami!$B$16*10^3)/Miami!$B$8</f>
        <v>41.676901923377535</v>
      </c>
      <c r="D245" s="77">
        <f>(Houston!$B$16*10^3)/Houston!$B$8</f>
        <v>41.60352709604765</v>
      </c>
      <c r="E245" s="77">
        <f>(Phoenix!$B$16*10^3)/Phoenix!$B$8</f>
        <v>41.590766256512012</v>
      </c>
      <c r="F245" s="77">
        <f>(Atlanta!$B$16*10^3)/Atlanta!$B$8</f>
        <v>41.660950873957994</v>
      </c>
      <c r="G245" s="77">
        <f>(LosAngeles!$B$16*10^3)/LosAngeles!$B$8</f>
        <v>41.654570454190178</v>
      </c>
      <c r="H245" s="77">
        <f>(LasVegas!$B$16*10^3)/LasVegas!$B$8</f>
        <v>41.613097725699369</v>
      </c>
      <c r="I245" s="77">
        <f>(SanFrancisco!$B$16*10^3)/SanFrancisco!$B$8</f>
        <v>41.568434787324662</v>
      </c>
      <c r="J245" s="77">
        <f>(Baltimore!$B$16*10^3)/Baltimore!$B$8</f>
        <v>41.609907515815465</v>
      </c>
      <c r="K245" s="77">
        <f>(Albuquerque!$B$16*10^3)/Albuquerque!$B$8</f>
        <v>41.60352709604765</v>
      </c>
      <c r="L245" s="77">
        <f>(Seattle!$B$16*10^3)/Seattle!$B$8</f>
        <v>41.542913108253387</v>
      </c>
      <c r="M245" s="77">
        <f>(Chicago!$B$16*10^3)/Chicago!$B$8</f>
        <v>41.552483737905114</v>
      </c>
      <c r="N245" s="77">
        <f>(Boulder!$B$16*10^3)/Boulder!$B$8</f>
        <v>41.56205436755684</v>
      </c>
      <c r="O245" s="77">
        <f>(Minneapolis!$B$16*10^3)/Minneapolis!$B$8</f>
        <v>41.587576046628108</v>
      </c>
      <c r="P245" s="77">
        <f>(Helena!$B$16*10^3)/Helena!$B$8</f>
        <v>41.536532688485572</v>
      </c>
      <c r="Q245" s="77">
        <f>(Duluth!$B$16*10^3)/Duluth!$B$8</f>
        <v>41.523771848949941</v>
      </c>
      <c r="R245" s="77">
        <f>(Fairbanks!$B$16*10^3)/Fairbanks!$B$8</f>
        <v>41.278125687889002</v>
      </c>
    </row>
    <row r="246" spans="1:18">
      <c r="A246" s="4"/>
      <c r="B246" s="9" t="s">
        <v>404</v>
      </c>
      <c r="C246" s="77">
        <f>(Miami!$B$17*10^3)/Miami!$B$8</f>
        <v>143.42864617063157</v>
      </c>
      <c r="D246" s="77">
        <f>(Houston!$B$17*10^3)/Houston!$B$8</f>
        <v>143.42864617063157</v>
      </c>
      <c r="E246" s="77">
        <f>(Phoenix!$B$17*10^3)/Phoenix!$B$8</f>
        <v>143.42864617063157</v>
      </c>
      <c r="F246" s="77">
        <f>(Atlanta!$B$17*10^3)/Atlanta!$B$8</f>
        <v>143.42864617063157</v>
      </c>
      <c r="G246" s="77">
        <f>(LosAngeles!$B$17*10^3)/LosAngeles!$B$8</f>
        <v>143.42864617063157</v>
      </c>
      <c r="H246" s="77">
        <f>(LasVegas!$B$17*10^3)/LasVegas!$B$8</f>
        <v>143.42864617063157</v>
      </c>
      <c r="I246" s="77">
        <f>(SanFrancisco!$B$17*10^3)/SanFrancisco!$B$8</f>
        <v>143.42864617063157</v>
      </c>
      <c r="J246" s="77">
        <f>(Baltimore!$B$17*10^3)/Baltimore!$B$8</f>
        <v>143.42864617063157</v>
      </c>
      <c r="K246" s="77">
        <f>(Albuquerque!$B$17*10^3)/Albuquerque!$B$8</f>
        <v>143.42864617063157</v>
      </c>
      <c r="L246" s="77">
        <f>(Seattle!$B$17*10^3)/Seattle!$B$8</f>
        <v>143.42864617063157</v>
      </c>
      <c r="M246" s="77">
        <f>(Chicago!$B$17*10^3)/Chicago!$B$8</f>
        <v>143.42864617063157</v>
      </c>
      <c r="N246" s="77">
        <f>(Boulder!$B$17*10^3)/Boulder!$B$8</f>
        <v>143.42864617063157</v>
      </c>
      <c r="O246" s="77">
        <f>(Minneapolis!$B$17*10^3)/Minneapolis!$B$8</f>
        <v>143.42864617063157</v>
      </c>
      <c r="P246" s="77">
        <f>(Helena!$B$17*10^3)/Helena!$B$8</f>
        <v>143.42864617063157</v>
      </c>
      <c r="Q246" s="77">
        <f>(Duluth!$B$17*10^3)/Duluth!$B$8</f>
        <v>143.42864617063157</v>
      </c>
      <c r="R246" s="77">
        <f>(Fairbanks!$B$17*10^3)/Fairbanks!$B$8</f>
        <v>143.42864617063157</v>
      </c>
    </row>
    <row r="247" spans="1:18">
      <c r="A247" s="4"/>
      <c r="B247" s="9" t="s">
        <v>405</v>
      </c>
      <c r="C247" s="77">
        <f>(Miami!$B$18*10^3)/Miami!$B$8</f>
        <v>0</v>
      </c>
      <c r="D247" s="77">
        <f>(Houston!$B$18*10^3)/Houston!$B$8</f>
        <v>0</v>
      </c>
      <c r="E247" s="77">
        <f>(Phoenix!$B$18*10^3)/Phoenix!$B$8</f>
        <v>0</v>
      </c>
      <c r="F247" s="77">
        <f>(Atlanta!$B$18*10^3)/Atlanta!$B$8</f>
        <v>0</v>
      </c>
      <c r="G247" s="77">
        <f>(LosAngeles!$B$18*10^3)/LosAngeles!$B$8</f>
        <v>0</v>
      </c>
      <c r="H247" s="77">
        <f>(LasVegas!$B$18*10^3)/LasVegas!$B$8</f>
        <v>0</v>
      </c>
      <c r="I247" s="77">
        <f>(SanFrancisco!$B$18*10^3)/SanFrancisco!$B$8</f>
        <v>0</v>
      </c>
      <c r="J247" s="77">
        <f>(Baltimore!$B$18*10^3)/Baltimore!$B$8</f>
        <v>0</v>
      </c>
      <c r="K247" s="77">
        <f>(Albuquerque!$B$18*10^3)/Albuquerque!$B$8</f>
        <v>0</v>
      </c>
      <c r="L247" s="77">
        <f>(Seattle!$B$18*10^3)/Seattle!$B$8</f>
        <v>0</v>
      </c>
      <c r="M247" s="77">
        <f>(Chicago!$B$18*10^3)/Chicago!$B$8</f>
        <v>0</v>
      </c>
      <c r="N247" s="77">
        <f>(Boulder!$B$18*10^3)/Boulder!$B$8</f>
        <v>0</v>
      </c>
      <c r="O247" s="77">
        <f>(Minneapolis!$B$18*10^3)/Minneapolis!$B$8</f>
        <v>0</v>
      </c>
      <c r="P247" s="77">
        <f>(Helena!$B$18*10^3)/Helena!$B$8</f>
        <v>0</v>
      </c>
      <c r="Q247" s="77">
        <f>(Duluth!$B$18*10^3)/Duluth!$B$8</f>
        <v>0</v>
      </c>
      <c r="R247" s="77">
        <f>(Fairbanks!$B$18*10^3)/Fairbanks!$B$8</f>
        <v>0</v>
      </c>
    </row>
    <row r="248" spans="1:18">
      <c r="A248" s="4"/>
      <c r="B248" s="9" t="s">
        <v>406</v>
      </c>
      <c r="C248" s="77">
        <f>(Miami!$B$19*10^3)/Miami!$B$8</f>
        <v>31.161970146015904</v>
      </c>
      <c r="D248" s="77">
        <f>(Houston!$B$19*10^3)/Houston!$B$8</f>
        <v>23.515037054287802</v>
      </c>
      <c r="E248" s="77">
        <f>(Phoenix!$B$19*10^3)/Phoenix!$B$8</f>
        <v>27.454946260914504</v>
      </c>
      <c r="F248" s="77">
        <f>(Atlanta!$B$19*10^3)/Atlanta!$B$8</f>
        <v>17.156948755658632</v>
      </c>
      <c r="G248" s="77">
        <f>(LosAngeles!$B$19*10^3)/LosAngeles!$B$8</f>
        <v>14.020972439776813</v>
      </c>
      <c r="H248" s="77">
        <f>(LasVegas!$B$19*10^3)/LasVegas!$B$8</f>
        <v>24.54228463690626</v>
      </c>
      <c r="I248" s="77">
        <f>(SanFrancisco!$B$19*10^3)/SanFrancisco!$B$8</f>
        <v>7.8128240056913345</v>
      </c>
      <c r="J248" s="77">
        <f>(Baltimore!$B$19*10^3)/Baltimore!$B$8</f>
        <v>14.467601823523969</v>
      </c>
      <c r="K248" s="77">
        <f>(Albuquerque!$B$19*10^3)/Albuquerque!$B$8</f>
        <v>17.696094226039129</v>
      </c>
      <c r="L248" s="77">
        <f>(Seattle!$B$19*10^3)/Seattle!$B$8</f>
        <v>8.1828883522246922</v>
      </c>
      <c r="M248" s="77">
        <f>(Chicago!$B$19*10^3)/Chicago!$B$8</f>
        <v>13.019246536229618</v>
      </c>
      <c r="N248" s="77">
        <f>(Boulder!$B$19*10^3)/Boulder!$B$8</f>
        <v>13.727473130457252</v>
      </c>
      <c r="O248" s="77">
        <f>(Minneapolis!$B$19*10^3)/Minneapolis!$B$8</f>
        <v>14.706867564817088</v>
      </c>
      <c r="P248" s="77">
        <f>(Helena!$B$19*10^3)/Helena!$B$8</f>
        <v>12.732127646677874</v>
      </c>
      <c r="Q248" s="77">
        <f>(Duluth!$B$19*10^3)/Duluth!$B$8</f>
        <v>12.942681499015819</v>
      </c>
      <c r="R248" s="77">
        <f>(Fairbanks!$B$19*10^3)/Fairbanks!$B$8</f>
        <v>17.389834077183938</v>
      </c>
    </row>
    <row r="249" spans="1:18">
      <c r="A249" s="4"/>
      <c r="B249" s="9" t="s">
        <v>407</v>
      </c>
      <c r="C249" s="77">
        <f>(Miami!$B$20*10^3)/Miami!$B$8</f>
        <v>0</v>
      </c>
      <c r="D249" s="77">
        <f>(Houston!$B$20*10^3)/Houston!$B$8</f>
        <v>0</v>
      </c>
      <c r="E249" s="77">
        <f>(Phoenix!$B$20*10^3)/Phoenix!$B$8</f>
        <v>0</v>
      </c>
      <c r="F249" s="77">
        <f>(Atlanta!$B$20*10^3)/Atlanta!$B$8</f>
        <v>0</v>
      </c>
      <c r="G249" s="77">
        <f>(LosAngeles!$B$20*10^3)/LosAngeles!$B$8</f>
        <v>0</v>
      </c>
      <c r="H249" s="77">
        <f>(LasVegas!$B$20*10^3)/LasVegas!$B$8</f>
        <v>0</v>
      </c>
      <c r="I249" s="77">
        <f>(SanFrancisco!$B$20*10^3)/SanFrancisco!$B$8</f>
        <v>0</v>
      </c>
      <c r="J249" s="77">
        <f>(Baltimore!$B$20*10^3)/Baltimore!$B$8</f>
        <v>0</v>
      </c>
      <c r="K249" s="77">
        <f>(Albuquerque!$B$20*10^3)/Albuquerque!$B$8</f>
        <v>0</v>
      </c>
      <c r="L249" s="77">
        <f>(Seattle!$B$20*10^3)/Seattle!$B$8</f>
        <v>0</v>
      </c>
      <c r="M249" s="77">
        <f>(Chicago!$B$20*10^3)/Chicago!$B$8</f>
        <v>0</v>
      </c>
      <c r="N249" s="77">
        <f>(Boulder!$B$20*10^3)/Boulder!$B$8</f>
        <v>0</v>
      </c>
      <c r="O249" s="77">
        <f>(Minneapolis!$B$20*10^3)/Minneapolis!$B$8</f>
        <v>0</v>
      </c>
      <c r="P249" s="77">
        <f>(Helena!$B$20*10^3)/Helena!$B$8</f>
        <v>0</v>
      </c>
      <c r="Q249" s="77">
        <f>(Duluth!$B$20*10^3)/Duluth!$B$8</f>
        <v>0</v>
      </c>
      <c r="R249" s="77">
        <f>(Fairbanks!$B$20*10^3)/Fairbanks!$B$8</f>
        <v>0</v>
      </c>
    </row>
    <row r="250" spans="1:18">
      <c r="A250" s="4"/>
      <c r="B250" s="9" t="s">
        <v>408</v>
      </c>
      <c r="C250" s="77">
        <f>(Miami!$B$21*10^3)/Miami!$B$8</f>
        <v>0</v>
      </c>
      <c r="D250" s="77">
        <f>(Houston!$B$21*10^3)/Houston!$B$8</f>
        <v>0</v>
      </c>
      <c r="E250" s="77">
        <f>(Phoenix!$B$21*10^3)/Phoenix!$B$8</f>
        <v>0</v>
      </c>
      <c r="F250" s="77">
        <f>(Atlanta!$B$21*10^3)/Atlanta!$B$8</f>
        <v>0</v>
      </c>
      <c r="G250" s="77">
        <f>(LosAngeles!$B$21*10^3)/LosAngeles!$B$8</f>
        <v>0</v>
      </c>
      <c r="H250" s="77">
        <f>(LasVegas!$B$21*10^3)/LasVegas!$B$8</f>
        <v>0</v>
      </c>
      <c r="I250" s="77">
        <f>(SanFrancisco!$B$21*10^3)/SanFrancisco!$B$8</f>
        <v>0</v>
      </c>
      <c r="J250" s="77">
        <f>(Baltimore!$B$21*10^3)/Baltimore!$B$8</f>
        <v>0</v>
      </c>
      <c r="K250" s="77">
        <f>(Albuquerque!$B$21*10^3)/Albuquerque!$B$8</f>
        <v>0</v>
      </c>
      <c r="L250" s="77">
        <f>(Seattle!$B$21*10^3)/Seattle!$B$8</f>
        <v>0</v>
      </c>
      <c r="M250" s="77">
        <f>(Chicago!$B$21*10^3)/Chicago!$B$8</f>
        <v>0</v>
      </c>
      <c r="N250" s="77">
        <f>(Boulder!$B$21*10^3)/Boulder!$B$8</f>
        <v>0</v>
      </c>
      <c r="O250" s="77">
        <f>(Minneapolis!$B$21*10^3)/Minneapolis!$B$8</f>
        <v>0</v>
      </c>
      <c r="P250" s="77">
        <f>(Helena!$B$21*10^3)/Helena!$B$8</f>
        <v>0</v>
      </c>
      <c r="Q250" s="77">
        <f>(Duluth!$B$21*10^3)/Duluth!$B$8</f>
        <v>0</v>
      </c>
      <c r="R250" s="77">
        <f>(Fairbanks!$B$21*10^3)/Fairbanks!$B$8</f>
        <v>0</v>
      </c>
    </row>
    <row r="251" spans="1:18">
      <c r="A251" s="4"/>
      <c r="B251" s="9" t="s">
        <v>409</v>
      </c>
      <c r="C251" s="77">
        <f>(Miami!$B$22*10^3)/Miami!$B$8</f>
        <v>0</v>
      </c>
      <c r="D251" s="77">
        <f>(Houston!$B$22*10^3)/Houston!$B$8</f>
        <v>0</v>
      </c>
      <c r="E251" s="77">
        <f>(Phoenix!$B$22*10^3)/Phoenix!$B$8</f>
        <v>0</v>
      </c>
      <c r="F251" s="77">
        <f>(Atlanta!$B$22*10^3)/Atlanta!$B$8</f>
        <v>0</v>
      </c>
      <c r="G251" s="77">
        <f>(LosAngeles!$B$22*10^3)/LosAngeles!$B$8</f>
        <v>0</v>
      </c>
      <c r="H251" s="77">
        <f>(LasVegas!$B$22*10^3)/LasVegas!$B$8</f>
        <v>0</v>
      </c>
      <c r="I251" s="77">
        <f>(SanFrancisco!$B$22*10^3)/SanFrancisco!$B$8</f>
        <v>0</v>
      </c>
      <c r="J251" s="77">
        <f>(Baltimore!$B$22*10^3)/Baltimore!$B$8</f>
        <v>0</v>
      </c>
      <c r="K251" s="77">
        <f>(Albuquerque!$B$22*10^3)/Albuquerque!$B$8</f>
        <v>0</v>
      </c>
      <c r="L251" s="77">
        <f>(Seattle!$B$22*10^3)/Seattle!$B$8</f>
        <v>0</v>
      </c>
      <c r="M251" s="77">
        <f>(Chicago!$B$22*10^3)/Chicago!$B$8</f>
        <v>0</v>
      </c>
      <c r="N251" s="77">
        <f>(Boulder!$B$22*10^3)/Boulder!$B$8</f>
        <v>0</v>
      </c>
      <c r="O251" s="77">
        <f>(Minneapolis!$B$22*10^3)/Minneapolis!$B$8</f>
        <v>0</v>
      </c>
      <c r="P251" s="77">
        <f>(Helena!$B$22*10^3)/Helena!$B$8</f>
        <v>0</v>
      </c>
      <c r="Q251" s="77">
        <f>(Duluth!$B$22*10^3)/Duluth!$B$8</f>
        <v>0</v>
      </c>
      <c r="R251" s="77">
        <f>(Fairbanks!$B$22*10^3)/Fairbanks!$B$8</f>
        <v>0</v>
      </c>
    </row>
    <row r="252" spans="1:18">
      <c r="A252" s="4"/>
      <c r="B252" s="9" t="s">
        <v>410</v>
      </c>
      <c r="C252" s="77">
        <f>(Miami!$B$23*10^3)/Miami!$B$8</f>
        <v>0</v>
      </c>
      <c r="D252" s="77">
        <f>(Houston!$B$23*10^3)/Houston!$B$8</f>
        <v>0</v>
      </c>
      <c r="E252" s="77">
        <f>(Phoenix!$B$23*10^3)/Phoenix!$B$8</f>
        <v>0</v>
      </c>
      <c r="F252" s="77">
        <f>(Atlanta!$B$23*10^3)/Atlanta!$B$8</f>
        <v>0</v>
      </c>
      <c r="G252" s="77">
        <f>(LosAngeles!$B$23*10^3)/LosAngeles!$B$8</f>
        <v>0</v>
      </c>
      <c r="H252" s="77">
        <f>(LasVegas!$B$23*10^3)/LasVegas!$B$8</f>
        <v>0</v>
      </c>
      <c r="I252" s="77">
        <f>(SanFrancisco!$B$23*10^3)/SanFrancisco!$B$8</f>
        <v>0</v>
      </c>
      <c r="J252" s="77">
        <f>(Baltimore!$B$23*10^3)/Baltimore!$B$8</f>
        <v>0</v>
      </c>
      <c r="K252" s="77">
        <f>(Albuquerque!$B$23*10^3)/Albuquerque!$B$8</f>
        <v>0</v>
      </c>
      <c r="L252" s="77">
        <f>(Seattle!$B$23*10^3)/Seattle!$B$8</f>
        <v>0</v>
      </c>
      <c r="M252" s="77">
        <f>(Chicago!$B$23*10^3)/Chicago!$B$8</f>
        <v>0</v>
      </c>
      <c r="N252" s="77">
        <f>(Boulder!$B$23*10^3)/Boulder!$B$8</f>
        <v>0</v>
      </c>
      <c r="O252" s="77">
        <f>(Minneapolis!$B$23*10^3)/Minneapolis!$B$8</f>
        <v>0</v>
      </c>
      <c r="P252" s="77">
        <f>(Helena!$B$23*10^3)/Helena!$B$8</f>
        <v>0</v>
      </c>
      <c r="Q252" s="77">
        <f>(Duluth!$B$23*10^3)/Duluth!$B$8</f>
        <v>0</v>
      </c>
      <c r="R252" s="77">
        <f>(Fairbanks!$B$23*10^3)/Fairbanks!$B$8</f>
        <v>0</v>
      </c>
    </row>
    <row r="253" spans="1:18">
      <c r="A253" s="4"/>
      <c r="B253" s="9" t="s">
        <v>411</v>
      </c>
      <c r="C253" s="77">
        <f>(Miami!$B$24*10^3)/Miami!$B$8</f>
        <v>0</v>
      </c>
      <c r="D253" s="77">
        <f>(Houston!$B$24*10^3)/Houston!$B$8</f>
        <v>0</v>
      </c>
      <c r="E253" s="77">
        <f>(Phoenix!$B$24*10^3)/Phoenix!$B$8</f>
        <v>0</v>
      </c>
      <c r="F253" s="77">
        <f>(Atlanta!$B$24*10^3)/Atlanta!$B$8</f>
        <v>0</v>
      </c>
      <c r="G253" s="77">
        <f>(LosAngeles!$B$24*10^3)/LosAngeles!$B$8</f>
        <v>0</v>
      </c>
      <c r="H253" s="77">
        <f>(LasVegas!$B$24*10^3)/LasVegas!$B$8</f>
        <v>0</v>
      </c>
      <c r="I253" s="77">
        <f>(SanFrancisco!$B$24*10^3)/SanFrancisco!$B$8</f>
        <v>0</v>
      </c>
      <c r="J253" s="77">
        <f>(Baltimore!$B$24*10^3)/Baltimore!$B$8</f>
        <v>0</v>
      </c>
      <c r="K253" s="77">
        <f>(Albuquerque!$B$24*10^3)/Albuquerque!$B$8</f>
        <v>0</v>
      </c>
      <c r="L253" s="77">
        <f>(Seattle!$B$24*10^3)/Seattle!$B$8</f>
        <v>0</v>
      </c>
      <c r="M253" s="77">
        <f>(Chicago!$B$24*10^3)/Chicago!$B$8</f>
        <v>0</v>
      </c>
      <c r="N253" s="77">
        <f>(Boulder!$B$24*10^3)/Boulder!$B$8</f>
        <v>0</v>
      </c>
      <c r="O253" s="77">
        <f>(Minneapolis!$B$24*10^3)/Minneapolis!$B$8</f>
        <v>0</v>
      </c>
      <c r="P253" s="77">
        <f>(Helena!$B$24*10^3)/Helena!$B$8</f>
        <v>0</v>
      </c>
      <c r="Q253" s="77">
        <f>(Duluth!$B$24*10^3)/Duluth!$B$8</f>
        <v>0</v>
      </c>
      <c r="R253" s="77">
        <f>(Fairbanks!$B$24*10^3)/Fairbanks!$B$8</f>
        <v>0</v>
      </c>
    </row>
    <row r="254" spans="1:18">
      <c r="A254" s="4"/>
      <c r="B254" s="9" t="s">
        <v>412</v>
      </c>
      <c r="C254" s="77">
        <f>(Miami!$B$25*10^3)/Miami!$B$8</f>
        <v>0</v>
      </c>
      <c r="D254" s="77">
        <f>(Houston!$B$25*10^3)/Houston!$B$8</f>
        <v>0</v>
      </c>
      <c r="E254" s="77">
        <f>(Phoenix!$B$25*10^3)/Phoenix!$B$8</f>
        <v>0</v>
      </c>
      <c r="F254" s="77">
        <f>(Atlanta!$B$25*10^3)/Atlanta!$B$8</f>
        <v>0</v>
      </c>
      <c r="G254" s="77">
        <f>(LosAngeles!$B$25*10^3)/LosAngeles!$B$8</f>
        <v>0</v>
      </c>
      <c r="H254" s="77">
        <f>(LasVegas!$B$25*10^3)/LasVegas!$B$8</f>
        <v>0</v>
      </c>
      <c r="I254" s="77">
        <f>(SanFrancisco!$B$25*10^3)/SanFrancisco!$B$8</f>
        <v>0</v>
      </c>
      <c r="J254" s="77">
        <f>(Baltimore!$B$25*10^3)/Baltimore!$B$8</f>
        <v>0</v>
      </c>
      <c r="K254" s="77">
        <f>(Albuquerque!$B$25*10^3)/Albuquerque!$B$8</f>
        <v>0</v>
      </c>
      <c r="L254" s="77">
        <f>(Seattle!$B$25*10^3)/Seattle!$B$8</f>
        <v>0</v>
      </c>
      <c r="M254" s="77">
        <f>(Chicago!$B$25*10^3)/Chicago!$B$8</f>
        <v>0</v>
      </c>
      <c r="N254" s="77">
        <f>(Boulder!$B$25*10^3)/Boulder!$B$8</f>
        <v>0</v>
      </c>
      <c r="O254" s="77">
        <f>(Minneapolis!$B$25*10^3)/Minneapolis!$B$8</f>
        <v>0</v>
      </c>
      <c r="P254" s="77">
        <f>(Helena!$B$25*10^3)/Helena!$B$8</f>
        <v>0</v>
      </c>
      <c r="Q254" s="77">
        <f>(Duluth!$B$25*10^3)/Duluth!$B$8</f>
        <v>0</v>
      </c>
      <c r="R254" s="77">
        <f>(Fairbanks!$B$25*10^3)/Fairbanks!$B$8</f>
        <v>0</v>
      </c>
    </row>
    <row r="255" spans="1:18">
      <c r="A255" s="4"/>
      <c r="B255" s="9" t="s">
        <v>413</v>
      </c>
      <c r="C255" s="77">
        <f>(Miami!$B$26*10^3)/Miami!$B$8</f>
        <v>0</v>
      </c>
      <c r="D255" s="77">
        <f>(Houston!$B$26*10^3)/Houston!$B$8</f>
        <v>0</v>
      </c>
      <c r="E255" s="77">
        <f>(Phoenix!$B$26*10^3)/Phoenix!$B$8</f>
        <v>0</v>
      </c>
      <c r="F255" s="77">
        <f>(Atlanta!$B$26*10^3)/Atlanta!$B$8</f>
        <v>0</v>
      </c>
      <c r="G255" s="77">
        <f>(LosAngeles!$B$26*10^3)/LosAngeles!$B$8</f>
        <v>0</v>
      </c>
      <c r="H255" s="77">
        <f>(LasVegas!$B$26*10^3)/LasVegas!$B$8</f>
        <v>0</v>
      </c>
      <c r="I255" s="77">
        <f>(SanFrancisco!$B$26*10^3)/SanFrancisco!$B$8</f>
        <v>0</v>
      </c>
      <c r="J255" s="77">
        <f>(Baltimore!$B$26*10^3)/Baltimore!$B$8</f>
        <v>0</v>
      </c>
      <c r="K255" s="77">
        <f>(Albuquerque!$B$26*10^3)/Albuquerque!$B$8</f>
        <v>0</v>
      </c>
      <c r="L255" s="77">
        <f>(Seattle!$B$26*10^3)/Seattle!$B$8</f>
        <v>0</v>
      </c>
      <c r="M255" s="77">
        <f>(Chicago!$B$26*10^3)/Chicago!$B$8</f>
        <v>0</v>
      </c>
      <c r="N255" s="77">
        <f>(Boulder!$B$26*10^3)/Boulder!$B$8</f>
        <v>0</v>
      </c>
      <c r="O255" s="77">
        <f>(Minneapolis!$B$26*10^3)/Minneapolis!$B$8</f>
        <v>0</v>
      </c>
      <c r="P255" s="77">
        <f>(Helena!$B$26*10^3)/Helena!$B$8</f>
        <v>0</v>
      </c>
      <c r="Q255" s="77">
        <f>(Duluth!$B$26*10^3)/Duluth!$B$8</f>
        <v>0</v>
      </c>
      <c r="R255" s="77">
        <f>(Fairbanks!$B$26*10^3)/Fairbanks!$B$8</f>
        <v>0</v>
      </c>
    </row>
    <row r="256" spans="1:18">
      <c r="A256" s="4"/>
      <c r="B256" s="9" t="s">
        <v>72</v>
      </c>
      <c r="C256" s="77">
        <f>(Miami!$B$28*10^3)/Miami!$B$8</f>
        <v>445.5128102877888</v>
      </c>
      <c r="D256" s="77">
        <f>(Houston!$B$28*10^3)/Houston!$B$8</f>
        <v>385.29440851913648</v>
      </c>
      <c r="E256" s="77">
        <f>(Phoenix!$B$28*10^3)/Phoenix!$B$8</f>
        <v>389.96168557929423</v>
      </c>
      <c r="F256" s="77">
        <f>(Atlanta!$B$28*10^3)/Atlanta!$B$8</f>
        <v>338.08249244717808</v>
      </c>
      <c r="G256" s="77">
        <f>(LosAngeles!$B$28*10^3)/LosAngeles!$B$8</f>
        <v>298.53984093613519</v>
      </c>
      <c r="H256" s="77">
        <f>(LasVegas!$B$28*10^3)/LasVegas!$B$8</f>
        <v>357.79798952973113</v>
      </c>
      <c r="I256" s="77">
        <f>(SanFrancisco!$B$28*10^3)/SanFrancisco!$B$8</f>
        <v>268.56781907681705</v>
      </c>
      <c r="J256" s="77">
        <f>(Baltimore!$B$28*10^3)/Baltimore!$B$8</f>
        <v>315.53727919759842</v>
      </c>
      <c r="K256" s="77">
        <f>(Albuquerque!$B$28*10^3)/Albuquerque!$B$8</f>
        <v>306.33990410229086</v>
      </c>
      <c r="L256" s="77">
        <f>(Seattle!$B$28*10^3)/Seattle!$B$8</f>
        <v>266.97271413486294</v>
      </c>
      <c r="M256" s="77">
        <f>(Chicago!$B$28*10^3)/Chicago!$B$8</f>
        <v>299.3150619379249</v>
      </c>
      <c r="N256" s="77">
        <f>(Boulder!$B$28*10^3)/Boulder!$B$8</f>
        <v>286.1905384755263</v>
      </c>
      <c r="O256" s="77">
        <f>(Minneapolis!$B$28*10^3)/Minneapolis!$B$8</f>
        <v>298.18891784890525</v>
      </c>
      <c r="P256" s="77">
        <f>(Helena!$B$28*10^3)/Helena!$B$8</f>
        <v>275.44910179640715</v>
      </c>
      <c r="Q256" s="77">
        <f>(Duluth!$B$28*10^3)/Duluth!$B$8</f>
        <v>274.78553814055425</v>
      </c>
      <c r="R256" s="77">
        <f>(Fairbanks!$B$28*10^3)/Fairbanks!$B$8</f>
        <v>270.6797380199643</v>
      </c>
    </row>
    <row r="257" spans="1:18">
      <c r="A257" s="4"/>
      <c r="B257" s="7" t="s">
        <v>434</v>
      </c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</row>
    <row r="258" spans="1:18">
      <c r="A258" s="4"/>
      <c r="B258" s="9" t="s">
        <v>414</v>
      </c>
      <c r="C258" s="77">
        <f>(Miami!$C$13*10^3)/Miami!$B$8</f>
        <v>0.67632449538855155</v>
      </c>
      <c r="D258" s="77">
        <f>(Houston!$C$13*10^3)/Houston!$B$8</f>
        <v>42.334085159462639</v>
      </c>
      <c r="E258" s="77">
        <f>(Phoenix!$C$13*10^3)/Phoenix!$B$8</f>
        <v>22.714294373426828</v>
      </c>
      <c r="F258" s="77">
        <f>(Atlanta!$C$13*10^3)/Atlanta!$B$8</f>
        <v>53.400923246740398</v>
      </c>
      <c r="G258" s="77">
        <f>(LosAngeles!$C$13*10^3)/LosAngeles!$B$8</f>
        <v>3.091313377507106</v>
      </c>
      <c r="H258" s="77">
        <f>(LasVegas!$C$13*10^3)/LasVegas!$B$8</f>
        <v>23.026934942049838</v>
      </c>
      <c r="I258" s="77">
        <f>(SanFrancisco!$C$13*10^3)/SanFrancisco!$B$8</f>
        <v>33.213275101368914</v>
      </c>
      <c r="J258" s="77">
        <f>(Baltimore!$C$13*10^3)/Baltimore!$B$8</f>
        <v>107.63449127318086</v>
      </c>
      <c r="K258" s="77">
        <f>(Albuquerque!$C$13*10^3)/Albuquerque!$B$8</f>
        <v>58.396791924940736</v>
      </c>
      <c r="L258" s="77">
        <f>(Seattle!$C$13*10^3)/Seattle!$B$8</f>
        <v>84.438475207283886</v>
      </c>
      <c r="M258" s="77">
        <f>(Chicago!$C$13*10^3)/Chicago!$B$8</f>
        <v>174.17269882185548</v>
      </c>
      <c r="N258" s="77">
        <f>(Boulder!$C$13*10^3)/Boulder!$B$8</f>
        <v>112.03379070309035</v>
      </c>
      <c r="O258" s="77">
        <f>(Minneapolis!$C$13*10^3)/Minneapolis!$B$8</f>
        <v>274.28786539866456</v>
      </c>
      <c r="P258" s="77">
        <f>(Helena!$C$13*10^3)/Helena!$B$8</f>
        <v>205.8770046481358</v>
      </c>
      <c r="Q258" s="77">
        <f>(Duluth!$C$13*10^3)/Duluth!$B$8</f>
        <v>347.25115565353042</v>
      </c>
      <c r="R258" s="77">
        <f>(Fairbanks!$C$13*10^3)/Fairbanks!$B$8</f>
        <v>644.03000073374824</v>
      </c>
    </row>
    <row r="259" spans="1:18">
      <c r="A259" s="4"/>
      <c r="B259" s="9" t="s">
        <v>415</v>
      </c>
      <c r="C259" s="77">
        <f>(Miami!$C$14*10^3)/Miami!$B$8</f>
        <v>0</v>
      </c>
      <c r="D259" s="77">
        <f>(Houston!$C$14*10^3)/Houston!$B$8</f>
        <v>0</v>
      </c>
      <c r="E259" s="77">
        <f>(Phoenix!$C$14*10^3)/Phoenix!$B$8</f>
        <v>0</v>
      </c>
      <c r="F259" s="77">
        <f>(Atlanta!$C$14*10^3)/Atlanta!$B$8</f>
        <v>0</v>
      </c>
      <c r="G259" s="77">
        <f>(LosAngeles!$C$14*10^3)/LosAngeles!$B$8</f>
        <v>0</v>
      </c>
      <c r="H259" s="77">
        <f>(LasVegas!$C$14*10^3)/LasVegas!$B$8</f>
        <v>0</v>
      </c>
      <c r="I259" s="77">
        <f>(SanFrancisco!$C$14*10^3)/SanFrancisco!$B$8</f>
        <v>0</v>
      </c>
      <c r="J259" s="77">
        <f>(Baltimore!$C$14*10^3)/Baltimore!$B$8</f>
        <v>0</v>
      </c>
      <c r="K259" s="77">
        <f>(Albuquerque!$C$14*10^3)/Albuquerque!$B$8</f>
        <v>0</v>
      </c>
      <c r="L259" s="77">
        <f>(Seattle!$C$14*10^3)/Seattle!$B$8</f>
        <v>0</v>
      </c>
      <c r="M259" s="77">
        <f>(Chicago!$C$14*10^3)/Chicago!$B$8</f>
        <v>0</v>
      </c>
      <c r="N259" s="77">
        <f>(Boulder!$C$14*10^3)/Boulder!$B$8</f>
        <v>0</v>
      </c>
      <c r="O259" s="77">
        <f>(Minneapolis!$C$14*10^3)/Minneapolis!$B$8</f>
        <v>0</v>
      </c>
      <c r="P259" s="77">
        <f>(Helena!$C$14*10^3)/Helena!$B$8</f>
        <v>0</v>
      </c>
      <c r="Q259" s="77">
        <f>(Duluth!$C$14*10^3)/Duluth!$B$8</f>
        <v>0</v>
      </c>
      <c r="R259" s="77">
        <f>(Fairbanks!$C$14*10^3)/Fairbanks!$B$8</f>
        <v>0</v>
      </c>
    </row>
    <row r="260" spans="1:18">
      <c r="A260" s="4"/>
      <c r="B260" s="9" t="s">
        <v>416</v>
      </c>
      <c r="C260" s="77">
        <f>(Miami!$C$15*10^3)/Miami!$B$8</f>
        <v>0</v>
      </c>
      <c r="D260" s="77">
        <f>(Houston!$C$15*10^3)/Houston!$B$8</f>
        <v>0</v>
      </c>
      <c r="E260" s="77">
        <f>(Phoenix!$C$15*10^3)/Phoenix!$B$8</f>
        <v>0</v>
      </c>
      <c r="F260" s="77">
        <f>(Atlanta!$C$15*10^3)/Atlanta!$B$8</f>
        <v>0</v>
      </c>
      <c r="G260" s="77">
        <f>(LosAngeles!$C$15*10^3)/LosAngeles!$B$8</f>
        <v>0</v>
      </c>
      <c r="H260" s="77">
        <f>(LasVegas!$C$15*10^3)/LasVegas!$B$8</f>
        <v>0</v>
      </c>
      <c r="I260" s="77">
        <f>(SanFrancisco!$C$15*10^3)/SanFrancisco!$B$8</f>
        <v>0</v>
      </c>
      <c r="J260" s="77">
        <f>(Baltimore!$C$15*10^3)/Baltimore!$B$8</f>
        <v>0</v>
      </c>
      <c r="K260" s="77">
        <f>(Albuquerque!$C$15*10^3)/Albuquerque!$B$8</f>
        <v>0</v>
      </c>
      <c r="L260" s="77">
        <f>(Seattle!$C$15*10^3)/Seattle!$B$8</f>
        <v>0</v>
      </c>
      <c r="M260" s="77">
        <f>(Chicago!$C$15*10^3)/Chicago!$B$8</f>
        <v>0</v>
      </c>
      <c r="N260" s="77">
        <f>(Boulder!$C$15*10^3)/Boulder!$B$8</f>
        <v>0</v>
      </c>
      <c r="O260" s="77">
        <f>(Minneapolis!$C$15*10^3)/Minneapolis!$B$8</f>
        <v>0</v>
      </c>
      <c r="P260" s="77">
        <f>(Helena!$C$15*10^3)/Helena!$B$8</f>
        <v>0</v>
      </c>
      <c r="Q260" s="77">
        <f>(Duluth!$C$15*10^3)/Duluth!$B$8</f>
        <v>0</v>
      </c>
      <c r="R260" s="77">
        <f>(Fairbanks!$C$15*10^3)/Fairbanks!$B$8</f>
        <v>0</v>
      </c>
    </row>
    <row r="261" spans="1:18">
      <c r="A261" s="4"/>
      <c r="B261" s="9" t="s">
        <v>417</v>
      </c>
      <c r="C261" s="77">
        <f>(Miami!$C$16*10^3)/Miami!$B$8</f>
        <v>0</v>
      </c>
      <c r="D261" s="77">
        <f>(Houston!$C$16*10^3)/Houston!$B$8</f>
        <v>0</v>
      </c>
      <c r="E261" s="77">
        <f>(Phoenix!$C$16*10^3)/Phoenix!$B$8</f>
        <v>0</v>
      </c>
      <c r="F261" s="77">
        <f>(Atlanta!$C$16*10^3)/Atlanta!$B$8</f>
        <v>0</v>
      </c>
      <c r="G261" s="77">
        <f>(LosAngeles!$C$16*10^3)/LosAngeles!$B$8</f>
        <v>0</v>
      </c>
      <c r="H261" s="77">
        <f>(LasVegas!$C$16*10^3)/LasVegas!$B$8</f>
        <v>0</v>
      </c>
      <c r="I261" s="77">
        <f>(SanFrancisco!$C$16*10^3)/SanFrancisco!$B$8</f>
        <v>0</v>
      </c>
      <c r="J261" s="77">
        <f>(Baltimore!$C$16*10^3)/Baltimore!$B$8</f>
        <v>0</v>
      </c>
      <c r="K261" s="77">
        <f>(Albuquerque!$C$16*10^3)/Albuquerque!$B$8</f>
        <v>0</v>
      </c>
      <c r="L261" s="77">
        <f>(Seattle!$C$16*10^3)/Seattle!$B$8</f>
        <v>0</v>
      </c>
      <c r="M261" s="77">
        <f>(Chicago!$C$16*10^3)/Chicago!$B$8</f>
        <v>0</v>
      </c>
      <c r="N261" s="77">
        <f>(Boulder!$C$16*10^3)/Boulder!$B$8</f>
        <v>0</v>
      </c>
      <c r="O261" s="77">
        <f>(Minneapolis!$C$16*10^3)/Minneapolis!$B$8</f>
        <v>0</v>
      </c>
      <c r="P261" s="77">
        <f>(Helena!$C$16*10^3)/Helena!$B$8</f>
        <v>0</v>
      </c>
      <c r="Q261" s="77">
        <f>(Duluth!$C$16*10^3)/Duluth!$B$8</f>
        <v>0</v>
      </c>
      <c r="R261" s="77">
        <f>(Fairbanks!$C$16*10^3)/Fairbanks!$B$8</f>
        <v>0</v>
      </c>
    </row>
    <row r="262" spans="1:18">
      <c r="A262" s="4"/>
      <c r="B262" s="9" t="s">
        <v>418</v>
      </c>
      <c r="C262" s="77">
        <f>(Miami!$C$17*10^3)/Miami!$B$8</f>
        <v>0</v>
      </c>
      <c r="D262" s="77">
        <f>(Houston!$C$17*10^3)/Houston!$B$8</f>
        <v>0</v>
      </c>
      <c r="E262" s="77">
        <f>(Phoenix!$C$17*10^3)/Phoenix!$B$8</f>
        <v>0</v>
      </c>
      <c r="F262" s="77">
        <f>(Atlanta!$C$17*10^3)/Atlanta!$B$8</f>
        <v>0</v>
      </c>
      <c r="G262" s="77">
        <f>(LosAngeles!$C$17*10^3)/LosAngeles!$B$8</f>
        <v>0</v>
      </c>
      <c r="H262" s="77">
        <f>(LasVegas!$C$17*10^3)/LasVegas!$B$8</f>
        <v>0</v>
      </c>
      <c r="I262" s="77">
        <f>(SanFrancisco!$C$17*10^3)/SanFrancisco!$B$8</f>
        <v>0</v>
      </c>
      <c r="J262" s="77">
        <f>(Baltimore!$C$17*10^3)/Baltimore!$B$8</f>
        <v>0</v>
      </c>
      <c r="K262" s="77">
        <f>(Albuquerque!$C$17*10^3)/Albuquerque!$B$8</f>
        <v>0</v>
      </c>
      <c r="L262" s="77">
        <f>(Seattle!$C$17*10^3)/Seattle!$B$8</f>
        <v>0</v>
      </c>
      <c r="M262" s="77">
        <f>(Chicago!$C$17*10^3)/Chicago!$B$8</f>
        <v>0</v>
      </c>
      <c r="N262" s="77">
        <f>(Boulder!$C$17*10^3)/Boulder!$B$8</f>
        <v>0</v>
      </c>
      <c r="O262" s="77">
        <f>(Minneapolis!$C$17*10^3)/Minneapolis!$B$8</f>
        <v>0</v>
      </c>
      <c r="P262" s="77">
        <f>(Helena!$C$17*10^3)/Helena!$B$8</f>
        <v>0</v>
      </c>
      <c r="Q262" s="77">
        <f>(Duluth!$C$17*10^3)/Duluth!$B$8</f>
        <v>0</v>
      </c>
      <c r="R262" s="77">
        <f>(Fairbanks!$C$17*10^3)/Fairbanks!$B$8</f>
        <v>0</v>
      </c>
    </row>
    <row r="263" spans="1:18">
      <c r="A263" s="4"/>
      <c r="B263" s="9" t="s">
        <v>419</v>
      </c>
      <c r="C263" s="77">
        <f>(Miami!$C$18*10^3)/Miami!$B$8</f>
        <v>0</v>
      </c>
      <c r="D263" s="77">
        <f>(Houston!$C$18*10^3)/Houston!$B$8</f>
        <v>0</v>
      </c>
      <c r="E263" s="77">
        <f>(Phoenix!$C$18*10^3)/Phoenix!$B$8</f>
        <v>0</v>
      </c>
      <c r="F263" s="77">
        <f>(Atlanta!$C$18*10^3)/Atlanta!$B$8</f>
        <v>0</v>
      </c>
      <c r="G263" s="77">
        <f>(LosAngeles!$C$18*10^3)/LosAngeles!$B$8</f>
        <v>0</v>
      </c>
      <c r="H263" s="77">
        <f>(LasVegas!$C$18*10^3)/LasVegas!$B$8</f>
        <v>0</v>
      </c>
      <c r="I263" s="77">
        <f>(SanFrancisco!$C$18*10^3)/SanFrancisco!$B$8</f>
        <v>0</v>
      </c>
      <c r="J263" s="77">
        <f>(Baltimore!$C$18*10^3)/Baltimore!$B$8</f>
        <v>0</v>
      </c>
      <c r="K263" s="77">
        <f>(Albuquerque!$C$18*10^3)/Albuquerque!$B$8</f>
        <v>0</v>
      </c>
      <c r="L263" s="77">
        <f>(Seattle!$C$18*10^3)/Seattle!$B$8</f>
        <v>0</v>
      </c>
      <c r="M263" s="77">
        <f>(Chicago!$C$18*10^3)/Chicago!$B$8</f>
        <v>0</v>
      </c>
      <c r="N263" s="77">
        <f>(Boulder!$C$18*10^3)/Boulder!$B$8</f>
        <v>0</v>
      </c>
      <c r="O263" s="77">
        <f>(Minneapolis!$C$18*10^3)/Minneapolis!$B$8</f>
        <v>0</v>
      </c>
      <c r="P263" s="77">
        <f>(Helena!$C$18*10^3)/Helena!$B$8</f>
        <v>0</v>
      </c>
      <c r="Q263" s="77">
        <f>(Duluth!$C$18*10^3)/Duluth!$B$8</f>
        <v>0</v>
      </c>
      <c r="R263" s="77">
        <f>(Fairbanks!$C$18*10^3)/Fairbanks!$B$8</f>
        <v>0</v>
      </c>
    </row>
    <row r="264" spans="1:18">
      <c r="A264" s="4"/>
      <c r="B264" s="9" t="s">
        <v>420</v>
      </c>
      <c r="C264" s="77">
        <f>(Miami!$C$19*10^3)/Miami!$B$8</f>
        <v>0</v>
      </c>
      <c r="D264" s="77">
        <f>(Houston!$C$19*10^3)/Houston!$B$8</f>
        <v>0</v>
      </c>
      <c r="E264" s="77">
        <f>(Phoenix!$C$19*10^3)/Phoenix!$B$8</f>
        <v>0</v>
      </c>
      <c r="F264" s="77">
        <f>(Atlanta!$C$19*10^3)/Atlanta!$B$8</f>
        <v>0</v>
      </c>
      <c r="G264" s="77">
        <f>(LosAngeles!$C$19*10^3)/LosAngeles!$B$8</f>
        <v>0</v>
      </c>
      <c r="H264" s="77">
        <f>(LasVegas!$C$19*10^3)/LasVegas!$B$8</f>
        <v>0</v>
      </c>
      <c r="I264" s="77">
        <f>(SanFrancisco!$C$19*10^3)/SanFrancisco!$B$8</f>
        <v>0</v>
      </c>
      <c r="J264" s="77">
        <f>(Baltimore!$C$19*10^3)/Baltimore!$B$8</f>
        <v>0</v>
      </c>
      <c r="K264" s="77">
        <f>(Albuquerque!$C$19*10^3)/Albuquerque!$B$8</f>
        <v>0</v>
      </c>
      <c r="L264" s="77">
        <f>(Seattle!$C$19*10^3)/Seattle!$B$8</f>
        <v>0</v>
      </c>
      <c r="M264" s="77">
        <f>(Chicago!$C$19*10^3)/Chicago!$B$8</f>
        <v>0</v>
      </c>
      <c r="N264" s="77">
        <f>(Boulder!$C$19*10^3)/Boulder!$B$8</f>
        <v>0</v>
      </c>
      <c r="O264" s="77">
        <f>(Minneapolis!$C$19*10^3)/Minneapolis!$B$8</f>
        <v>0</v>
      </c>
      <c r="P264" s="77">
        <f>(Helena!$C$19*10^3)/Helena!$B$8</f>
        <v>0</v>
      </c>
      <c r="Q264" s="77">
        <f>(Duluth!$C$19*10^3)/Duluth!$B$8</f>
        <v>0</v>
      </c>
      <c r="R264" s="77">
        <f>(Fairbanks!$C$19*10^3)/Fairbanks!$B$8</f>
        <v>0</v>
      </c>
    </row>
    <row r="265" spans="1:18">
      <c r="A265" s="4"/>
      <c r="B265" s="9" t="s">
        <v>421</v>
      </c>
      <c r="C265" s="77">
        <f>(Miami!$C$20*10^3)/Miami!$B$8</f>
        <v>0</v>
      </c>
      <c r="D265" s="77">
        <f>(Houston!$C$20*10^3)/Houston!$B$8</f>
        <v>0</v>
      </c>
      <c r="E265" s="77">
        <f>(Phoenix!$C$20*10^3)/Phoenix!$B$8</f>
        <v>0</v>
      </c>
      <c r="F265" s="77">
        <f>(Atlanta!$C$20*10^3)/Atlanta!$B$8</f>
        <v>0</v>
      </c>
      <c r="G265" s="77">
        <f>(LosAngeles!$C$20*10^3)/LosAngeles!$B$8</f>
        <v>0</v>
      </c>
      <c r="H265" s="77">
        <f>(LasVegas!$C$20*10^3)/LasVegas!$B$8</f>
        <v>0</v>
      </c>
      <c r="I265" s="77">
        <f>(SanFrancisco!$C$20*10^3)/SanFrancisco!$B$8</f>
        <v>0</v>
      </c>
      <c r="J265" s="77">
        <f>(Baltimore!$C$20*10^3)/Baltimore!$B$8</f>
        <v>0</v>
      </c>
      <c r="K265" s="77">
        <f>(Albuquerque!$C$20*10^3)/Albuquerque!$B$8</f>
        <v>0</v>
      </c>
      <c r="L265" s="77">
        <f>(Seattle!$C$20*10^3)/Seattle!$B$8</f>
        <v>0</v>
      </c>
      <c r="M265" s="77">
        <f>(Chicago!$C$20*10^3)/Chicago!$B$8</f>
        <v>0</v>
      </c>
      <c r="N265" s="77">
        <f>(Boulder!$C$20*10^3)/Boulder!$B$8</f>
        <v>0</v>
      </c>
      <c r="O265" s="77">
        <f>(Minneapolis!$C$20*10^3)/Minneapolis!$B$8</f>
        <v>0</v>
      </c>
      <c r="P265" s="77">
        <f>(Helena!$C$20*10^3)/Helena!$B$8</f>
        <v>0</v>
      </c>
      <c r="Q265" s="77">
        <f>(Duluth!$C$20*10^3)/Duluth!$B$8</f>
        <v>0</v>
      </c>
      <c r="R265" s="77">
        <f>(Fairbanks!$C$20*10^3)/Fairbanks!$B$8</f>
        <v>0</v>
      </c>
    </row>
    <row r="266" spans="1:18">
      <c r="A266" s="4"/>
      <c r="B266" s="9" t="s">
        <v>422</v>
      </c>
      <c r="C266" s="77">
        <f>(Miami!$C$21*10^3)/Miami!$B$8</f>
        <v>0</v>
      </c>
      <c r="D266" s="77">
        <f>(Houston!$C$21*10^3)/Houston!$B$8</f>
        <v>0</v>
      </c>
      <c r="E266" s="77">
        <f>(Phoenix!$C$21*10^3)/Phoenix!$B$8</f>
        <v>0</v>
      </c>
      <c r="F266" s="77">
        <f>(Atlanta!$C$21*10^3)/Atlanta!$B$8</f>
        <v>0</v>
      </c>
      <c r="G266" s="77">
        <f>(LosAngeles!$C$21*10^3)/LosAngeles!$B$8</f>
        <v>0</v>
      </c>
      <c r="H266" s="77">
        <f>(LasVegas!$C$21*10^3)/LasVegas!$B$8</f>
        <v>0</v>
      </c>
      <c r="I266" s="77">
        <f>(SanFrancisco!$C$21*10^3)/SanFrancisco!$B$8</f>
        <v>0</v>
      </c>
      <c r="J266" s="77">
        <f>(Baltimore!$C$21*10^3)/Baltimore!$B$8</f>
        <v>0</v>
      </c>
      <c r="K266" s="77">
        <f>(Albuquerque!$C$21*10^3)/Albuquerque!$B$8</f>
        <v>0</v>
      </c>
      <c r="L266" s="77">
        <f>(Seattle!$C$21*10^3)/Seattle!$B$8</f>
        <v>0</v>
      </c>
      <c r="M266" s="77">
        <f>(Chicago!$C$21*10^3)/Chicago!$B$8</f>
        <v>0</v>
      </c>
      <c r="N266" s="77">
        <f>(Boulder!$C$21*10^3)/Boulder!$B$8</f>
        <v>0</v>
      </c>
      <c r="O266" s="77">
        <f>(Minneapolis!$C$21*10^3)/Minneapolis!$B$8</f>
        <v>0</v>
      </c>
      <c r="P266" s="77">
        <f>(Helena!$C$21*10^3)/Helena!$B$8</f>
        <v>0</v>
      </c>
      <c r="Q266" s="77">
        <f>(Duluth!$C$21*10^3)/Duluth!$B$8</f>
        <v>0</v>
      </c>
      <c r="R266" s="77">
        <f>(Fairbanks!$C$21*10^3)/Fairbanks!$B$8</f>
        <v>0</v>
      </c>
    </row>
    <row r="267" spans="1:18">
      <c r="A267" s="4"/>
      <c r="B267" s="9" t="s">
        <v>423</v>
      </c>
      <c r="C267" s="77">
        <f>(Miami!$C$22*10^3)/Miami!$B$8</f>
        <v>0</v>
      </c>
      <c r="D267" s="77">
        <f>(Houston!$C$22*10^3)/Houston!$B$8</f>
        <v>0</v>
      </c>
      <c r="E267" s="77">
        <f>(Phoenix!$C$22*10^3)/Phoenix!$B$8</f>
        <v>0</v>
      </c>
      <c r="F267" s="77">
        <f>(Atlanta!$C$22*10^3)/Atlanta!$B$8</f>
        <v>0</v>
      </c>
      <c r="G267" s="77">
        <f>(LosAngeles!$C$22*10^3)/LosAngeles!$B$8</f>
        <v>0</v>
      </c>
      <c r="H267" s="77">
        <f>(LasVegas!$C$22*10^3)/LasVegas!$B$8</f>
        <v>0</v>
      </c>
      <c r="I267" s="77">
        <f>(SanFrancisco!$C$22*10^3)/SanFrancisco!$B$8</f>
        <v>0</v>
      </c>
      <c r="J267" s="77">
        <f>(Baltimore!$C$22*10^3)/Baltimore!$B$8</f>
        <v>0</v>
      </c>
      <c r="K267" s="77">
        <f>(Albuquerque!$C$22*10^3)/Albuquerque!$B$8</f>
        <v>0</v>
      </c>
      <c r="L267" s="77">
        <f>(Seattle!$C$22*10^3)/Seattle!$B$8</f>
        <v>0</v>
      </c>
      <c r="M267" s="77">
        <f>(Chicago!$C$22*10^3)/Chicago!$B$8</f>
        <v>0</v>
      </c>
      <c r="N267" s="77">
        <f>(Boulder!$C$22*10^3)/Boulder!$B$8</f>
        <v>0</v>
      </c>
      <c r="O267" s="77">
        <f>(Minneapolis!$C$22*10^3)/Minneapolis!$B$8</f>
        <v>0</v>
      </c>
      <c r="P267" s="77">
        <f>(Helena!$C$22*10^3)/Helena!$B$8</f>
        <v>0</v>
      </c>
      <c r="Q267" s="77">
        <f>(Duluth!$C$22*10^3)/Duluth!$B$8</f>
        <v>0</v>
      </c>
      <c r="R267" s="77">
        <f>(Fairbanks!$C$22*10^3)/Fairbanks!$B$8</f>
        <v>0</v>
      </c>
    </row>
    <row r="268" spans="1:18">
      <c r="A268" s="4"/>
      <c r="B268" s="9" t="s">
        <v>424</v>
      </c>
      <c r="C268" s="77">
        <f>(Miami!$C$23*10^3)/Miami!$B$8</f>
        <v>0</v>
      </c>
      <c r="D268" s="77">
        <f>(Houston!$C$23*10^3)/Houston!$B$8</f>
        <v>0</v>
      </c>
      <c r="E268" s="77">
        <f>(Phoenix!$C$23*10^3)/Phoenix!$B$8</f>
        <v>0</v>
      </c>
      <c r="F268" s="77">
        <f>(Atlanta!$C$23*10^3)/Atlanta!$B$8</f>
        <v>0</v>
      </c>
      <c r="G268" s="77">
        <f>(LosAngeles!$C$23*10^3)/LosAngeles!$B$8</f>
        <v>0</v>
      </c>
      <c r="H268" s="77">
        <f>(LasVegas!$C$23*10^3)/LasVegas!$B$8</f>
        <v>0</v>
      </c>
      <c r="I268" s="77">
        <f>(SanFrancisco!$C$23*10^3)/SanFrancisco!$B$8</f>
        <v>0</v>
      </c>
      <c r="J268" s="77">
        <f>(Baltimore!$C$23*10^3)/Baltimore!$B$8</f>
        <v>0</v>
      </c>
      <c r="K268" s="77">
        <f>(Albuquerque!$C$23*10^3)/Albuquerque!$B$8</f>
        <v>0</v>
      </c>
      <c r="L268" s="77">
        <f>(Seattle!$C$23*10^3)/Seattle!$B$8</f>
        <v>0</v>
      </c>
      <c r="M268" s="77">
        <f>(Chicago!$C$23*10^3)/Chicago!$B$8</f>
        <v>0</v>
      </c>
      <c r="N268" s="77">
        <f>(Boulder!$C$23*10^3)/Boulder!$B$8</f>
        <v>0</v>
      </c>
      <c r="O268" s="77">
        <f>(Minneapolis!$C$23*10^3)/Minneapolis!$B$8</f>
        <v>0</v>
      </c>
      <c r="P268" s="77">
        <f>(Helena!$C$23*10^3)/Helena!$B$8</f>
        <v>0</v>
      </c>
      <c r="Q268" s="77">
        <f>(Duluth!$C$23*10^3)/Duluth!$B$8</f>
        <v>0</v>
      </c>
      <c r="R268" s="77">
        <f>(Fairbanks!$C$23*10^3)/Fairbanks!$B$8</f>
        <v>0</v>
      </c>
    </row>
    <row r="269" spans="1:18">
      <c r="A269" s="4"/>
      <c r="B269" s="9" t="s">
        <v>425</v>
      </c>
      <c r="C269" s="77">
        <f>(Miami!$C$24*10^3)/Miami!$B$8</f>
        <v>69.240315320344919</v>
      </c>
      <c r="D269" s="77">
        <f>(Houston!$C$24*10^3)/Houston!$B$8</f>
        <v>82.769995437999867</v>
      </c>
      <c r="E269" s="77">
        <f>(Phoenix!$C$24*10^3)/Phoenix!$B$8</f>
        <v>74.985883321263699</v>
      </c>
      <c r="F269" s="77">
        <f>(Atlanta!$C$24*10^3)/Atlanta!$B$8</f>
        <v>95.763720295158208</v>
      </c>
      <c r="G269" s="77">
        <f>(LosAngeles!$C$24*10^3)/LosAngeles!$B$8</f>
        <v>93.253025116522409</v>
      </c>
      <c r="H269" s="77">
        <f>(LasVegas!$C$24*10^3)/LasVegas!$B$8</f>
        <v>84.349149330534445</v>
      </c>
      <c r="I269" s="77">
        <f>(SanFrancisco!$C$24*10^3)/SanFrancisco!$B$8</f>
        <v>104.36771635205879</v>
      </c>
      <c r="J269" s="77">
        <f>(Baltimore!$C$24*10^3)/Baltimore!$B$8</f>
        <v>105.97877234343247</v>
      </c>
      <c r="K269" s="77">
        <f>(Albuquerque!$C$24*10^3)/Albuquerque!$B$8</f>
        <v>104.04231494390015</v>
      </c>
      <c r="L269" s="77">
        <f>(Seattle!$C$24*10^3)/Seattle!$B$8</f>
        <v>111.29366201002364</v>
      </c>
      <c r="M269" s="77">
        <f>(Chicago!$C$24*10^3)/Chicago!$B$8</f>
        <v>114.95283274686641</v>
      </c>
      <c r="N269" s="77">
        <f>(Boulder!$C$24*10^3)/Boulder!$B$8</f>
        <v>114.48068168404799</v>
      </c>
      <c r="O269" s="77">
        <f>(Minneapolis!$C$24*10^3)/Minneapolis!$B$8</f>
        <v>122.68909171534395</v>
      </c>
      <c r="P269" s="77">
        <f>(Helena!$C$24*10^3)/Helena!$B$8</f>
        <v>124.1023546939153</v>
      </c>
      <c r="Q269" s="77">
        <f>(Duluth!$C$24*10^3)/Duluth!$B$8</f>
        <v>135.44674104109308</v>
      </c>
      <c r="R269" s="77">
        <f>(Fairbanks!$C$24*10^3)/Fairbanks!$B$8</f>
        <v>150.90649813851252</v>
      </c>
    </row>
    <row r="270" spans="1:18">
      <c r="A270" s="4"/>
      <c r="B270" s="9" t="s">
        <v>426</v>
      </c>
      <c r="C270" s="77">
        <f>(Miami!$C$25*10^3)/Miami!$B$8</f>
        <v>0</v>
      </c>
      <c r="D270" s="77">
        <f>(Houston!$C$25*10^3)/Houston!$B$8</f>
        <v>0</v>
      </c>
      <c r="E270" s="77">
        <f>(Phoenix!$C$25*10^3)/Phoenix!$B$8</f>
        <v>0</v>
      </c>
      <c r="F270" s="77">
        <f>(Atlanta!$C$25*10^3)/Atlanta!$B$8</f>
        <v>0</v>
      </c>
      <c r="G270" s="77">
        <f>(LosAngeles!$C$25*10^3)/LosAngeles!$B$8</f>
        <v>0</v>
      </c>
      <c r="H270" s="77">
        <f>(LasVegas!$C$25*10^3)/LasVegas!$B$8</f>
        <v>0</v>
      </c>
      <c r="I270" s="77">
        <f>(SanFrancisco!$C$25*10^3)/SanFrancisco!$B$8</f>
        <v>0</v>
      </c>
      <c r="J270" s="77">
        <f>(Baltimore!$C$25*10^3)/Baltimore!$B$8</f>
        <v>0</v>
      </c>
      <c r="K270" s="77">
        <f>(Albuquerque!$C$25*10^3)/Albuquerque!$B$8</f>
        <v>0</v>
      </c>
      <c r="L270" s="77">
        <f>(Seattle!$C$25*10^3)/Seattle!$B$8</f>
        <v>0</v>
      </c>
      <c r="M270" s="77">
        <f>(Chicago!$C$25*10^3)/Chicago!$B$8</f>
        <v>0</v>
      </c>
      <c r="N270" s="77">
        <f>(Boulder!$C$25*10^3)/Boulder!$B$8</f>
        <v>0</v>
      </c>
      <c r="O270" s="77">
        <f>(Minneapolis!$C$25*10^3)/Minneapolis!$B$8</f>
        <v>0</v>
      </c>
      <c r="P270" s="77">
        <f>(Helena!$C$25*10^3)/Helena!$B$8</f>
        <v>0</v>
      </c>
      <c r="Q270" s="77">
        <f>(Duluth!$C$25*10^3)/Duluth!$B$8</f>
        <v>0</v>
      </c>
      <c r="R270" s="77">
        <f>(Fairbanks!$C$25*10^3)/Fairbanks!$B$8</f>
        <v>0</v>
      </c>
    </row>
    <row r="271" spans="1:18">
      <c r="A271" s="4"/>
      <c r="B271" s="9" t="s">
        <v>427</v>
      </c>
      <c r="C271" s="77">
        <f>(Miami!$C$26*10^3)/Miami!$B$8</f>
        <v>0</v>
      </c>
      <c r="D271" s="77">
        <f>(Houston!$C$26*10^3)/Houston!$B$8</f>
        <v>0</v>
      </c>
      <c r="E271" s="77">
        <f>(Phoenix!$C$26*10^3)/Phoenix!$B$8</f>
        <v>0</v>
      </c>
      <c r="F271" s="77">
        <f>(Atlanta!$C$26*10^3)/Atlanta!$B$8</f>
        <v>0</v>
      </c>
      <c r="G271" s="77">
        <f>(LosAngeles!$C$26*10^3)/LosAngeles!$B$8</f>
        <v>0</v>
      </c>
      <c r="H271" s="77">
        <f>(LasVegas!$C$26*10^3)/LasVegas!$B$8</f>
        <v>0</v>
      </c>
      <c r="I271" s="77">
        <f>(SanFrancisco!$C$26*10^3)/SanFrancisco!$B$8</f>
        <v>0</v>
      </c>
      <c r="J271" s="77">
        <f>(Baltimore!$C$26*10^3)/Baltimore!$B$8</f>
        <v>0</v>
      </c>
      <c r="K271" s="77">
        <f>(Albuquerque!$C$26*10^3)/Albuquerque!$B$8</f>
        <v>0</v>
      </c>
      <c r="L271" s="77">
        <f>(Seattle!$C$26*10^3)/Seattle!$B$8</f>
        <v>0</v>
      </c>
      <c r="M271" s="77">
        <f>(Chicago!$C$26*10^3)/Chicago!$B$8</f>
        <v>0</v>
      </c>
      <c r="N271" s="77">
        <f>(Boulder!$C$26*10^3)/Boulder!$B$8</f>
        <v>0</v>
      </c>
      <c r="O271" s="77">
        <f>(Minneapolis!$C$26*10^3)/Minneapolis!$B$8</f>
        <v>0</v>
      </c>
      <c r="P271" s="77">
        <f>(Helena!$C$26*10^3)/Helena!$B$8</f>
        <v>0</v>
      </c>
      <c r="Q271" s="77">
        <f>(Duluth!$C$26*10^3)/Duluth!$B$8</f>
        <v>0</v>
      </c>
      <c r="R271" s="77">
        <f>(Fairbanks!$C$26*10^3)/Fairbanks!$B$8</f>
        <v>0</v>
      </c>
    </row>
    <row r="272" spans="1:18">
      <c r="A272" s="4"/>
      <c r="B272" s="9" t="s">
        <v>72</v>
      </c>
      <c r="C272" s="77">
        <f>(Miami!$C$28*10^3)/Miami!$B$8</f>
        <v>69.916639815733475</v>
      </c>
      <c r="D272" s="77">
        <f>(Houston!$C$28*10^3)/Houston!$B$8</f>
        <v>125.1040805974625</v>
      </c>
      <c r="E272" s="77">
        <f>(Phoenix!$C$28*10^3)/Phoenix!$B$8</f>
        <v>97.700177694690524</v>
      </c>
      <c r="F272" s="77">
        <f>(Atlanta!$C$28*10^3)/Atlanta!$B$8</f>
        <v>149.16464354189861</v>
      </c>
      <c r="G272" s="77">
        <f>(LosAngeles!$C$28*10^3)/LosAngeles!$B$8</f>
        <v>96.347528703913426</v>
      </c>
      <c r="H272" s="77">
        <f>(LasVegas!$C$28*10^3)/LasVegas!$B$8</f>
        <v>107.37608427258429</v>
      </c>
      <c r="I272" s="77">
        <f>(SanFrancisco!$C$28*10^3)/SanFrancisco!$B$8</f>
        <v>137.58099145342771</v>
      </c>
      <c r="J272" s="77">
        <f>(Baltimore!$C$28*10^3)/Baltimore!$B$8</f>
        <v>213.61007340672941</v>
      </c>
      <c r="K272" s="77">
        <f>(Albuquerque!$C$28*10^3)/Albuquerque!$B$8</f>
        <v>162.4391068688409</v>
      </c>
      <c r="L272" s="77">
        <f>(Seattle!$C$28*10^3)/Seattle!$B$8</f>
        <v>195.73213721730752</v>
      </c>
      <c r="M272" s="77">
        <f>(Chicago!$C$28*10^3)/Chicago!$B$8</f>
        <v>289.1255315687219</v>
      </c>
      <c r="N272" s="77">
        <f>(Boulder!$C$28*10^3)/Boulder!$B$8</f>
        <v>226.51447238713834</v>
      </c>
      <c r="O272" s="77">
        <f>(Minneapolis!$C$28*10^3)/Minneapolis!$B$8</f>
        <v>396.97695711400848</v>
      </c>
      <c r="P272" s="77">
        <f>(Helena!$C$28*10^3)/Helena!$B$8</f>
        <v>329.98254955193499</v>
      </c>
      <c r="Q272" s="77">
        <f>(Duluth!$C$28*10^3)/Duluth!$B$8</f>
        <v>482.69789669462352</v>
      </c>
      <c r="R272" s="77">
        <f>(Fairbanks!$C$28*10^3)/Fairbanks!$B$8</f>
        <v>794.93649887226081</v>
      </c>
    </row>
    <row r="273" spans="1:18">
      <c r="A273" s="4"/>
      <c r="B273" s="7" t="s">
        <v>435</v>
      </c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</row>
    <row r="274" spans="1:18">
      <c r="A274" s="4"/>
      <c r="B274" s="9" t="s">
        <v>52</v>
      </c>
      <c r="C274" s="77">
        <f>(Miami!$E$13*10^3)/Miami!$B$8</f>
        <v>0</v>
      </c>
      <c r="D274" s="77">
        <f>(Houston!$E$13*10^3)/Houston!$B$8</f>
        <v>0</v>
      </c>
      <c r="E274" s="77">
        <f>(Phoenix!$E$13*10^3)/Phoenix!$B$8</f>
        <v>0</v>
      </c>
      <c r="F274" s="77">
        <f>(Atlanta!$E$13*10^3)/Atlanta!$B$8</f>
        <v>0</v>
      </c>
      <c r="G274" s="77">
        <f>(LosAngeles!$E$13*10^3)/LosAngeles!$B$8</f>
        <v>0</v>
      </c>
      <c r="H274" s="77">
        <f>(LasVegas!$E$13*10^3)/LasVegas!$B$8</f>
        <v>0</v>
      </c>
      <c r="I274" s="77">
        <f>(SanFrancisco!$E$13*10^3)/SanFrancisco!$B$8</f>
        <v>0</v>
      </c>
      <c r="J274" s="77">
        <f>(Baltimore!$E$13*10^3)/Baltimore!$B$8</f>
        <v>0</v>
      </c>
      <c r="K274" s="77">
        <f>(Albuquerque!$E$13*10^3)/Albuquerque!$B$8</f>
        <v>0</v>
      </c>
      <c r="L274" s="77">
        <f>(Seattle!$E$13*10^3)/Seattle!$B$8</f>
        <v>0</v>
      </c>
      <c r="M274" s="77">
        <f>(Chicago!$E$13*10^3)/Chicago!$B$8</f>
        <v>0</v>
      </c>
      <c r="N274" s="77">
        <f>(Boulder!$E$13*10^3)/Boulder!$B$8</f>
        <v>0</v>
      </c>
      <c r="O274" s="77">
        <f>(Minneapolis!$E$13*10^3)/Minneapolis!$B$8</f>
        <v>0</v>
      </c>
      <c r="P274" s="77">
        <f>(Helena!$E$13*10^3)/Helena!$B$8</f>
        <v>0</v>
      </c>
      <c r="Q274" s="77">
        <f>(Duluth!$E$13*10^3)/Duluth!$B$8</f>
        <v>0</v>
      </c>
      <c r="R274" s="77">
        <f>(Fairbanks!$E$13*10^3)/Fairbanks!$B$8</f>
        <v>0</v>
      </c>
    </row>
    <row r="275" spans="1:18">
      <c r="A275" s="4"/>
      <c r="B275" s="9" t="s">
        <v>53</v>
      </c>
      <c r="C275" s="77">
        <f>(Miami!$E$14*10^3)/Miami!$B$8</f>
        <v>0</v>
      </c>
      <c r="D275" s="77">
        <f>(Houston!$E$14*10^3)/Houston!$B$8</f>
        <v>0</v>
      </c>
      <c r="E275" s="77">
        <f>(Phoenix!$E$14*10^3)/Phoenix!$B$8</f>
        <v>0</v>
      </c>
      <c r="F275" s="77">
        <f>(Atlanta!$E$14*10^3)/Atlanta!$B$8</f>
        <v>0</v>
      </c>
      <c r="G275" s="77">
        <f>(LosAngeles!$E$14*10^3)/LosAngeles!$B$8</f>
        <v>0</v>
      </c>
      <c r="H275" s="77">
        <f>(LasVegas!$E$14*10^3)/LasVegas!$B$8</f>
        <v>0</v>
      </c>
      <c r="I275" s="77">
        <f>(SanFrancisco!$E$14*10^3)/SanFrancisco!$B$8</f>
        <v>0</v>
      </c>
      <c r="J275" s="77">
        <f>(Baltimore!$E$14*10^3)/Baltimore!$B$8</f>
        <v>0</v>
      </c>
      <c r="K275" s="77">
        <f>(Albuquerque!$E$14*10^3)/Albuquerque!$B$8</f>
        <v>0</v>
      </c>
      <c r="L275" s="77">
        <f>(Seattle!$E$14*10^3)/Seattle!$B$8</f>
        <v>0</v>
      </c>
      <c r="M275" s="77">
        <f>(Chicago!$E$14*10^3)/Chicago!$B$8</f>
        <v>0</v>
      </c>
      <c r="N275" s="77">
        <f>(Boulder!$E$14*10^3)/Boulder!$B$8</f>
        <v>0</v>
      </c>
      <c r="O275" s="77">
        <f>(Minneapolis!$E$14*10^3)/Minneapolis!$B$8</f>
        <v>0</v>
      </c>
      <c r="P275" s="77">
        <f>(Helena!$E$14*10^3)/Helena!$B$8</f>
        <v>0</v>
      </c>
      <c r="Q275" s="77">
        <f>(Duluth!$E$14*10^3)/Duluth!$B$8</f>
        <v>0</v>
      </c>
      <c r="R275" s="77">
        <f>(Fairbanks!$E$14*10^3)/Fairbanks!$B$8</f>
        <v>0</v>
      </c>
    </row>
    <row r="276" spans="1:18">
      <c r="A276" s="4"/>
      <c r="B276" s="9" t="s">
        <v>61</v>
      </c>
      <c r="C276" s="77">
        <f>(Miami!$E$15*10^3)/Miami!$B$8</f>
        <v>0</v>
      </c>
      <c r="D276" s="77">
        <f>(Houston!$E$15*10^3)/Houston!$B$8</f>
        <v>0</v>
      </c>
      <c r="E276" s="77">
        <f>(Phoenix!$E$15*10^3)/Phoenix!$B$8</f>
        <v>0</v>
      </c>
      <c r="F276" s="77">
        <f>(Atlanta!$E$15*10^3)/Atlanta!$B$8</f>
        <v>0</v>
      </c>
      <c r="G276" s="77">
        <f>(LosAngeles!$E$15*10^3)/LosAngeles!$B$8</f>
        <v>0</v>
      </c>
      <c r="H276" s="77">
        <f>(LasVegas!$E$15*10^3)/LasVegas!$B$8</f>
        <v>0</v>
      </c>
      <c r="I276" s="77">
        <f>(SanFrancisco!$E$15*10^3)/SanFrancisco!$B$8</f>
        <v>0</v>
      </c>
      <c r="J276" s="77">
        <f>(Baltimore!$E$15*10^3)/Baltimore!$B$8</f>
        <v>0</v>
      </c>
      <c r="K276" s="77">
        <f>(Albuquerque!$E$15*10^3)/Albuquerque!$B$8</f>
        <v>0</v>
      </c>
      <c r="L276" s="77">
        <f>(Seattle!$E$15*10^3)/Seattle!$B$8</f>
        <v>0</v>
      </c>
      <c r="M276" s="77">
        <f>(Chicago!$E$15*10^3)/Chicago!$B$8</f>
        <v>0</v>
      </c>
      <c r="N276" s="77">
        <f>(Boulder!$E$15*10^3)/Boulder!$B$8</f>
        <v>0</v>
      </c>
      <c r="O276" s="77">
        <f>(Minneapolis!$E$15*10^3)/Minneapolis!$B$8</f>
        <v>0</v>
      </c>
      <c r="P276" s="77">
        <f>(Helena!$E$15*10^3)/Helena!$B$8</f>
        <v>0</v>
      </c>
      <c r="Q276" s="77">
        <f>(Duluth!$E$15*10^3)/Duluth!$B$8</f>
        <v>0</v>
      </c>
      <c r="R276" s="77">
        <f>(Fairbanks!$E$15*10^3)/Fairbanks!$B$8</f>
        <v>0</v>
      </c>
    </row>
    <row r="277" spans="1:18">
      <c r="A277" s="4"/>
      <c r="B277" s="9" t="s">
        <v>62</v>
      </c>
      <c r="C277" s="77">
        <f>(Miami!$E$16*10^3)/Miami!$B$8</f>
        <v>0</v>
      </c>
      <c r="D277" s="77">
        <f>(Houston!$E$16*10^3)/Houston!$B$8</f>
        <v>0</v>
      </c>
      <c r="E277" s="77">
        <f>(Phoenix!$E$16*10^3)/Phoenix!$B$8</f>
        <v>0</v>
      </c>
      <c r="F277" s="77">
        <f>(Atlanta!$E$16*10^3)/Atlanta!$B$8</f>
        <v>0</v>
      </c>
      <c r="G277" s="77">
        <f>(LosAngeles!$E$16*10^3)/LosAngeles!$B$8</f>
        <v>0</v>
      </c>
      <c r="H277" s="77">
        <f>(LasVegas!$E$16*10^3)/LasVegas!$B$8</f>
        <v>0</v>
      </c>
      <c r="I277" s="77">
        <f>(SanFrancisco!$E$16*10^3)/SanFrancisco!$B$8</f>
        <v>0</v>
      </c>
      <c r="J277" s="77">
        <f>(Baltimore!$E$16*10^3)/Baltimore!$B$8</f>
        <v>0</v>
      </c>
      <c r="K277" s="77">
        <f>(Albuquerque!$E$16*10^3)/Albuquerque!$B$8</f>
        <v>0</v>
      </c>
      <c r="L277" s="77">
        <f>(Seattle!$E$16*10^3)/Seattle!$B$8</f>
        <v>0</v>
      </c>
      <c r="M277" s="77">
        <f>(Chicago!$E$16*10^3)/Chicago!$B$8</f>
        <v>0</v>
      </c>
      <c r="N277" s="77">
        <f>(Boulder!$E$16*10^3)/Boulder!$B$8</f>
        <v>0</v>
      </c>
      <c r="O277" s="77">
        <f>(Minneapolis!$E$16*10^3)/Minneapolis!$B$8</f>
        <v>0</v>
      </c>
      <c r="P277" s="77">
        <f>(Helena!$E$16*10^3)/Helena!$B$8</f>
        <v>0</v>
      </c>
      <c r="Q277" s="77">
        <f>(Duluth!$E$16*10^3)/Duluth!$B$8</f>
        <v>0</v>
      </c>
      <c r="R277" s="77">
        <f>(Fairbanks!$E$16*10^3)/Fairbanks!$B$8</f>
        <v>0</v>
      </c>
    </row>
    <row r="278" spans="1:18">
      <c r="A278" s="4"/>
      <c r="B278" s="9" t="s">
        <v>63</v>
      </c>
      <c r="C278" s="77">
        <f>(Miami!$E$17*10^3)/Miami!$B$8</f>
        <v>0</v>
      </c>
      <c r="D278" s="77">
        <f>(Houston!$E$17*10^3)/Houston!$B$8</f>
        <v>0</v>
      </c>
      <c r="E278" s="77">
        <f>(Phoenix!$E$17*10^3)/Phoenix!$B$8</f>
        <v>0</v>
      </c>
      <c r="F278" s="77">
        <f>(Atlanta!$E$17*10^3)/Atlanta!$B$8</f>
        <v>0</v>
      </c>
      <c r="G278" s="77">
        <f>(LosAngeles!$E$17*10^3)/LosAngeles!$B$8</f>
        <v>0</v>
      </c>
      <c r="H278" s="77">
        <f>(LasVegas!$E$17*10^3)/LasVegas!$B$8</f>
        <v>0</v>
      </c>
      <c r="I278" s="77">
        <f>(SanFrancisco!$E$17*10^3)/SanFrancisco!$B$8</f>
        <v>0</v>
      </c>
      <c r="J278" s="77">
        <f>(Baltimore!$E$17*10^3)/Baltimore!$B$8</f>
        <v>0</v>
      </c>
      <c r="K278" s="77">
        <f>(Albuquerque!$E$17*10^3)/Albuquerque!$B$8</f>
        <v>0</v>
      </c>
      <c r="L278" s="77">
        <f>(Seattle!$E$17*10^3)/Seattle!$B$8</f>
        <v>0</v>
      </c>
      <c r="M278" s="77">
        <f>(Chicago!$E$17*10^3)/Chicago!$B$8</f>
        <v>0</v>
      </c>
      <c r="N278" s="77">
        <f>(Boulder!$E$17*10^3)/Boulder!$B$8</f>
        <v>0</v>
      </c>
      <c r="O278" s="77">
        <f>(Minneapolis!$E$17*10^3)/Minneapolis!$B$8</f>
        <v>0</v>
      </c>
      <c r="P278" s="77">
        <f>(Helena!$E$17*10^3)/Helena!$B$8</f>
        <v>0</v>
      </c>
      <c r="Q278" s="77">
        <f>(Duluth!$E$17*10^3)/Duluth!$B$8</f>
        <v>0</v>
      </c>
      <c r="R278" s="77">
        <f>(Fairbanks!$E$17*10^3)/Fairbanks!$B$8</f>
        <v>0</v>
      </c>
    </row>
    <row r="279" spans="1:18">
      <c r="A279" s="4"/>
      <c r="B279" s="9" t="s">
        <v>64</v>
      </c>
      <c r="C279" s="77">
        <f>(Miami!$E$18*10^3)/Miami!$B$8</f>
        <v>0</v>
      </c>
      <c r="D279" s="77">
        <f>(Houston!$E$18*10^3)/Houston!$B$8</f>
        <v>0</v>
      </c>
      <c r="E279" s="77">
        <f>(Phoenix!$E$18*10^3)/Phoenix!$B$8</f>
        <v>0</v>
      </c>
      <c r="F279" s="77">
        <f>(Atlanta!$E$18*10^3)/Atlanta!$B$8</f>
        <v>0</v>
      </c>
      <c r="G279" s="77">
        <f>(LosAngeles!$E$18*10^3)/LosAngeles!$B$8</f>
        <v>0</v>
      </c>
      <c r="H279" s="77">
        <f>(LasVegas!$E$18*10^3)/LasVegas!$B$8</f>
        <v>0</v>
      </c>
      <c r="I279" s="77">
        <f>(SanFrancisco!$E$18*10^3)/SanFrancisco!$B$8</f>
        <v>0</v>
      </c>
      <c r="J279" s="77">
        <f>(Baltimore!$E$18*10^3)/Baltimore!$B$8</f>
        <v>0</v>
      </c>
      <c r="K279" s="77">
        <f>(Albuquerque!$E$18*10^3)/Albuquerque!$B$8</f>
        <v>0</v>
      </c>
      <c r="L279" s="77">
        <f>(Seattle!$E$18*10^3)/Seattle!$B$8</f>
        <v>0</v>
      </c>
      <c r="M279" s="77">
        <f>(Chicago!$E$18*10^3)/Chicago!$B$8</f>
        <v>0</v>
      </c>
      <c r="N279" s="77">
        <f>(Boulder!$E$18*10^3)/Boulder!$B$8</f>
        <v>0</v>
      </c>
      <c r="O279" s="77">
        <f>(Minneapolis!$E$18*10^3)/Minneapolis!$B$8</f>
        <v>0</v>
      </c>
      <c r="P279" s="77">
        <f>(Helena!$E$18*10^3)/Helena!$B$8</f>
        <v>0</v>
      </c>
      <c r="Q279" s="77">
        <f>(Duluth!$E$18*10^3)/Duluth!$B$8</f>
        <v>0</v>
      </c>
      <c r="R279" s="77">
        <f>(Fairbanks!$E$18*10^3)/Fairbanks!$B$8</f>
        <v>0</v>
      </c>
    </row>
    <row r="280" spans="1:18">
      <c r="A280" s="4"/>
      <c r="B280" s="9" t="s">
        <v>65</v>
      </c>
      <c r="C280" s="77">
        <f>(Miami!$E$19*10^3)/Miami!$B$8</f>
        <v>0</v>
      </c>
      <c r="D280" s="77">
        <f>(Houston!$E$19*10^3)/Houston!$B$8</f>
        <v>0</v>
      </c>
      <c r="E280" s="77">
        <f>(Phoenix!$E$19*10^3)/Phoenix!$B$8</f>
        <v>0</v>
      </c>
      <c r="F280" s="77">
        <f>(Atlanta!$E$19*10^3)/Atlanta!$B$8</f>
        <v>0</v>
      </c>
      <c r="G280" s="77">
        <f>(LosAngeles!$E$19*10^3)/LosAngeles!$B$8</f>
        <v>0</v>
      </c>
      <c r="H280" s="77">
        <f>(LasVegas!$E$19*10^3)/LasVegas!$B$8</f>
        <v>0</v>
      </c>
      <c r="I280" s="77">
        <f>(SanFrancisco!$E$19*10^3)/SanFrancisco!$B$8</f>
        <v>0</v>
      </c>
      <c r="J280" s="77">
        <f>(Baltimore!$E$19*10^3)/Baltimore!$B$8</f>
        <v>0</v>
      </c>
      <c r="K280" s="77">
        <f>(Albuquerque!$E$19*10^3)/Albuquerque!$B$8</f>
        <v>0</v>
      </c>
      <c r="L280" s="77">
        <f>(Seattle!$E$19*10^3)/Seattle!$B$8</f>
        <v>0</v>
      </c>
      <c r="M280" s="77">
        <f>(Chicago!$E$19*10^3)/Chicago!$B$8</f>
        <v>0</v>
      </c>
      <c r="N280" s="77">
        <f>(Boulder!$E$19*10^3)/Boulder!$B$8</f>
        <v>0</v>
      </c>
      <c r="O280" s="77">
        <f>(Minneapolis!$E$19*10^3)/Minneapolis!$B$8</f>
        <v>0</v>
      </c>
      <c r="P280" s="77">
        <f>(Helena!$E$19*10^3)/Helena!$B$8</f>
        <v>0</v>
      </c>
      <c r="Q280" s="77">
        <f>(Duluth!$E$19*10^3)/Duluth!$B$8</f>
        <v>0</v>
      </c>
      <c r="R280" s="77">
        <f>(Fairbanks!$E$19*10^3)/Fairbanks!$B$8</f>
        <v>0</v>
      </c>
    </row>
    <row r="281" spans="1:18">
      <c r="A281" s="4"/>
      <c r="B281" s="9" t="s">
        <v>66</v>
      </c>
      <c r="C281" s="77">
        <f>(Miami!$E$20*10^3)/Miami!$B$8</f>
        <v>0</v>
      </c>
      <c r="D281" s="77">
        <f>(Houston!$E$20*10^3)/Houston!$B$8</f>
        <v>0</v>
      </c>
      <c r="E281" s="77">
        <f>(Phoenix!$E$20*10^3)/Phoenix!$B$8</f>
        <v>0</v>
      </c>
      <c r="F281" s="77">
        <f>(Atlanta!$E$20*10^3)/Atlanta!$B$8</f>
        <v>0</v>
      </c>
      <c r="G281" s="77">
        <f>(LosAngeles!$E$20*10^3)/LosAngeles!$B$8</f>
        <v>0</v>
      </c>
      <c r="H281" s="77">
        <f>(LasVegas!$E$20*10^3)/LasVegas!$B$8</f>
        <v>0</v>
      </c>
      <c r="I281" s="77">
        <f>(SanFrancisco!$E$20*10^3)/SanFrancisco!$B$8</f>
        <v>0</v>
      </c>
      <c r="J281" s="77">
        <f>(Baltimore!$E$20*10^3)/Baltimore!$B$8</f>
        <v>0</v>
      </c>
      <c r="K281" s="77">
        <f>(Albuquerque!$E$20*10^3)/Albuquerque!$B$8</f>
        <v>0</v>
      </c>
      <c r="L281" s="77">
        <f>(Seattle!$E$20*10^3)/Seattle!$B$8</f>
        <v>0</v>
      </c>
      <c r="M281" s="77">
        <f>(Chicago!$E$20*10^3)/Chicago!$B$8</f>
        <v>0</v>
      </c>
      <c r="N281" s="77">
        <f>(Boulder!$E$20*10^3)/Boulder!$B$8</f>
        <v>0</v>
      </c>
      <c r="O281" s="77">
        <f>(Minneapolis!$E$20*10^3)/Minneapolis!$B$8</f>
        <v>0</v>
      </c>
      <c r="P281" s="77">
        <f>(Helena!$E$20*10^3)/Helena!$B$8</f>
        <v>0</v>
      </c>
      <c r="Q281" s="77">
        <f>(Duluth!$E$20*10^3)/Duluth!$B$8</f>
        <v>0</v>
      </c>
      <c r="R281" s="77">
        <f>(Fairbanks!$E$20*10^3)/Fairbanks!$B$8</f>
        <v>0</v>
      </c>
    </row>
    <row r="282" spans="1:18">
      <c r="A282" s="4"/>
      <c r="B282" s="9" t="s">
        <v>67</v>
      </c>
      <c r="C282" s="77">
        <f>(Miami!$E$21*10^3)/Miami!$B$8</f>
        <v>0</v>
      </c>
      <c r="D282" s="77">
        <f>(Houston!$E$21*10^3)/Houston!$B$8</f>
        <v>0</v>
      </c>
      <c r="E282" s="77">
        <f>(Phoenix!$E$21*10^3)/Phoenix!$B$8</f>
        <v>0</v>
      </c>
      <c r="F282" s="77">
        <f>(Atlanta!$E$21*10^3)/Atlanta!$B$8</f>
        <v>0</v>
      </c>
      <c r="G282" s="77">
        <f>(LosAngeles!$E$21*10^3)/LosAngeles!$B$8</f>
        <v>0</v>
      </c>
      <c r="H282" s="77">
        <f>(LasVegas!$E$21*10^3)/LasVegas!$B$8</f>
        <v>0</v>
      </c>
      <c r="I282" s="77">
        <f>(SanFrancisco!$E$21*10^3)/SanFrancisco!$B$8</f>
        <v>0</v>
      </c>
      <c r="J282" s="77">
        <f>(Baltimore!$E$21*10^3)/Baltimore!$B$8</f>
        <v>0</v>
      </c>
      <c r="K282" s="77">
        <f>(Albuquerque!$E$21*10^3)/Albuquerque!$B$8</f>
        <v>0</v>
      </c>
      <c r="L282" s="77">
        <f>(Seattle!$E$21*10^3)/Seattle!$B$8</f>
        <v>0</v>
      </c>
      <c r="M282" s="77">
        <f>(Chicago!$E$21*10^3)/Chicago!$B$8</f>
        <v>0</v>
      </c>
      <c r="N282" s="77">
        <f>(Boulder!$E$21*10^3)/Boulder!$B$8</f>
        <v>0</v>
      </c>
      <c r="O282" s="77">
        <f>(Minneapolis!$E$21*10^3)/Minneapolis!$B$8</f>
        <v>0</v>
      </c>
      <c r="P282" s="77">
        <f>(Helena!$E$21*10^3)/Helena!$B$8</f>
        <v>0</v>
      </c>
      <c r="Q282" s="77">
        <f>(Duluth!$E$21*10^3)/Duluth!$B$8</f>
        <v>0</v>
      </c>
      <c r="R282" s="77">
        <f>(Fairbanks!$E$21*10^3)/Fairbanks!$B$8</f>
        <v>0</v>
      </c>
    </row>
    <row r="283" spans="1:18">
      <c r="A283" s="4"/>
      <c r="B283" s="9" t="s">
        <v>68</v>
      </c>
      <c r="C283" s="77">
        <f>(Miami!$E$22*10^3)/Miami!$B$8</f>
        <v>0</v>
      </c>
      <c r="D283" s="77">
        <f>(Houston!$E$22*10^3)/Houston!$B$8</f>
        <v>0</v>
      </c>
      <c r="E283" s="77">
        <f>(Phoenix!$E$22*10^3)/Phoenix!$B$8</f>
        <v>0</v>
      </c>
      <c r="F283" s="77">
        <f>(Atlanta!$E$22*10^3)/Atlanta!$B$8</f>
        <v>0</v>
      </c>
      <c r="G283" s="77">
        <f>(LosAngeles!$E$22*10^3)/LosAngeles!$B$8</f>
        <v>0</v>
      </c>
      <c r="H283" s="77">
        <f>(LasVegas!$E$22*10^3)/LasVegas!$B$8</f>
        <v>0</v>
      </c>
      <c r="I283" s="77">
        <f>(SanFrancisco!$E$22*10^3)/SanFrancisco!$B$8</f>
        <v>0</v>
      </c>
      <c r="J283" s="77">
        <f>(Baltimore!$E$22*10^3)/Baltimore!$B$8</f>
        <v>0</v>
      </c>
      <c r="K283" s="77">
        <f>(Albuquerque!$E$22*10^3)/Albuquerque!$B$8</f>
        <v>0</v>
      </c>
      <c r="L283" s="77">
        <f>(Seattle!$E$22*10^3)/Seattle!$B$8</f>
        <v>0</v>
      </c>
      <c r="M283" s="77">
        <f>(Chicago!$E$22*10^3)/Chicago!$B$8</f>
        <v>0</v>
      </c>
      <c r="N283" s="77">
        <f>(Boulder!$E$22*10^3)/Boulder!$B$8</f>
        <v>0</v>
      </c>
      <c r="O283" s="77">
        <f>(Minneapolis!$E$22*10^3)/Minneapolis!$B$8</f>
        <v>0</v>
      </c>
      <c r="P283" s="77">
        <f>(Helena!$E$22*10^3)/Helena!$B$8</f>
        <v>0</v>
      </c>
      <c r="Q283" s="77">
        <f>(Duluth!$E$22*10^3)/Duluth!$B$8</f>
        <v>0</v>
      </c>
      <c r="R283" s="77">
        <f>(Fairbanks!$E$22*10^3)/Fairbanks!$B$8</f>
        <v>0</v>
      </c>
    </row>
    <row r="284" spans="1:18">
      <c r="A284" s="4"/>
      <c r="B284" s="9" t="s">
        <v>47</v>
      </c>
      <c r="C284" s="77">
        <f>(Miami!$E$23*10^3)/Miami!$B$8</f>
        <v>0</v>
      </c>
      <c r="D284" s="77">
        <f>(Houston!$E$23*10^3)/Houston!$B$8</f>
        <v>0</v>
      </c>
      <c r="E284" s="77">
        <f>(Phoenix!$E$23*10^3)/Phoenix!$B$8</f>
        <v>0</v>
      </c>
      <c r="F284" s="77">
        <f>(Atlanta!$E$23*10^3)/Atlanta!$B$8</f>
        <v>0</v>
      </c>
      <c r="G284" s="77">
        <f>(LosAngeles!$E$23*10^3)/LosAngeles!$B$8</f>
        <v>0</v>
      </c>
      <c r="H284" s="77">
        <f>(LasVegas!$E$23*10^3)/LasVegas!$B$8</f>
        <v>0</v>
      </c>
      <c r="I284" s="77">
        <f>(SanFrancisco!$E$23*10^3)/SanFrancisco!$B$8</f>
        <v>0</v>
      </c>
      <c r="J284" s="77">
        <f>(Baltimore!$E$23*10^3)/Baltimore!$B$8</f>
        <v>0</v>
      </c>
      <c r="K284" s="77">
        <f>(Albuquerque!$E$23*10^3)/Albuquerque!$B$8</f>
        <v>0</v>
      </c>
      <c r="L284" s="77">
        <f>(Seattle!$E$23*10^3)/Seattle!$B$8</f>
        <v>0</v>
      </c>
      <c r="M284" s="77">
        <f>(Chicago!$E$23*10^3)/Chicago!$B$8</f>
        <v>0</v>
      </c>
      <c r="N284" s="77">
        <f>(Boulder!$E$23*10^3)/Boulder!$B$8</f>
        <v>0</v>
      </c>
      <c r="O284" s="77">
        <f>(Minneapolis!$E$23*10^3)/Minneapolis!$B$8</f>
        <v>0</v>
      </c>
      <c r="P284" s="77">
        <f>(Helena!$E$23*10^3)/Helena!$B$8</f>
        <v>0</v>
      </c>
      <c r="Q284" s="77">
        <f>(Duluth!$E$23*10^3)/Duluth!$B$8</f>
        <v>0</v>
      </c>
      <c r="R284" s="77">
        <f>(Fairbanks!$E$23*10^3)/Fairbanks!$B$8</f>
        <v>0</v>
      </c>
    </row>
    <row r="285" spans="1:18">
      <c r="A285" s="4"/>
      <c r="B285" s="9" t="s">
        <v>69</v>
      </c>
      <c r="C285" s="77">
        <f>(Miami!$E$24*10^3)/Miami!$B$8</f>
        <v>0</v>
      </c>
      <c r="D285" s="77">
        <f>(Houston!$E$24*10^3)/Houston!$B$8</f>
        <v>0</v>
      </c>
      <c r="E285" s="77">
        <f>(Phoenix!$E$24*10^3)/Phoenix!$B$8</f>
        <v>0</v>
      </c>
      <c r="F285" s="77">
        <f>(Atlanta!$E$24*10^3)/Atlanta!$B$8</f>
        <v>0</v>
      </c>
      <c r="G285" s="77">
        <f>(LosAngeles!$E$24*10^3)/LosAngeles!$B$8</f>
        <v>0</v>
      </c>
      <c r="H285" s="77">
        <f>(LasVegas!$E$24*10^3)/LasVegas!$B$8</f>
        <v>0</v>
      </c>
      <c r="I285" s="77">
        <f>(SanFrancisco!$E$24*10^3)/SanFrancisco!$B$8</f>
        <v>0</v>
      </c>
      <c r="J285" s="77">
        <f>(Baltimore!$E$24*10^3)/Baltimore!$B$8</f>
        <v>0</v>
      </c>
      <c r="K285" s="77">
        <f>(Albuquerque!$E$24*10^3)/Albuquerque!$B$8</f>
        <v>0</v>
      </c>
      <c r="L285" s="77">
        <f>(Seattle!$E$24*10^3)/Seattle!$B$8</f>
        <v>0</v>
      </c>
      <c r="M285" s="77">
        <f>(Chicago!$E$24*10^3)/Chicago!$B$8</f>
        <v>0</v>
      </c>
      <c r="N285" s="77">
        <f>(Boulder!$E$24*10^3)/Boulder!$B$8</f>
        <v>0</v>
      </c>
      <c r="O285" s="77">
        <f>(Minneapolis!$E$24*10^3)/Minneapolis!$B$8</f>
        <v>0</v>
      </c>
      <c r="P285" s="77">
        <f>(Helena!$E$24*10^3)/Helena!$B$8</f>
        <v>0</v>
      </c>
      <c r="Q285" s="77">
        <f>(Duluth!$E$24*10^3)/Duluth!$B$8</f>
        <v>0</v>
      </c>
      <c r="R285" s="77">
        <f>(Fairbanks!$E$24*10^3)/Fairbanks!$B$8</f>
        <v>0</v>
      </c>
    </row>
    <row r="286" spans="1:18">
      <c r="A286" s="4"/>
      <c r="B286" s="9" t="s">
        <v>70</v>
      </c>
      <c r="C286" s="77">
        <f>(Miami!$E$25*10^3)/Miami!$B$8</f>
        <v>0</v>
      </c>
      <c r="D286" s="77">
        <f>(Houston!$E$25*10^3)/Houston!$B$8</f>
        <v>0</v>
      </c>
      <c r="E286" s="77">
        <f>(Phoenix!$E$25*10^3)/Phoenix!$B$8</f>
        <v>0</v>
      </c>
      <c r="F286" s="77">
        <f>(Atlanta!$E$25*10^3)/Atlanta!$B$8</f>
        <v>0</v>
      </c>
      <c r="G286" s="77">
        <f>(LosAngeles!$E$25*10^3)/LosAngeles!$B$8</f>
        <v>0</v>
      </c>
      <c r="H286" s="77">
        <f>(LasVegas!$E$25*10^3)/LasVegas!$B$8</f>
        <v>0</v>
      </c>
      <c r="I286" s="77">
        <f>(SanFrancisco!$E$25*10^3)/SanFrancisco!$B$8</f>
        <v>0</v>
      </c>
      <c r="J286" s="77">
        <f>(Baltimore!$E$25*10^3)/Baltimore!$B$8</f>
        <v>0</v>
      </c>
      <c r="K286" s="77">
        <f>(Albuquerque!$E$25*10^3)/Albuquerque!$B$8</f>
        <v>0</v>
      </c>
      <c r="L286" s="77">
        <f>(Seattle!$E$25*10^3)/Seattle!$B$8</f>
        <v>0</v>
      </c>
      <c r="M286" s="77">
        <f>(Chicago!$E$25*10^3)/Chicago!$B$8</f>
        <v>0</v>
      </c>
      <c r="N286" s="77">
        <f>(Boulder!$E$25*10^3)/Boulder!$B$8</f>
        <v>0</v>
      </c>
      <c r="O286" s="77">
        <f>(Minneapolis!$E$25*10^3)/Minneapolis!$B$8</f>
        <v>0</v>
      </c>
      <c r="P286" s="77">
        <f>(Helena!$E$25*10^3)/Helena!$B$8</f>
        <v>0</v>
      </c>
      <c r="Q286" s="77">
        <f>(Duluth!$E$25*10^3)/Duluth!$B$8</f>
        <v>0</v>
      </c>
      <c r="R286" s="77">
        <f>(Fairbanks!$E$25*10^3)/Fairbanks!$B$8</f>
        <v>0</v>
      </c>
    </row>
    <row r="287" spans="1:18">
      <c r="A287" s="4"/>
      <c r="B287" s="9" t="s">
        <v>71</v>
      </c>
      <c r="C287" s="77">
        <f>(Miami!$E$26*10^3)/Miami!$B$8</f>
        <v>0</v>
      </c>
      <c r="D287" s="77">
        <f>(Houston!$E$26*10^3)/Houston!$B$8</f>
        <v>0</v>
      </c>
      <c r="E287" s="77">
        <f>(Phoenix!$E$26*10^3)/Phoenix!$B$8</f>
        <v>0</v>
      </c>
      <c r="F287" s="77">
        <f>(Atlanta!$E$26*10^3)/Atlanta!$B$8</f>
        <v>0</v>
      </c>
      <c r="G287" s="77">
        <f>(LosAngeles!$E$26*10^3)/LosAngeles!$B$8</f>
        <v>0</v>
      </c>
      <c r="H287" s="77">
        <f>(LasVegas!$E$26*10^3)/LasVegas!$B$8</f>
        <v>0</v>
      </c>
      <c r="I287" s="77">
        <f>(SanFrancisco!$E$26*10^3)/SanFrancisco!$B$8</f>
        <v>0</v>
      </c>
      <c r="J287" s="77">
        <f>(Baltimore!$E$26*10^3)/Baltimore!$B$8</f>
        <v>0</v>
      </c>
      <c r="K287" s="77">
        <f>(Albuquerque!$E$26*10^3)/Albuquerque!$B$8</f>
        <v>0</v>
      </c>
      <c r="L287" s="77">
        <f>(Seattle!$E$26*10^3)/Seattle!$B$8</f>
        <v>0</v>
      </c>
      <c r="M287" s="77">
        <f>(Chicago!$E$26*10^3)/Chicago!$B$8</f>
        <v>0</v>
      </c>
      <c r="N287" s="77">
        <f>(Boulder!$E$26*10^3)/Boulder!$B$8</f>
        <v>0</v>
      </c>
      <c r="O287" s="77">
        <f>(Minneapolis!$E$26*10^3)/Minneapolis!$B$8</f>
        <v>0</v>
      </c>
      <c r="P287" s="77">
        <f>(Helena!$E$26*10^3)/Helena!$B$8</f>
        <v>0</v>
      </c>
      <c r="Q287" s="77">
        <f>(Duluth!$E$26*10^3)/Duluth!$B$8</f>
        <v>0</v>
      </c>
      <c r="R287" s="77">
        <f>(Fairbanks!$E$26*10^3)/Fairbanks!$B$8</f>
        <v>0</v>
      </c>
    </row>
    <row r="288" spans="1:18">
      <c r="A288" s="4"/>
      <c r="B288" s="9" t="s">
        <v>72</v>
      </c>
      <c r="C288" s="77">
        <f>(Miami!$E$28*10^3)/Miami!$B$8</f>
        <v>0</v>
      </c>
      <c r="D288" s="77">
        <f>(Houston!$E$28*10^3)/Houston!$B$8</f>
        <v>0</v>
      </c>
      <c r="E288" s="77">
        <f>(Phoenix!$E$28*10^3)/Phoenix!$B$8</f>
        <v>0</v>
      </c>
      <c r="F288" s="77">
        <f>(Atlanta!$E$28*10^3)/Atlanta!$B$8</f>
        <v>0</v>
      </c>
      <c r="G288" s="77">
        <f>(LosAngeles!$E$28*10^3)/LosAngeles!$B$8</f>
        <v>0</v>
      </c>
      <c r="H288" s="77">
        <f>(LasVegas!$E$28*10^3)/LasVegas!$B$8</f>
        <v>0</v>
      </c>
      <c r="I288" s="77">
        <f>(SanFrancisco!$E$28*10^3)/SanFrancisco!$B$8</f>
        <v>0</v>
      </c>
      <c r="J288" s="77">
        <f>(Baltimore!$E$28*10^3)/Baltimore!$B$8</f>
        <v>0</v>
      </c>
      <c r="K288" s="77">
        <f>(Albuquerque!$E$28*10^3)/Albuquerque!$B$8</f>
        <v>0</v>
      </c>
      <c r="L288" s="77">
        <f>(Seattle!$E$28*10^3)/Seattle!$B$8</f>
        <v>0</v>
      </c>
      <c r="M288" s="77">
        <f>(Chicago!$E$28*10^3)/Chicago!$B$8</f>
        <v>0</v>
      </c>
      <c r="N288" s="77">
        <f>(Boulder!$E$28*10^3)/Boulder!$B$8</f>
        <v>0</v>
      </c>
      <c r="O288" s="77">
        <f>(Minneapolis!$E$28*10^3)/Minneapolis!$B$8</f>
        <v>0</v>
      </c>
      <c r="P288" s="77">
        <f>(Helena!$E$28*10^3)/Helena!$B$8</f>
        <v>0</v>
      </c>
      <c r="Q288" s="77">
        <f>(Duluth!$E$28*10^3)/Duluth!$B$8</f>
        <v>0</v>
      </c>
      <c r="R288" s="77">
        <f>(Fairbanks!$E$28*10^3)/Fairbanks!$B$8</f>
        <v>0</v>
      </c>
    </row>
    <row r="289" spans="1:18">
      <c r="A289" s="4"/>
      <c r="B289" s="7" t="s">
        <v>436</v>
      </c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</row>
    <row r="290" spans="1:18">
      <c r="A290" s="4"/>
      <c r="B290" s="9" t="s">
        <v>52</v>
      </c>
      <c r="C290" s="77">
        <f>(Miami!$F$13*10^3)/Miami!$B$8</f>
        <v>0</v>
      </c>
      <c r="D290" s="77">
        <f>(Houston!$F$13*10^3)/Houston!$B$8</f>
        <v>0</v>
      </c>
      <c r="E290" s="77">
        <f>(Phoenix!$F$13*10^3)/Phoenix!$B$8</f>
        <v>0</v>
      </c>
      <c r="F290" s="77">
        <f>(Atlanta!$F$13*10^3)/Atlanta!$B$8</f>
        <v>0</v>
      </c>
      <c r="G290" s="77">
        <f>(LosAngeles!$F$13*10^3)/LosAngeles!$B$8</f>
        <v>0</v>
      </c>
      <c r="H290" s="77">
        <f>(LasVegas!$F$13*10^3)/LasVegas!$B$8</f>
        <v>0</v>
      </c>
      <c r="I290" s="77">
        <f>(SanFrancisco!$F$13*10^3)/SanFrancisco!$B$8</f>
        <v>0</v>
      </c>
      <c r="J290" s="77">
        <f>(Baltimore!$F$13*10^3)/Baltimore!$B$8</f>
        <v>0</v>
      </c>
      <c r="K290" s="77">
        <f>(Albuquerque!$F$13*10^3)/Albuquerque!$B$8</f>
        <v>0</v>
      </c>
      <c r="L290" s="77">
        <f>(Seattle!$F$13*10^3)/Seattle!$B$8</f>
        <v>0</v>
      </c>
      <c r="M290" s="77">
        <f>(Chicago!$F$13*10^3)/Chicago!$B$8</f>
        <v>0</v>
      </c>
      <c r="N290" s="77">
        <f>(Boulder!$F$13*10^3)/Boulder!$B$8</f>
        <v>0</v>
      </c>
      <c r="O290" s="77">
        <f>(Minneapolis!$F$13*10^3)/Minneapolis!$B$8</f>
        <v>0</v>
      </c>
      <c r="P290" s="77">
        <f>(Helena!$F$13*10^3)/Helena!$B$8</f>
        <v>0</v>
      </c>
      <c r="Q290" s="77">
        <f>(Duluth!$F$13*10^3)/Duluth!$B$8</f>
        <v>0</v>
      </c>
      <c r="R290" s="77">
        <f>(Fairbanks!$F$13*10^3)/Fairbanks!$B$8</f>
        <v>0</v>
      </c>
    </row>
    <row r="291" spans="1:18">
      <c r="A291" s="4"/>
      <c r="B291" s="9" t="s">
        <v>53</v>
      </c>
      <c r="C291" s="77">
        <f>(Miami!$F$14*10^3)/Miami!$B$8</f>
        <v>0</v>
      </c>
      <c r="D291" s="77">
        <f>(Houston!$F$14*10^3)/Houston!$B$8</f>
        <v>0</v>
      </c>
      <c r="E291" s="77">
        <f>(Phoenix!$F$14*10^3)/Phoenix!$B$8</f>
        <v>0</v>
      </c>
      <c r="F291" s="77">
        <f>(Atlanta!$F$14*10^3)/Atlanta!$B$8</f>
        <v>0</v>
      </c>
      <c r="G291" s="77">
        <f>(LosAngeles!$F$14*10^3)/LosAngeles!$B$8</f>
        <v>0</v>
      </c>
      <c r="H291" s="77">
        <f>(LasVegas!$F$14*10^3)/LasVegas!$B$8</f>
        <v>0</v>
      </c>
      <c r="I291" s="77">
        <f>(SanFrancisco!$F$14*10^3)/SanFrancisco!$B$8</f>
        <v>0</v>
      </c>
      <c r="J291" s="77">
        <f>(Baltimore!$F$14*10^3)/Baltimore!$B$8</f>
        <v>0</v>
      </c>
      <c r="K291" s="77">
        <f>(Albuquerque!$F$14*10^3)/Albuquerque!$B$8</f>
        <v>0</v>
      </c>
      <c r="L291" s="77">
        <f>(Seattle!$F$14*10^3)/Seattle!$B$8</f>
        <v>0</v>
      </c>
      <c r="M291" s="77">
        <f>(Chicago!$F$14*10^3)/Chicago!$B$8</f>
        <v>0</v>
      </c>
      <c r="N291" s="77">
        <f>(Boulder!$F$14*10^3)/Boulder!$B$8</f>
        <v>0</v>
      </c>
      <c r="O291" s="77">
        <f>(Minneapolis!$F$14*10^3)/Minneapolis!$B$8</f>
        <v>0</v>
      </c>
      <c r="P291" s="77">
        <f>(Helena!$F$14*10^3)/Helena!$B$8</f>
        <v>0</v>
      </c>
      <c r="Q291" s="77">
        <f>(Duluth!$F$14*10^3)/Duluth!$B$8</f>
        <v>0</v>
      </c>
      <c r="R291" s="77">
        <f>(Fairbanks!$F$14*10^3)/Fairbanks!$B$8</f>
        <v>0</v>
      </c>
    </row>
    <row r="292" spans="1:18">
      <c r="A292" s="4"/>
      <c r="B292" s="9" t="s">
        <v>61</v>
      </c>
      <c r="C292" s="77">
        <f>(Miami!$F$15*10^3)/Miami!$B$8</f>
        <v>0</v>
      </c>
      <c r="D292" s="77">
        <f>(Houston!$F$15*10^3)/Houston!$B$8</f>
        <v>0</v>
      </c>
      <c r="E292" s="77">
        <f>(Phoenix!$F$15*10^3)/Phoenix!$B$8</f>
        <v>0</v>
      </c>
      <c r="F292" s="77">
        <f>(Atlanta!$F$15*10^3)/Atlanta!$B$8</f>
        <v>0</v>
      </c>
      <c r="G292" s="77">
        <f>(LosAngeles!$F$15*10^3)/LosAngeles!$B$8</f>
        <v>0</v>
      </c>
      <c r="H292" s="77">
        <f>(LasVegas!$F$15*10^3)/LasVegas!$B$8</f>
        <v>0</v>
      </c>
      <c r="I292" s="77">
        <f>(SanFrancisco!$F$15*10^3)/SanFrancisco!$B$8</f>
        <v>0</v>
      </c>
      <c r="J292" s="77">
        <f>(Baltimore!$F$15*10^3)/Baltimore!$B$8</f>
        <v>0</v>
      </c>
      <c r="K292" s="77">
        <f>(Albuquerque!$F$15*10^3)/Albuquerque!$B$8</f>
        <v>0</v>
      </c>
      <c r="L292" s="77">
        <f>(Seattle!$F$15*10^3)/Seattle!$B$8</f>
        <v>0</v>
      </c>
      <c r="M292" s="77">
        <f>(Chicago!$F$15*10^3)/Chicago!$B$8</f>
        <v>0</v>
      </c>
      <c r="N292" s="77">
        <f>(Boulder!$F$15*10^3)/Boulder!$B$8</f>
        <v>0</v>
      </c>
      <c r="O292" s="77">
        <f>(Minneapolis!$F$15*10^3)/Minneapolis!$B$8</f>
        <v>0</v>
      </c>
      <c r="P292" s="77">
        <f>(Helena!$F$15*10^3)/Helena!$B$8</f>
        <v>0</v>
      </c>
      <c r="Q292" s="77">
        <f>(Duluth!$F$15*10^3)/Duluth!$B$8</f>
        <v>0</v>
      </c>
      <c r="R292" s="77">
        <f>(Fairbanks!$F$15*10^3)/Fairbanks!$B$8</f>
        <v>0</v>
      </c>
    </row>
    <row r="293" spans="1:18">
      <c r="A293" s="4"/>
      <c r="B293" s="9" t="s">
        <v>62</v>
      </c>
      <c r="C293" s="77">
        <f>(Miami!$F$16*10^3)/Miami!$B$8</f>
        <v>0</v>
      </c>
      <c r="D293" s="77">
        <f>(Houston!$F$16*10^3)/Houston!$B$8</f>
        <v>0</v>
      </c>
      <c r="E293" s="77">
        <f>(Phoenix!$F$16*10^3)/Phoenix!$B$8</f>
        <v>0</v>
      </c>
      <c r="F293" s="77">
        <f>(Atlanta!$F$16*10^3)/Atlanta!$B$8</f>
        <v>0</v>
      </c>
      <c r="G293" s="77">
        <f>(LosAngeles!$F$16*10^3)/LosAngeles!$B$8</f>
        <v>0</v>
      </c>
      <c r="H293" s="77">
        <f>(LasVegas!$F$16*10^3)/LasVegas!$B$8</f>
        <v>0</v>
      </c>
      <c r="I293" s="77">
        <f>(SanFrancisco!$F$16*10^3)/SanFrancisco!$B$8</f>
        <v>0</v>
      </c>
      <c r="J293" s="77">
        <f>(Baltimore!$F$16*10^3)/Baltimore!$B$8</f>
        <v>0</v>
      </c>
      <c r="K293" s="77">
        <f>(Albuquerque!$F$16*10^3)/Albuquerque!$B$8</f>
        <v>0</v>
      </c>
      <c r="L293" s="77">
        <f>(Seattle!$F$16*10^3)/Seattle!$B$8</f>
        <v>0</v>
      </c>
      <c r="M293" s="77">
        <f>(Chicago!$F$16*10^3)/Chicago!$B$8</f>
        <v>0</v>
      </c>
      <c r="N293" s="77">
        <f>(Boulder!$F$16*10^3)/Boulder!$B$8</f>
        <v>0</v>
      </c>
      <c r="O293" s="77">
        <f>(Minneapolis!$F$16*10^3)/Minneapolis!$B$8</f>
        <v>0</v>
      </c>
      <c r="P293" s="77">
        <f>(Helena!$F$16*10^3)/Helena!$B$8</f>
        <v>0</v>
      </c>
      <c r="Q293" s="77">
        <f>(Duluth!$F$16*10^3)/Duluth!$B$8</f>
        <v>0</v>
      </c>
      <c r="R293" s="77">
        <f>(Fairbanks!$F$16*10^3)/Fairbanks!$B$8</f>
        <v>0</v>
      </c>
    </row>
    <row r="294" spans="1:18">
      <c r="A294" s="4"/>
      <c r="B294" s="9" t="s">
        <v>63</v>
      </c>
      <c r="C294" s="77">
        <f>(Miami!$F$17*10^3)/Miami!$B$8</f>
        <v>0</v>
      </c>
      <c r="D294" s="77">
        <f>(Houston!$F$17*10^3)/Houston!$B$8</f>
        <v>0</v>
      </c>
      <c r="E294" s="77">
        <f>(Phoenix!$F$17*10^3)/Phoenix!$B$8</f>
        <v>0</v>
      </c>
      <c r="F294" s="77">
        <f>(Atlanta!$F$17*10^3)/Atlanta!$B$8</f>
        <v>0</v>
      </c>
      <c r="G294" s="77">
        <f>(LosAngeles!$F$17*10^3)/LosAngeles!$B$8</f>
        <v>0</v>
      </c>
      <c r="H294" s="77">
        <f>(LasVegas!$F$17*10^3)/LasVegas!$B$8</f>
        <v>0</v>
      </c>
      <c r="I294" s="77">
        <f>(SanFrancisco!$F$17*10^3)/SanFrancisco!$B$8</f>
        <v>0</v>
      </c>
      <c r="J294" s="77">
        <f>(Baltimore!$F$17*10^3)/Baltimore!$B$8</f>
        <v>0</v>
      </c>
      <c r="K294" s="77">
        <f>(Albuquerque!$F$17*10^3)/Albuquerque!$B$8</f>
        <v>0</v>
      </c>
      <c r="L294" s="77">
        <f>(Seattle!$F$17*10^3)/Seattle!$B$8</f>
        <v>0</v>
      </c>
      <c r="M294" s="77">
        <f>(Chicago!$F$17*10^3)/Chicago!$B$8</f>
        <v>0</v>
      </c>
      <c r="N294" s="77">
        <f>(Boulder!$F$17*10^3)/Boulder!$B$8</f>
        <v>0</v>
      </c>
      <c r="O294" s="77">
        <f>(Minneapolis!$F$17*10^3)/Minneapolis!$B$8</f>
        <v>0</v>
      </c>
      <c r="P294" s="77">
        <f>(Helena!$F$17*10^3)/Helena!$B$8</f>
        <v>0</v>
      </c>
      <c r="Q294" s="77">
        <f>(Duluth!$F$17*10^3)/Duluth!$B$8</f>
        <v>0</v>
      </c>
      <c r="R294" s="77">
        <f>(Fairbanks!$F$17*10^3)/Fairbanks!$B$8</f>
        <v>0</v>
      </c>
    </row>
    <row r="295" spans="1:18">
      <c r="A295" s="4"/>
      <c r="B295" s="9" t="s">
        <v>64</v>
      </c>
      <c r="C295" s="77">
        <f>(Miami!$F$18*10^3)/Miami!$B$8</f>
        <v>0</v>
      </c>
      <c r="D295" s="77">
        <f>(Houston!$F$18*10^3)/Houston!$B$8</f>
        <v>0</v>
      </c>
      <c r="E295" s="77">
        <f>(Phoenix!$F$18*10^3)/Phoenix!$B$8</f>
        <v>0</v>
      </c>
      <c r="F295" s="77">
        <f>(Atlanta!$F$18*10^3)/Atlanta!$B$8</f>
        <v>0</v>
      </c>
      <c r="G295" s="77">
        <f>(LosAngeles!$F$18*10^3)/LosAngeles!$B$8</f>
        <v>0</v>
      </c>
      <c r="H295" s="77">
        <f>(LasVegas!$F$18*10^3)/LasVegas!$B$8</f>
        <v>0</v>
      </c>
      <c r="I295" s="77">
        <f>(SanFrancisco!$F$18*10^3)/SanFrancisco!$B$8</f>
        <v>0</v>
      </c>
      <c r="J295" s="77">
        <f>(Baltimore!$F$18*10^3)/Baltimore!$B$8</f>
        <v>0</v>
      </c>
      <c r="K295" s="77">
        <f>(Albuquerque!$F$18*10^3)/Albuquerque!$B$8</f>
        <v>0</v>
      </c>
      <c r="L295" s="77">
        <f>(Seattle!$F$18*10^3)/Seattle!$B$8</f>
        <v>0</v>
      </c>
      <c r="M295" s="77">
        <f>(Chicago!$F$18*10^3)/Chicago!$B$8</f>
        <v>0</v>
      </c>
      <c r="N295" s="77">
        <f>(Boulder!$F$18*10^3)/Boulder!$B$8</f>
        <v>0</v>
      </c>
      <c r="O295" s="77">
        <f>(Minneapolis!$F$18*10^3)/Minneapolis!$B$8</f>
        <v>0</v>
      </c>
      <c r="P295" s="77">
        <f>(Helena!$F$18*10^3)/Helena!$B$8</f>
        <v>0</v>
      </c>
      <c r="Q295" s="77">
        <f>(Duluth!$F$18*10^3)/Duluth!$B$8</f>
        <v>0</v>
      </c>
      <c r="R295" s="77">
        <f>(Fairbanks!$F$18*10^3)/Fairbanks!$B$8</f>
        <v>0</v>
      </c>
    </row>
    <row r="296" spans="1:18">
      <c r="A296" s="4"/>
      <c r="B296" s="9" t="s">
        <v>65</v>
      </c>
      <c r="C296" s="77">
        <f>(Miami!$F$19*10^3)/Miami!$B$8</f>
        <v>0</v>
      </c>
      <c r="D296" s="77">
        <f>(Houston!$F$19*10^3)/Houston!$B$8</f>
        <v>0</v>
      </c>
      <c r="E296" s="77">
        <f>(Phoenix!$F$19*10^3)/Phoenix!$B$8</f>
        <v>0</v>
      </c>
      <c r="F296" s="77">
        <f>(Atlanta!$F$19*10^3)/Atlanta!$B$8</f>
        <v>0</v>
      </c>
      <c r="G296" s="77">
        <f>(LosAngeles!$F$19*10^3)/LosAngeles!$B$8</f>
        <v>0</v>
      </c>
      <c r="H296" s="77">
        <f>(LasVegas!$F$19*10^3)/LasVegas!$B$8</f>
        <v>0</v>
      </c>
      <c r="I296" s="77">
        <f>(SanFrancisco!$F$19*10^3)/SanFrancisco!$B$8</f>
        <v>0</v>
      </c>
      <c r="J296" s="77">
        <f>(Baltimore!$F$19*10^3)/Baltimore!$B$8</f>
        <v>0</v>
      </c>
      <c r="K296" s="77">
        <f>(Albuquerque!$F$19*10^3)/Albuquerque!$B$8</f>
        <v>0</v>
      </c>
      <c r="L296" s="77">
        <f>(Seattle!$F$19*10^3)/Seattle!$B$8</f>
        <v>0</v>
      </c>
      <c r="M296" s="77">
        <f>(Chicago!$F$19*10^3)/Chicago!$B$8</f>
        <v>0</v>
      </c>
      <c r="N296" s="77">
        <f>(Boulder!$F$19*10^3)/Boulder!$B$8</f>
        <v>0</v>
      </c>
      <c r="O296" s="77">
        <f>(Minneapolis!$F$19*10^3)/Minneapolis!$B$8</f>
        <v>0</v>
      </c>
      <c r="P296" s="77">
        <f>(Helena!$F$19*10^3)/Helena!$B$8</f>
        <v>0</v>
      </c>
      <c r="Q296" s="77">
        <f>(Duluth!$F$19*10^3)/Duluth!$B$8</f>
        <v>0</v>
      </c>
      <c r="R296" s="77">
        <f>(Fairbanks!$F$19*10^3)/Fairbanks!$B$8</f>
        <v>0</v>
      </c>
    </row>
    <row r="297" spans="1:18">
      <c r="A297" s="4"/>
      <c r="B297" s="9" t="s">
        <v>66</v>
      </c>
      <c r="C297" s="77">
        <f>(Miami!$F$20*10^3)/Miami!$B$8</f>
        <v>0</v>
      </c>
      <c r="D297" s="77">
        <f>(Houston!$F$20*10^3)/Houston!$B$8</f>
        <v>0</v>
      </c>
      <c r="E297" s="77">
        <f>(Phoenix!$F$20*10^3)/Phoenix!$B$8</f>
        <v>0</v>
      </c>
      <c r="F297" s="77">
        <f>(Atlanta!$F$20*10^3)/Atlanta!$B$8</f>
        <v>0</v>
      </c>
      <c r="G297" s="77">
        <f>(LosAngeles!$F$20*10^3)/LosAngeles!$B$8</f>
        <v>0</v>
      </c>
      <c r="H297" s="77">
        <f>(LasVegas!$F$20*10^3)/LasVegas!$B$8</f>
        <v>0</v>
      </c>
      <c r="I297" s="77">
        <f>(SanFrancisco!$F$20*10^3)/SanFrancisco!$B$8</f>
        <v>0</v>
      </c>
      <c r="J297" s="77">
        <f>(Baltimore!$F$20*10^3)/Baltimore!$B$8</f>
        <v>0</v>
      </c>
      <c r="K297" s="77">
        <f>(Albuquerque!$F$20*10^3)/Albuquerque!$B$8</f>
        <v>0</v>
      </c>
      <c r="L297" s="77">
        <f>(Seattle!$F$20*10^3)/Seattle!$B$8</f>
        <v>0</v>
      </c>
      <c r="M297" s="77">
        <f>(Chicago!$F$20*10^3)/Chicago!$B$8</f>
        <v>0</v>
      </c>
      <c r="N297" s="77">
        <f>(Boulder!$F$20*10^3)/Boulder!$B$8</f>
        <v>0</v>
      </c>
      <c r="O297" s="77">
        <f>(Minneapolis!$F$20*10^3)/Minneapolis!$B$8</f>
        <v>0</v>
      </c>
      <c r="P297" s="77">
        <f>(Helena!$F$20*10^3)/Helena!$B$8</f>
        <v>0</v>
      </c>
      <c r="Q297" s="77">
        <f>(Duluth!$F$20*10^3)/Duluth!$B$8</f>
        <v>0</v>
      </c>
      <c r="R297" s="77">
        <f>(Fairbanks!$F$20*10^3)/Fairbanks!$B$8</f>
        <v>0</v>
      </c>
    </row>
    <row r="298" spans="1:18">
      <c r="A298" s="4"/>
      <c r="B298" s="9" t="s">
        <v>67</v>
      </c>
      <c r="C298" s="77">
        <f>(Miami!$F$21*10^3)/Miami!$B$8</f>
        <v>0</v>
      </c>
      <c r="D298" s="77">
        <f>(Houston!$F$21*10^3)/Houston!$B$8</f>
        <v>0</v>
      </c>
      <c r="E298" s="77">
        <f>(Phoenix!$F$21*10^3)/Phoenix!$B$8</f>
        <v>0</v>
      </c>
      <c r="F298" s="77">
        <f>(Atlanta!$F$21*10^3)/Atlanta!$B$8</f>
        <v>0</v>
      </c>
      <c r="G298" s="77">
        <f>(LosAngeles!$F$21*10^3)/LosAngeles!$B$8</f>
        <v>0</v>
      </c>
      <c r="H298" s="77">
        <f>(LasVegas!$F$21*10^3)/LasVegas!$B$8</f>
        <v>0</v>
      </c>
      <c r="I298" s="77">
        <f>(SanFrancisco!$F$21*10^3)/SanFrancisco!$B$8</f>
        <v>0</v>
      </c>
      <c r="J298" s="77">
        <f>(Baltimore!$F$21*10^3)/Baltimore!$B$8</f>
        <v>0</v>
      </c>
      <c r="K298" s="77">
        <f>(Albuquerque!$F$21*10^3)/Albuquerque!$B$8</f>
        <v>0</v>
      </c>
      <c r="L298" s="77">
        <f>(Seattle!$F$21*10^3)/Seattle!$B$8</f>
        <v>0</v>
      </c>
      <c r="M298" s="77">
        <f>(Chicago!$F$21*10^3)/Chicago!$B$8</f>
        <v>0</v>
      </c>
      <c r="N298" s="77">
        <f>(Boulder!$F$21*10^3)/Boulder!$B$8</f>
        <v>0</v>
      </c>
      <c r="O298" s="77">
        <f>(Minneapolis!$F$21*10^3)/Minneapolis!$B$8</f>
        <v>0</v>
      </c>
      <c r="P298" s="77">
        <f>(Helena!$F$21*10^3)/Helena!$B$8</f>
        <v>0</v>
      </c>
      <c r="Q298" s="77">
        <f>(Duluth!$F$21*10^3)/Duluth!$B$8</f>
        <v>0</v>
      </c>
      <c r="R298" s="77">
        <f>(Fairbanks!$F$21*10^3)/Fairbanks!$B$8</f>
        <v>0</v>
      </c>
    </row>
    <row r="299" spans="1:18">
      <c r="A299" s="4"/>
      <c r="B299" s="9" t="s">
        <v>68</v>
      </c>
      <c r="C299" s="77">
        <f>(Miami!$F$22*10^3)/Miami!$B$8</f>
        <v>0</v>
      </c>
      <c r="D299" s="77">
        <f>(Houston!$F$22*10^3)/Houston!$B$8</f>
        <v>0</v>
      </c>
      <c r="E299" s="77">
        <f>(Phoenix!$F$22*10^3)/Phoenix!$B$8</f>
        <v>0</v>
      </c>
      <c r="F299" s="77">
        <f>(Atlanta!$F$22*10^3)/Atlanta!$B$8</f>
        <v>0</v>
      </c>
      <c r="G299" s="77">
        <f>(LosAngeles!$F$22*10^3)/LosAngeles!$B$8</f>
        <v>0</v>
      </c>
      <c r="H299" s="77">
        <f>(LasVegas!$F$22*10^3)/LasVegas!$B$8</f>
        <v>0</v>
      </c>
      <c r="I299" s="77">
        <f>(SanFrancisco!$F$22*10^3)/SanFrancisco!$B$8</f>
        <v>0</v>
      </c>
      <c r="J299" s="77">
        <f>(Baltimore!$F$22*10^3)/Baltimore!$B$8</f>
        <v>0</v>
      </c>
      <c r="K299" s="77">
        <f>(Albuquerque!$F$22*10^3)/Albuquerque!$B$8</f>
        <v>0</v>
      </c>
      <c r="L299" s="77">
        <f>(Seattle!$F$22*10^3)/Seattle!$B$8</f>
        <v>0</v>
      </c>
      <c r="M299" s="77">
        <f>(Chicago!$F$22*10^3)/Chicago!$B$8</f>
        <v>0</v>
      </c>
      <c r="N299" s="77">
        <f>(Boulder!$F$22*10^3)/Boulder!$B$8</f>
        <v>0</v>
      </c>
      <c r="O299" s="77">
        <f>(Minneapolis!$F$22*10^3)/Minneapolis!$B$8</f>
        <v>0</v>
      </c>
      <c r="P299" s="77">
        <f>(Helena!$F$22*10^3)/Helena!$B$8</f>
        <v>0</v>
      </c>
      <c r="Q299" s="77">
        <f>(Duluth!$F$22*10^3)/Duluth!$B$8</f>
        <v>0</v>
      </c>
      <c r="R299" s="77">
        <f>(Fairbanks!$F$22*10^3)/Fairbanks!$B$8</f>
        <v>0</v>
      </c>
    </row>
    <row r="300" spans="1:18">
      <c r="A300" s="4"/>
      <c r="B300" s="9" t="s">
        <v>47</v>
      </c>
      <c r="C300" s="77">
        <f>(Miami!$F$23*10^3)/Miami!$B$8</f>
        <v>0</v>
      </c>
      <c r="D300" s="77">
        <f>(Houston!$F$23*10^3)/Houston!$B$8</f>
        <v>0</v>
      </c>
      <c r="E300" s="77">
        <f>(Phoenix!$F$23*10^3)/Phoenix!$B$8</f>
        <v>0</v>
      </c>
      <c r="F300" s="77">
        <f>(Atlanta!$F$23*10^3)/Atlanta!$B$8</f>
        <v>0</v>
      </c>
      <c r="G300" s="77">
        <f>(LosAngeles!$F$23*10^3)/LosAngeles!$B$8</f>
        <v>0</v>
      </c>
      <c r="H300" s="77">
        <f>(LasVegas!$F$23*10^3)/LasVegas!$B$8</f>
        <v>0</v>
      </c>
      <c r="I300" s="77">
        <f>(SanFrancisco!$F$23*10^3)/SanFrancisco!$B$8</f>
        <v>0</v>
      </c>
      <c r="J300" s="77">
        <f>(Baltimore!$F$23*10^3)/Baltimore!$B$8</f>
        <v>0</v>
      </c>
      <c r="K300" s="77">
        <f>(Albuquerque!$F$23*10^3)/Albuquerque!$B$8</f>
        <v>0</v>
      </c>
      <c r="L300" s="77">
        <f>(Seattle!$F$23*10^3)/Seattle!$B$8</f>
        <v>0</v>
      </c>
      <c r="M300" s="77">
        <f>(Chicago!$F$23*10^3)/Chicago!$B$8</f>
        <v>0</v>
      </c>
      <c r="N300" s="77">
        <f>(Boulder!$F$23*10^3)/Boulder!$B$8</f>
        <v>0</v>
      </c>
      <c r="O300" s="77">
        <f>(Minneapolis!$F$23*10^3)/Minneapolis!$B$8</f>
        <v>0</v>
      </c>
      <c r="P300" s="77">
        <f>(Helena!$F$23*10^3)/Helena!$B$8</f>
        <v>0</v>
      </c>
      <c r="Q300" s="77">
        <f>(Duluth!$F$23*10^3)/Duluth!$B$8</f>
        <v>0</v>
      </c>
      <c r="R300" s="77">
        <f>(Fairbanks!$F$23*10^3)/Fairbanks!$B$8</f>
        <v>0</v>
      </c>
    </row>
    <row r="301" spans="1:18">
      <c r="A301" s="4"/>
      <c r="B301" s="9" t="s">
        <v>69</v>
      </c>
      <c r="C301" s="77">
        <f>(Miami!$F$24*10^3)/Miami!$B$8</f>
        <v>0</v>
      </c>
      <c r="D301" s="77">
        <f>(Houston!$F$24*10^3)/Houston!$B$8</f>
        <v>0</v>
      </c>
      <c r="E301" s="77">
        <f>(Phoenix!$F$24*10^3)/Phoenix!$B$8</f>
        <v>0</v>
      </c>
      <c r="F301" s="77">
        <f>(Atlanta!$F$24*10^3)/Atlanta!$B$8</f>
        <v>0</v>
      </c>
      <c r="G301" s="77">
        <f>(LosAngeles!$F$24*10^3)/LosAngeles!$B$8</f>
        <v>0</v>
      </c>
      <c r="H301" s="77">
        <f>(LasVegas!$F$24*10^3)/LasVegas!$B$8</f>
        <v>0</v>
      </c>
      <c r="I301" s="77">
        <f>(SanFrancisco!$F$24*10^3)/SanFrancisco!$B$8</f>
        <v>0</v>
      </c>
      <c r="J301" s="77">
        <f>(Baltimore!$F$24*10^3)/Baltimore!$B$8</f>
        <v>0</v>
      </c>
      <c r="K301" s="77">
        <f>(Albuquerque!$F$24*10^3)/Albuquerque!$B$8</f>
        <v>0</v>
      </c>
      <c r="L301" s="77">
        <f>(Seattle!$F$24*10^3)/Seattle!$B$8</f>
        <v>0</v>
      </c>
      <c r="M301" s="77">
        <f>(Chicago!$F$24*10^3)/Chicago!$B$8</f>
        <v>0</v>
      </c>
      <c r="N301" s="77">
        <f>(Boulder!$F$24*10^3)/Boulder!$B$8</f>
        <v>0</v>
      </c>
      <c r="O301" s="77">
        <f>(Minneapolis!$F$24*10^3)/Minneapolis!$B$8</f>
        <v>0</v>
      </c>
      <c r="P301" s="77">
        <f>(Helena!$F$24*10^3)/Helena!$B$8</f>
        <v>0</v>
      </c>
      <c r="Q301" s="77">
        <f>(Duluth!$F$24*10^3)/Duluth!$B$8</f>
        <v>0</v>
      </c>
      <c r="R301" s="77">
        <f>(Fairbanks!$F$24*10^3)/Fairbanks!$B$8</f>
        <v>0</v>
      </c>
    </row>
    <row r="302" spans="1:18">
      <c r="A302" s="4"/>
      <c r="B302" s="9" t="s">
        <v>70</v>
      </c>
      <c r="C302" s="77">
        <f>(Miami!$F$25*10^3)/Miami!$B$8</f>
        <v>0</v>
      </c>
      <c r="D302" s="77">
        <f>(Houston!$F$25*10^3)/Houston!$B$8</f>
        <v>0</v>
      </c>
      <c r="E302" s="77">
        <f>(Phoenix!$F$25*10^3)/Phoenix!$B$8</f>
        <v>0</v>
      </c>
      <c r="F302" s="77">
        <f>(Atlanta!$F$25*10^3)/Atlanta!$B$8</f>
        <v>0</v>
      </c>
      <c r="G302" s="77">
        <f>(LosAngeles!$F$25*10^3)/LosAngeles!$B$8</f>
        <v>0</v>
      </c>
      <c r="H302" s="77">
        <f>(LasVegas!$F$25*10^3)/LasVegas!$B$8</f>
        <v>0</v>
      </c>
      <c r="I302" s="77">
        <f>(SanFrancisco!$F$25*10^3)/SanFrancisco!$B$8</f>
        <v>0</v>
      </c>
      <c r="J302" s="77">
        <f>(Baltimore!$F$25*10^3)/Baltimore!$B$8</f>
        <v>0</v>
      </c>
      <c r="K302" s="77">
        <f>(Albuquerque!$F$25*10^3)/Albuquerque!$B$8</f>
        <v>0</v>
      </c>
      <c r="L302" s="77">
        <f>(Seattle!$F$25*10^3)/Seattle!$B$8</f>
        <v>0</v>
      </c>
      <c r="M302" s="77">
        <f>(Chicago!$F$25*10^3)/Chicago!$B$8</f>
        <v>0</v>
      </c>
      <c r="N302" s="77">
        <f>(Boulder!$F$25*10^3)/Boulder!$B$8</f>
        <v>0</v>
      </c>
      <c r="O302" s="77">
        <f>(Minneapolis!$F$25*10^3)/Minneapolis!$B$8</f>
        <v>0</v>
      </c>
      <c r="P302" s="77">
        <f>(Helena!$F$25*10^3)/Helena!$B$8</f>
        <v>0</v>
      </c>
      <c r="Q302" s="77">
        <f>(Duluth!$F$25*10^3)/Duluth!$B$8</f>
        <v>0</v>
      </c>
      <c r="R302" s="77">
        <f>(Fairbanks!$F$25*10^3)/Fairbanks!$B$8</f>
        <v>0</v>
      </c>
    </row>
    <row r="303" spans="1:18">
      <c r="A303" s="4"/>
      <c r="B303" s="9" t="s">
        <v>71</v>
      </c>
      <c r="C303" s="77">
        <f>(Miami!$F$26*10^3)/Miami!$B$8</f>
        <v>0</v>
      </c>
      <c r="D303" s="77">
        <f>(Houston!$F$26*10^3)/Houston!$B$8</f>
        <v>0</v>
      </c>
      <c r="E303" s="77">
        <f>(Phoenix!$F$26*10^3)/Phoenix!$B$8</f>
        <v>0</v>
      </c>
      <c r="F303" s="77">
        <f>(Atlanta!$F$26*10^3)/Atlanta!$B$8</f>
        <v>0</v>
      </c>
      <c r="G303" s="77">
        <f>(LosAngeles!$F$26*10^3)/LosAngeles!$B$8</f>
        <v>0</v>
      </c>
      <c r="H303" s="77">
        <f>(LasVegas!$F$26*10^3)/LasVegas!$B$8</f>
        <v>0</v>
      </c>
      <c r="I303" s="77">
        <f>(SanFrancisco!$F$26*10^3)/SanFrancisco!$B$8</f>
        <v>0</v>
      </c>
      <c r="J303" s="77">
        <f>(Baltimore!$F$26*10^3)/Baltimore!$B$8</f>
        <v>0</v>
      </c>
      <c r="K303" s="77">
        <f>(Albuquerque!$F$26*10^3)/Albuquerque!$B$8</f>
        <v>0</v>
      </c>
      <c r="L303" s="77">
        <f>(Seattle!$F$26*10^3)/Seattle!$B$8</f>
        <v>0</v>
      </c>
      <c r="M303" s="77">
        <f>(Chicago!$F$26*10^3)/Chicago!$B$8</f>
        <v>0</v>
      </c>
      <c r="N303" s="77">
        <f>(Boulder!$F$26*10^3)/Boulder!$B$8</f>
        <v>0</v>
      </c>
      <c r="O303" s="77">
        <f>(Minneapolis!$F$26*10^3)/Minneapolis!$B$8</f>
        <v>0</v>
      </c>
      <c r="P303" s="77">
        <f>(Helena!$F$26*10^3)/Helena!$B$8</f>
        <v>0</v>
      </c>
      <c r="Q303" s="77">
        <f>(Duluth!$F$26*10^3)/Duluth!$B$8</f>
        <v>0</v>
      </c>
      <c r="R303" s="77">
        <f>(Fairbanks!$F$26*10^3)/Fairbanks!$B$8</f>
        <v>0</v>
      </c>
    </row>
    <row r="304" spans="1:18">
      <c r="A304" s="4"/>
      <c r="B304" s="9" t="s">
        <v>72</v>
      </c>
      <c r="C304" s="77">
        <f>(Miami!$F$28*10^3)/Miami!$B$8</f>
        <v>0</v>
      </c>
      <c r="D304" s="77">
        <f>(Houston!$F$28*10^3)/Houston!$B$8</f>
        <v>0</v>
      </c>
      <c r="E304" s="77">
        <f>(Phoenix!$F$28*10^3)/Phoenix!$B$8</f>
        <v>0</v>
      </c>
      <c r="F304" s="77">
        <f>(Atlanta!$F$28*10^3)/Atlanta!$B$8</f>
        <v>0</v>
      </c>
      <c r="G304" s="77">
        <f>(LosAngeles!$F$28*10^3)/LosAngeles!$B$8</f>
        <v>0</v>
      </c>
      <c r="H304" s="77">
        <f>(LasVegas!$F$28*10^3)/LasVegas!$B$8</f>
        <v>0</v>
      </c>
      <c r="I304" s="77">
        <f>(SanFrancisco!$F$28*10^3)/SanFrancisco!$B$8</f>
        <v>0</v>
      </c>
      <c r="J304" s="77">
        <f>(Baltimore!$F$28*10^3)/Baltimore!$B$8</f>
        <v>0</v>
      </c>
      <c r="K304" s="77">
        <f>(Albuquerque!$F$28*10^3)/Albuquerque!$B$8</f>
        <v>0</v>
      </c>
      <c r="L304" s="77">
        <f>(Seattle!$F$28*10^3)/Seattle!$B$8</f>
        <v>0</v>
      </c>
      <c r="M304" s="77">
        <f>(Chicago!$F$28*10^3)/Chicago!$B$8</f>
        <v>0</v>
      </c>
      <c r="N304" s="77">
        <f>(Boulder!$F$28*10^3)/Boulder!$B$8</f>
        <v>0</v>
      </c>
      <c r="O304" s="77">
        <f>(Minneapolis!$F$28*10^3)/Minneapolis!$B$8</f>
        <v>0</v>
      </c>
      <c r="P304" s="77">
        <f>(Helena!$F$28*10^3)/Helena!$B$8</f>
        <v>0</v>
      </c>
      <c r="Q304" s="77">
        <f>(Duluth!$F$28*10^3)/Duluth!$B$8</f>
        <v>0</v>
      </c>
      <c r="R304" s="77">
        <f>(Fairbanks!$F$28*10^3)/Fairbanks!$B$8</f>
        <v>0</v>
      </c>
    </row>
    <row r="305" spans="1:18">
      <c r="A305" s="4"/>
      <c r="B305" s="7" t="s">
        <v>437</v>
      </c>
      <c r="C305" s="77">
        <f>(Miami!$B$2*10^3)/Miami!$B$8</f>
        <v>515.4294501035223</v>
      </c>
      <c r="D305" s="77">
        <f>(Houston!$B$2*10^3)/Houston!$B$8</f>
        <v>510.39529890671503</v>
      </c>
      <c r="E305" s="77">
        <f>(Phoenix!$B$2*10^3)/Phoenix!$B$8</f>
        <v>487.66186327398475</v>
      </c>
      <c r="F305" s="77">
        <f>(Atlanta!$B$2*10^3)/Atlanta!$B$8</f>
        <v>487.25032619896058</v>
      </c>
      <c r="G305" s="77">
        <f>(LosAngeles!$B$2*10^3)/LosAngeles!$B$8</f>
        <v>394.88736964004858</v>
      </c>
      <c r="H305" s="77">
        <f>(LasVegas!$B$2*10^3)/LasVegas!$B$8</f>
        <v>465.17407380231543</v>
      </c>
      <c r="I305" s="77">
        <f>(SanFrancisco!$B$2*10^3)/SanFrancisco!$B$8</f>
        <v>406.14881053024476</v>
      </c>
      <c r="J305" s="77">
        <f>(Baltimore!$B$2*10^3)/Baltimore!$B$8</f>
        <v>529.14735260432781</v>
      </c>
      <c r="K305" s="77">
        <f>(Albuquerque!$B$2*10^3)/Albuquerque!$B$8</f>
        <v>468.77901097113175</v>
      </c>
      <c r="L305" s="77">
        <f>(Seattle!$B$2*10^3)/Seattle!$B$8</f>
        <v>462.70485135217046</v>
      </c>
      <c r="M305" s="77">
        <f>(Chicago!$B$2*10^3)/Chicago!$B$8</f>
        <v>588.43740329676291</v>
      </c>
      <c r="N305" s="77">
        <f>(Boulder!$B$2*10^3)/Boulder!$B$8</f>
        <v>512.70501086266461</v>
      </c>
      <c r="O305" s="77">
        <f>(Minneapolis!$B$2*10^3)/Minneapolis!$B$8</f>
        <v>695.16587496291379</v>
      </c>
      <c r="P305" s="77">
        <f>(Helena!$B$2*10^3)/Helena!$B$8</f>
        <v>605.43165134834214</v>
      </c>
      <c r="Q305" s="77">
        <f>(Duluth!$B$2*10^3)/Duluth!$B$8</f>
        <v>757.48024462529384</v>
      </c>
      <c r="R305" s="77">
        <f>(Fairbanks!$B$2*10^3)/Fairbanks!$B$8</f>
        <v>1065.6162368922251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>
      <c r="A308" s="4"/>
      <c r="B308" s="9" t="s">
        <v>20</v>
      </c>
      <c r="C308" s="16">
        <f>10^(-3)*Miami!$C283</f>
        <v>66.709149000000011</v>
      </c>
      <c r="D308" s="16">
        <f>10^(-3)*Houston!$C283</f>
        <v>58.401803999999998</v>
      </c>
      <c r="E308" s="16">
        <f>10^(-3)*Phoenix!$C283</f>
        <v>52.631816000000001</v>
      </c>
      <c r="F308" s="16">
        <f>10^(-3)*Atlanta!$C283</f>
        <v>49.187654000000002</v>
      </c>
      <c r="G308" s="16">
        <f>10^(-3)*LosAngeles!$C283</f>
        <v>50.576138</v>
      </c>
      <c r="H308" s="16">
        <f>10^(-3)*LasVegas!$C283</f>
        <v>45.586460000000002</v>
      </c>
      <c r="I308" s="16">
        <f>10^(-3)*SanFrancisco!$C283</f>
        <v>45.159017999999996</v>
      </c>
      <c r="J308" s="16">
        <f>10^(-3)*Baltimore!$C283</f>
        <v>45.029449</v>
      </c>
      <c r="K308" s="16">
        <f>10^(-3)*Albuquerque!$C283</f>
        <v>45.133034000000002</v>
      </c>
      <c r="L308" s="16">
        <f>10^(-3)*Seattle!$C283</f>
        <v>42.967452000000002</v>
      </c>
      <c r="M308" s="16">
        <f>10^(-3)*Chicago!$C283</f>
        <v>44.552447000000001</v>
      </c>
      <c r="N308" s="16">
        <f>10^(-3)*Boulder!$C283</f>
        <v>44.182479000000001</v>
      </c>
      <c r="O308" s="16">
        <f>10^(-3)*Minneapolis!$C283</f>
        <v>45.330826000000002</v>
      </c>
      <c r="P308" s="16">
        <f>10^(-3)*Helena!$C283</f>
        <v>45.431209000000003</v>
      </c>
      <c r="Q308" s="16">
        <f>10^(-3)*Duluth!$C283</f>
        <v>45.366991999999996</v>
      </c>
      <c r="R308" s="16">
        <f>10^(-3)*Fairbanks!$C283</f>
        <v>47.668965</v>
      </c>
    </row>
    <row r="309" spans="1:18">
      <c r="A309" s="4"/>
      <c r="B309" s="9" t="s">
        <v>19</v>
      </c>
      <c r="C309" s="16">
        <f>10^(-3)*Miami!$C284</f>
        <v>69.242846</v>
      </c>
      <c r="D309" s="16">
        <f>10^(-3)*Houston!$C284</f>
        <v>58.377330000000001</v>
      </c>
      <c r="E309" s="16">
        <f>10^(-3)*Phoenix!$C284</f>
        <v>55.034152000000006</v>
      </c>
      <c r="F309" s="16">
        <f>10^(-3)*Atlanta!$C284</f>
        <v>51.539122000000006</v>
      </c>
      <c r="G309" s="16">
        <f>10^(-3)*LosAngeles!$C284</f>
        <v>50.513638</v>
      </c>
      <c r="H309" s="16">
        <f>10^(-3)*LasVegas!$C284</f>
        <v>50.042883000000003</v>
      </c>
      <c r="I309" s="16">
        <f>10^(-3)*SanFrancisco!$C284</f>
        <v>49.508389000000001</v>
      </c>
      <c r="J309" s="16">
        <f>10^(-3)*Baltimore!$C284</f>
        <v>43.373533000000002</v>
      </c>
      <c r="K309" s="16">
        <f>10^(-3)*Albuquerque!$C284</f>
        <v>47.419871000000001</v>
      </c>
      <c r="L309" s="16">
        <f>10^(-3)*Seattle!$C284</f>
        <v>43.986413999999996</v>
      </c>
      <c r="M309" s="16">
        <f>10^(-3)*Chicago!$C284</f>
        <v>43.392671</v>
      </c>
      <c r="N309" s="16">
        <f>10^(-3)*Boulder!$C284</f>
        <v>45.140578999999995</v>
      </c>
      <c r="O309" s="16">
        <f>10^(-3)*Minneapolis!$C284</f>
        <v>44.433796999999998</v>
      </c>
      <c r="P309" s="16">
        <f>10^(-3)*Helena!$C284</f>
        <v>44.262681999999998</v>
      </c>
      <c r="Q309" s="16">
        <f>10^(-3)*Duluth!$C284</f>
        <v>45.282404000000007</v>
      </c>
      <c r="R309" s="16">
        <f>10^(-3)*Fairbanks!$C284</f>
        <v>46.87426</v>
      </c>
    </row>
    <row r="310" spans="1:18">
      <c r="A310" s="4"/>
      <c r="B310" s="65" t="s">
        <v>18</v>
      </c>
      <c r="C310" s="16">
        <f>10^(-3)*Miami!$C285</f>
        <v>72.571081000000007</v>
      </c>
      <c r="D310" s="16">
        <f>10^(-3)*Houston!$C285</f>
        <v>65.634201000000004</v>
      </c>
      <c r="E310" s="16">
        <f>10^(-3)*Phoenix!$C285</f>
        <v>66.021766</v>
      </c>
      <c r="F310" s="16">
        <f>10^(-3)*Atlanta!$C285</f>
        <v>56.582817000000006</v>
      </c>
      <c r="G310" s="16">
        <f>10^(-3)*LosAngeles!$C285</f>
        <v>49.469790000000003</v>
      </c>
      <c r="H310" s="16">
        <f>10^(-3)*LasVegas!$C285</f>
        <v>53.412081000000001</v>
      </c>
      <c r="I310" s="16">
        <f>10^(-3)*SanFrancisco!$C285</f>
        <v>45.941614000000001</v>
      </c>
      <c r="J310" s="16">
        <f>10^(-3)*Baltimore!$C285</f>
        <v>48.325209999999998</v>
      </c>
      <c r="K310" s="16">
        <f>10^(-3)*Albuquerque!$C285</f>
        <v>48.021561999999996</v>
      </c>
      <c r="L310" s="16">
        <f>10^(-3)*Seattle!$C285</f>
        <v>47.056741000000002</v>
      </c>
      <c r="M310" s="16">
        <f>10^(-3)*Chicago!$C285</f>
        <v>45.274988</v>
      </c>
      <c r="N310" s="16">
        <f>10^(-3)*Boulder!$C285</f>
        <v>48.732194000000007</v>
      </c>
      <c r="O310" s="16">
        <f>10^(-3)*Minneapolis!$C285</f>
        <v>43.466398000000005</v>
      </c>
      <c r="P310" s="16">
        <f>10^(-3)*Helena!$C285</f>
        <v>45.867720000000006</v>
      </c>
      <c r="Q310" s="16">
        <f>10^(-3)*Duluth!$C285</f>
        <v>43.783375999999997</v>
      </c>
      <c r="R310" s="16">
        <f>10^(-3)*Fairbanks!$C285</f>
        <v>44.072744</v>
      </c>
    </row>
    <row r="311" spans="1:18">
      <c r="A311" s="4"/>
      <c r="B311" s="65" t="s">
        <v>17</v>
      </c>
      <c r="C311" s="16">
        <f>10^(-3)*Miami!$C286</f>
        <v>77.048901000000001</v>
      </c>
      <c r="D311" s="16">
        <f>10^(-3)*Houston!$C286</f>
        <v>75.208831000000004</v>
      </c>
      <c r="E311" s="16">
        <f>10^(-3)*Phoenix!$C286</f>
        <v>68.240796000000003</v>
      </c>
      <c r="F311" s="16">
        <f>10^(-3)*Atlanta!$C286</f>
        <v>63.332468999999996</v>
      </c>
      <c r="G311" s="16">
        <f>10^(-3)*LosAngeles!$C286</f>
        <v>57.164055999999995</v>
      </c>
      <c r="H311" s="16">
        <f>10^(-3)*LasVegas!$C286</f>
        <v>68.613309999999998</v>
      </c>
      <c r="I311" s="16">
        <f>10^(-3)*SanFrancisco!$C286</f>
        <v>49.230913999999999</v>
      </c>
      <c r="J311" s="16">
        <f>10^(-3)*Baltimore!$C286</f>
        <v>55.955760000000005</v>
      </c>
      <c r="K311" s="16">
        <f>10^(-3)*Albuquerque!$C286</f>
        <v>55.691949000000001</v>
      </c>
      <c r="L311" s="16">
        <f>10^(-3)*Seattle!$C286</f>
        <v>46.038876999999999</v>
      </c>
      <c r="M311" s="16">
        <f>10^(-3)*Chicago!$C286</f>
        <v>47.696767000000001</v>
      </c>
      <c r="N311" s="16">
        <f>10^(-3)*Boulder!$C286</f>
        <v>52.830067999999997</v>
      </c>
      <c r="O311" s="16">
        <f>10^(-3)*Minneapolis!$C286</f>
        <v>50.860441000000002</v>
      </c>
      <c r="P311" s="16">
        <f>10^(-3)*Helena!$C286</f>
        <v>45.049720000000001</v>
      </c>
      <c r="Q311" s="16">
        <f>10^(-3)*Duluth!$C286</f>
        <v>44.089701999999996</v>
      </c>
      <c r="R311" s="16">
        <f>10^(-3)*Fairbanks!$C286</f>
        <v>41.829336000000005</v>
      </c>
    </row>
    <row r="312" spans="1:18">
      <c r="A312" s="4"/>
      <c r="B312" s="65" t="s">
        <v>0</v>
      </c>
      <c r="C312" s="16">
        <f>10^(-3)*Miami!$C287</f>
        <v>81.702458000000007</v>
      </c>
      <c r="D312" s="16">
        <f>10^(-3)*Houston!$C287</f>
        <v>86.574562999999998</v>
      </c>
      <c r="E312" s="16">
        <f>10^(-3)*Phoenix!$C287</f>
        <v>92.767100000000013</v>
      </c>
      <c r="F312" s="16">
        <f>10^(-3)*Atlanta!$C287</f>
        <v>74.071066999999999</v>
      </c>
      <c r="G312" s="16">
        <f>10^(-3)*LosAngeles!$C287</f>
        <v>56.389296000000002</v>
      </c>
      <c r="H312" s="16">
        <f>10^(-3)*LasVegas!$C287</f>
        <v>75.785277000000008</v>
      </c>
      <c r="I312" s="16">
        <f>10^(-3)*SanFrancisco!$C287</f>
        <v>50.261429</v>
      </c>
      <c r="J312" s="16">
        <f>10^(-3)*Baltimore!$C287</f>
        <v>63.295446000000005</v>
      </c>
      <c r="K312" s="16">
        <f>10^(-3)*Albuquerque!$C287</f>
        <v>62.012059000000001</v>
      </c>
      <c r="L312" s="16">
        <f>10^(-3)*Seattle!$C287</f>
        <v>51.980449</v>
      </c>
      <c r="M312" s="16">
        <f>10^(-3)*Chicago!$C287</f>
        <v>62.121127999999999</v>
      </c>
      <c r="N312" s="16">
        <f>10^(-3)*Boulder!$C287</f>
        <v>57.907535000000003</v>
      </c>
      <c r="O312" s="16">
        <f>10^(-3)*Minneapolis!$C287</f>
        <v>76.772781000000009</v>
      </c>
      <c r="P312" s="16">
        <f>10^(-3)*Helena!$C287</f>
        <v>51.182945000000004</v>
      </c>
      <c r="Q312" s="16">
        <f>10^(-3)*Duluth!$C287</f>
        <v>50.846454000000001</v>
      </c>
      <c r="R312" s="16">
        <f>10^(-3)*Fairbanks!$C287</f>
        <v>46.442675000000001</v>
      </c>
    </row>
    <row r="313" spans="1:18">
      <c r="A313" s="4"/>
      <c r="B313" s="65" t="s">
        <v>16</v>
      </c>
      <c r="C313" s="16">
        <f>10^(-3)*Miami!$C288</f>
        <v>89.610688999999994</v>
      </c>
      <c r="D313" s="16">
        <f>10^(-3)*Houston!$C288</f>
        <v>86.175399000000013</v>
      </c>
      <c r="E313" s="16">
        <f>10^(-3)*Phoenix!$C288</f>
        <v>105.593857</v>
      </c>
      <c r="F313" s="16">
        <f>10^(-3)*Atlanta!$C288</f>
        <v>77.468953999999997</v>
      </c>
      <c r="G313" s="16">
        <f>10^(-3)*LosAngeles!$C288</f>
        <v>55.111601</v>
      </c>
      <c r="H313" s="16">
        <f>10^(-3)*LasVegas!$C288</f>
        <v>92.133209000000008</v>
      </c>
      <c r="I313" s="16">
        <f>10^(-3)*SanFrancisco!$C288</f>
        <v>51.033209999999997</v>
      </c>
      <c r="J313" s="16">
        <f>10^(-3)*Baltimore!$C288</f>
        <v>84.041831000000002</v>
      </c>
      <c r="K313" s="16">
        <f>10^(-3)*Albuquerque!$C288</f>
        <v>68.578073000000003</v>
      </c>
      <c r="L313" s="16">
        <f>10^(-3)*Seattle!$C288</f>
        <v>53.477446999999998</v>
      </c>
      <c r="M313" s="16">
        <f>10^(-3)*Chicago!$C288</f>
        <v>69.684123000000014</v>
      </c>
      <c r="N313" s="16">
        <f>10^(-3)*Boulder!$C288</f>
        <v>63.228866000000004</v>
      </c>
      <c r="O313" s="16">
        <f>10^(-3)*Minneapolis!$C288</f>
        <v>79.813745999999995</v>
      </c>
      <c r="P313" s="16">
        <f>10^(-3)*Helena!$C288</f>
        <v>65.498275000000007</v>
      </c>
      <c r="Q313" s="16">
        <f>10^(-3)*Duluth!$C288</f>
        <v>65.109798999999995</v>
      </c>
      <c r="R313" s="16">
        <f>10^(-3)*Fairbanks!$C288</f>
        <v>56.726300000000002</v>
      </c>
    </row>
    <row r="314" spans="1:18">
      <c r="A314" s="4"/>
      <c r="B314" s="65" t="s">
        <v>15</v>
      </c>
      <c r="C314" s="16">
        <f>10^(-3)*Miami!$C289</f>
        <v>84.788768000000005</v>
      </c>
      <c r="D314" s="16">
        <f>10^(-3)*Houston!$C289</f>
        <v>90.419252999999998</v>
      </c>
      <c r="E314" s="16">
        <f>10^(-3)*Phoenix!$C289</f>
        <v>101.23836</v>
      </c>
      <c r="F314" s="16">
        <f>10^(-3)*Atlanta!$C289</f>
        <v>87.493313999999998</v>
      </c>
      <c r="G314" s="16">
        <f>10^(-3)*LosAngeles!$C289</f>
        <v>56.974913999999998</v>
      </c>
      <c r="H314" s="16">
        <f>10^(-3)*LasVegas!$C289</f>
        <v>91.861244999999997</v>
      </c>
      <c r="I314" s="16">
        <f>10^(-3)*SanFrancisco!$C289</f>
        <v>63.291924000000002</v>
      </c>
      <c r="J314" s="16">
        <f>10^(-3)*Baltimore!$C289</f>
        <v>86.414778999999996</v>
      </c>
      <c r="K314" s="16">
        <f>10^(-3)*Albuquerque!$C289</f>
        <v>71.755521999999999</v>
      </c>
      <c r="L314" s="16">
        <f>10^(-3)*Seattle!$C289</f>
        <v>58.362777999999999</v>
      </c>
      <c r="M314" s="16">
        <f>10^(-3)*Chicago!$C289</f>
        <v>81.104936000000009</v>
      </c>
      <c r="N314" s="16">
        <f>10^(-3)*Boulder!$C289</f>
        <v>67.784808999999996</v>
      </c>
      <c r="O314" s="16">
        <f>10^(-3)*Minneapolis!$C289</f>
        <v>80.856685999999996</v>
      </c>
      <c r="P314" s="16">
        <f>10^(-3)*Helena!$C289</f>
        <v>67.596513999999999</v>
      </c>
      <c r="Q314" s="16">
        <f>10^(-3)*Duluth!$C289</f>
        <v>73.277185000000003</v>
      </c>
      <c r="R314" s="16">
        <f>10^(-3)*Fairbanks!$C289</f>
        <v>58.965063999999998</v>
      </c>
    </row>
    <row r="315" spans="1:18">
      <c r="A315" s="4"/>
      <c r="B315" s="65" t="s">
        <v>14</v>
      </c>
      <c r="C315" s="16">
        <f>10^(-3)*Miami!$C290</f>
        <v>87.13800599999999</v>
      </c>
      <c r="D315" s="16">
        <f>10^(-3)*Houston!$C290</f>
        <v>93.630863000000005</v>
      </c>
      <c r="E315" s="16">
        <f>10^(-3)*Phoenix!$C290</f>
        <v>105.269282</v>
      </c>
      <c r="F315" s="16">
        <f>10^(-3)*Atlanta!$C290</f>
        <v>79.670049000000006</v>
      </c>
      <c r="G315" s="16">
        <f>10^(-3)*LosAngeles!$C290</f>
        <v>61.027467000000001</v>
      </c>
      <c r="H315" s="16">
        <f>10^(-3)*LasVegas!$C290</f>
        <v>89.353542000000004</v>
      </c>
      <c r="I315" s="16">
        <f>10^(-3)*SanFrancisco!$C290</f>
        <v>52.505893</v>
      </c>
      <c r="J315" s="16">
        <f>10^(-3)*Baltimore!$C290</f>
        <v>88.093448999999993</v>
      </c>
      <c r="K315" s="16">
        <f>10^(-3)*Albuquerque!$C290</f>
        <v>70.325249999999997</v>
      </c>
      <c r="L315" s="16">
        <f>10^(-3)*Seattle!$C290</f>
        <v>58.571697</v>
      </c>
      <c r="M315" s="16">
        <f>10^(-3)*Chicago!$C290</f>
        <v>84.051969</v>
      </c>
      <c r="N315" s="16">
        <f>10^(-3)*Boulder!$C290</f>
        <v>66.141017000000005</v>
      </c>
      <c r="O315" s="16">
        <f>10^(-3)*Minneapolis!$C290</f>
        <v>82.780001999999996</v>
      </c>
      <c r="P315" s="16">
        <f>10^(-3)*Helena!$C290</f>
        <v>64.103061999999994</v>
      </c>
      <c r="Q315" s="16">
        <f>10^(-3)*Duluth!$C290</f>
        <v>71.927320999999992</v>
      </c>
      <c r="R315" s="16">
        <f>10^(-3)*Fairbanks!$C290</f>
        <v>52.856214999999999</v>
      </c>
    </row>
    <row r="316" spans="1:18">
      <c r="A316" s="4"/>
      <c r="B316" s="65" t="s">
        <v>13</v>
      </c>
      <c r="C316" s="16">
        <f>10^(-3)*Miami!$C291</f>
        <v>82.164956000000004</v>
      </c>
      <c r="D316" s="16">
        <f>10^(-3)*Houston!$C291</f>
        <v>85.898212000000001</v>
      </c>
      <c r="E316" s="16">
        <f>10^(-3)*Phoenix!$C291</f>
        <v>91.224217999999993</v>
      </c>
      <c r="F316" s="16">
        <f>10^(-3)*Atlanta!$C291</f>
        <v>72.514505999999997</v>
      </c>
      <c r="G316" s="16">
        <f>10^(-3)*LosAngeles!$C291</f>
        <v>61.875867</v>
      </c>
      <c r="H316" s="16">
        <f>10^(-3)*LasVegas!$C291</f>
        <v>82.205714999999998</v>
      </c>
      <c r="I316" s="16">
        <f>10^(-3)*SanFrancisco!$C291</f>
        <v>63.568673000000004</v>
      </c>
      <c r="J316" s="16">
        <f>10^(-3)*Baltimore!$C291</f>
        <v>68.580742999999998</v>
      </c>
      <c r="K316" s="16">
        <f>10^(-3)*Albuquerque!$C291</f>
        <v>63.499546000000002</v>
      </c>
      <c r="L316" s="16">
        <f>10^(-3)*Seattle!$C291</f>
        <v>65.850857000000005</v>
      </c>
      <c r="M316" s="16">
        <f>10^(-3)*Chicago!$C291</f>
        <v>66.423932000000008</v>
      </c>
      <c r="N316" s="16">
        <f>10^(-3)*Boulder!$C291</f>
        <v>60.083120000000001</v>
      </c>
      <c r="O316" s="16">
        <f>10^(-3)*Minneapolis!$C291</f>
        <v>62.503151000000003</v>
      </c>
      <c r="P316" s="16">
        <f>10^(-3)*Helena!$C291</f>
        <v>58.928720000000006</v>
      </c>
      <c r="Q316" s="16">
        <f>10^(-3)*Duluth!$C291</f>
        <v>57.344189</v>
      </c>
      <c r="R316" s="16">
        <f>10^(-3)*Fairbanks!$C291</f>
        <v>44.430658999999999</v>
      </c>
    </row>
    <row r="317" spans="1:18">
      <c r="A317" s="4"/>
      <c r="B317" s="65" t="s">
        <v>12</v>
      </c>
      <c r="C317" s="16">
        <f>10^(-3)*Miami!$C292</f>
        <v>82.067993000000001</v>
      </c>
      <c r="D317" s="16">
        <f>10^(-3)*Houston!$C292</f>
        <v>77.099237000000002</v>
      </c>
      <c r="E317" s="16">
        <f>10^(-3)*Phoenix!$C292</f>
        <v>72.386239000000003</v>
      </c>
      <c r="F317" s="16">
        <f>10^(-3)*Atlanta!$C292</f>
        <v>65.671790000000001</v>
      </c>
      <c r="G317" s="16">
        <f>10^(-3)*LosAngeles!$C292</f>
        <v>58.463718</v>
      </c>
      <c r="H317" s="16">
        <f>10^(-3)*LasVegas!$C292</f>
        <v>69.269817000000003</v>
      </c>
      <c r="I317" s="16">
        <f>10^(-3)*SanFrancisco!$C292</f>
        <v>54.288066000000001</v>
      </c>
      <c r="J317" s="16">
        <f>10^(-3)*Baltimore!$C292</f>
        <v>62.622083000000003</v>
      </c>
      <c r="K317" s="16">
        <f>10^(-3)*Albuquerque!$C292</f>
        <v>59.484125999999996</v>
      </c>
      <c r="L317" s="16">
        <f>10^(-3)*Seattle!$C292</f>
        <v>49.651524000000002</v>
      </c>
      <c r="M317" s="16">
        <f>10^(-3)*Chicago!$C292</f>
        <v>54.589835000000001</v>
      </c>
      <c r="N317" s="16">
        <f>10^(-3)*Boulder!$C292</f>
        <v>55.659949000000005</v>
      </c>
      <c r="O317" s="16">
        <f>10^(-3)*Minneapolis!$C292</f>
        <v>58.716230000000003</v>
      </c>
      <c r="P317" s="16">
        <f>10^(-3)*Helena!$C292</f>
        <v>50.697561</v>
      </c>
      <c r="Q317" s="16">
        <f>10^(-3)*Duluth!$C292</f>
        <v>52.581001999999998</v>
      </c>
      <c r="R317" s="16">
        <f>10^(-3)*Fairbanks!$C292</f>
        <v>43.942290999999997</v>
      </c>
    </row>
    <row r="318" spans="1:18">
      <c r="A318" s="4"/>
      <c r="B318" s="65" t="s">
        <v>11</v>
      </c>
      <c r="C318" s="16">
        <f>10^(-3)*Miami!$C293</f>
        <v>73.400634999999994</v>
      </c>
      <c r="D318" s="16">
        <f>10^(-3)*Houston!$C293</f>
        <v>65.893164999999996</v>
      </c>
      <c r="E318" s="16">
        <f>10^(-3)*Phoenix!$C293</f>
        <v>59.947074000000001</v>
      </c>
      <c r="F318" s="16">
        <f>10^(-3)*Atlanta!$C293</f>
        <v>51.264616000000004</v>
      </c>
      <c r="G318" s="16">
        <f>10^(-3)*LosAngeles!$C293</f>
        <v>51.815462000000004</v>
      </c>
      <c r="H318" s="16">
        <f>10^(-3)*LasVegas!$C293</f>
        <v>50.143398000000005</v>
      </c>
      <c r="I318" s="16">
        <f>10^(-3)*SanFrancisco!$C293</f>
        <v>46.791369000000003</v>
      </c>
      <c r="J318" s="16">
        <f>10^(-3)*Baltimore!$C293</f>
        <v>55.344053000000002</v>
      </c>
      <c r="K318" s="16">
        <f>10^(-3)*Albuquerque!$C293</f>
        <v>47.344912999999998</v>
      </c>
      <c r="L318" s="16">
        <f>10^(-3)*Seattle!$C293</f>
        <v>45.832079</v>
      </c>
      <c r="M318" s="16">
        <f>10^(-3)*Chicago!$C293</f>
        <v>53.081778</v>
      </c>
      <c r="N318" s="16">
        <f>10^(-3)*Boulder!$C293</f>
        <v>45.529207999999997</v>
      </c>
      <c r="O318" s="16">
        <f>10^(-3)*Minneapolis!$C293</f>
        <v>44.863243000000004</v>
      </c>
      <c r="P318" s="16">
        <f>10^(-3)*Helena!$C293</f>
        <v>43.085639999999998</v>
      </c>
      <c r="Q318" s="16">
        <f>10^(-3)*Duluth!$C293</f>
        <v>44.266213999999998</v>
      </c>
      <c r="R318" s="16">
        <f>10^(-3)*Fairbanks!$C293</f>
        <v>45.186637000000005</v>
      </c>
    </row>
    <row r="319" spans="1:18">
      <c r="A319" s="4"/>
      <c r="B319" s="65" t="s">
        <v>10</v>
      </c>
      <c r="C319" s="16">
        <f>10^(-3)*Miami!$C294</f>
        <v>66.673209</v>
      </c>
      <c r="D319" s="16">
        <f>10^(-3)*Houston!$C294</f>
        <v>61.726236</v>
      </c>
      <c r="E319" s="16">
        <f>10^(-3)*Phoenix!$C294</f>
        <v>49.378664000000001</v>
      </c>
      <c r="F319" s="16">
        <f>10^(-3)*Atlanta!$C294</f>
        <v>46.354590999999999</v>
      </c>
      <c r="G319" s="16">
        <f>10^(-3)*LosAngeles!$C294</f>
        <v>49.713197000000001</v>
      </c>
      <c r="H319" s="16">
        <f>10^(-3)*LasVegas!$C294</f>
        <v>46.612169000000002</v>
      </c>
      <c r="I319" s="16">
        <f>10^(-3)*SanFrancisco!$C294</f>
        <v>44.493288999999997</v>
      </c>
      <c r="J319" s="16">
        <f>10^(-3)*Baltimore!$C294</f>
        <v>43.427824000000001</v>
      </c>
      <c r="K319" s="16">
        <f>10^(-3)*Albuquerque!$C294</f>
        <v>44.207995000000004</v>
      </c>
      <c r="L319" s="16">
        <f>10^(-3)*Seattle!$C294</f>
        <v>43.106987000000004</v>
      </c>
      <c r="M319" s="16">
        <f>10^(-3)*Chicago!$C294</f>
        <v>45.062557999999996</v>
      </c>
      <c r="N319" s="16">
        <f>10^(-3)*Boulder!$C294</f>
        <v>44.582315999999999</v>
      </c>
      <c r="O319" s="16">
        <f>10^(-3)*Minneapolis!$C294</f>
        <v>45.157614000000002</v>
      </c>
      <c r="P319" s="16">
        <f>10^(-3)*Helena!$C294</f>
        <v>45.174394999999997</v>
      </c>
      <c r="Q319" s="16">
        <f>10^(-3)*Duluth!$C294</f>
        <v>45.229725000000002</v>
      </c>
      <c r="R319" s="16">
        <f>10^(-3)*Fairbanks!$C294</f>
        <v>46.912805999999996</v>
      </c>
    </row>
    <row r="320" spans="1:18">
      <c r="A320" s="4"/>
      <c r="B320" s="65" t="s">
        <v>21</v>
      </c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</row>
    <row r="321" spans="1:18">
      <c r="A321" s="4"/>
      <c r="B321" s="9" t="s">
        <v>20</v>
      </c>
      <c r="C321" s="16" t="str">
        <f>Miami!$D283</f>
        <v>23-JAN-18:15</v>
      </c>
      <c r="D321" s="16" t="str">
        <f>Houston!$D283</f>
        <v>22-JAN-18:30</v>
      </c>
      <c r="E321" s="16" t="str">
        <f>Phoenix!$D283</f>
        <v>28-JAN-18:15</v>
      </c>
      <c r="F321" s="16" t="str">
        <f>Atlanta!$D283</f>
        <v>23-JAN-18:15</v>
      </c>
      <c r="G321" s="16" t="str">
        <f>LosAngeles!$D283</f>
        <v>25-JAN-18:15</v>
      </c>
      <c r="H321" s="16" t="str">
        <f>LasVegas!$D283</f>
        <v>30-JAN-18:15</v>
      </c>
      <c r="I321" s="16" t="str">
        <f>SanFrancisco!$D283</f>
        <v>16-JAN-18:15</v>
      </c>
      <c r="J321" s="16" t="str">
        <f>Baltimore!$D283</f>
        <v>17-JAN-18:00</v>
      </c>
      <c r="K321" s="16" t="str">
        <f>Albuquerque!$D283</f>
        <v>26-JAN-18:15</v>
      </c>
      <c r="L321" s="16" t="str">
        <f>Seattle!$D283</f>
        <v>31-JAN-18:15</v>
      </c>
      <c r="M321" s="16" t="str">
        <f>Chicago!$D283</f>
        <v>07-JAN-18:00</v>
      </c>
      <c r="N321" s="16" t="str">
        <f>Boulder!$D283</f>
        <v>05-JAN-18:00</v>
      </c>
      <c r="O321" s="16" t="str">
        <f>Minneapolis!$D283</f>
        <v>04-JAN-18:15</v>
      </c>
      <c r="P321" s="16" t="str">
        <f>Helena!$D283</f>
        <v>16-JAN-18:15</v>
      </c>
      <c r="Q321" s="16" t="str">
        <f>Duluth!$D283</f>
        <v>08-JAN-18:00</v>
      </c>
      <c r="R321" s="16" t="str">
        <f>Fairbanks!$D283</f>
        <v>12-JAN-18:15</v>
      </c>
    </row>
    <row r="322" spans="1:18">
      <c r="A322" s="4"/>
      <c r="B322" s="9" t="s">
        <v>19</v>
      </c>
      <c r="C322" s="16" t="str">
        <f>Miami!$D284</f>
        <v>24-FEB-18:30</v>
      </c>
      <c r="D322" s="16" t="str">
        <f>Houston!$D284</f>
        <v>22-FEB-18:15</v>
      </c>
      <c r="E322" s="16" t="str">
        <f>Phoenix!$D284</f>
        <v>28-FEB-18:30</v>
      </c>
      <c r="F322" s="16" t="str">
        <f>Atlanta!$D284</f>
        <v>20-FEB-18:30</v>
      </c>
      <c r="G322" s="16" t="str">
        <f>LosAngeles!$D284</f>
        <v>13-FEB-18:15</v>
      </c>
      <c r="H322" s="16" t="str">
        <f>LasVegas!$D284</f>
        <v>27-FEB-18:15</v>
      </c>
      <c r="I322" s="16" t="str">
        <f>SanFrancisco!$D284</f>
        <v>15-FEB-18:15</v>
      </c>
      <c r="J322" s="16" t="str">
        <f>Baltimore!$D284</f>
        <v>16-FEB-18:15</v>
      </c>
      <c r="K322" s="16" t="str">
        <f>Albuquerque!$D284</f>
        <v>14-FEB-18:15</v>
      </c>
      <c r="L322" s="16" t="str">
        <f>Seattle!$D284</f>
        <v>24-FEB-18:15</v>
      </c>
      <c r="M322" s="16" t="str">
        <f>Chicago!$D284</f>
        <v>03-FEB-18:00</v>
      </c>
      <c r="N322" s="16" t="str">
        <f>Boulder!$D284</f>
        <v>12-FEB-18:15</v>
      </c>
      <c r="O322" s="16" t="str">
        <f>Minneapolis!$D284</f>
        <v>03-FEB-18:00</v>
      </c>
      <c r="P322" s="16" t="str">
        <f>Helena!$D284</f>
        <v>25-FEB-18:00</v>
      </c>
      <c r="Q322" s="16" t="str">
        <f>Duluth!$D284</f>
        <v>01-FEB-18:00</v>
      </c>
      <c r="R322" s="16" t="str">
        <f>Fairbanks!$D284</f>
        <v>04-FEB-18:00</v>
      </c>
    </row>
    <row r="323" spans="1:18">
      <c r="A323" s="4"/>
      <c r="B323" s="65" t="s">
        <v>18</v>
      </c>
      <c r="C323" s="16" t="str">
        <f>Miami!$D285</f>
        <v>13-MAR-18:30</v>
      </c>
      <c r="D323" s="16" t="str">
        <f>Houston!$D285</f>
        <v>26-MAR-18:45</v>
      </c>
      <c r="E323" s="16" t="str">
        <f>Phoenix!$D285</f>
        <v>17-MAR-18:45</v>
      </c>
      <c r="F323" s="16" t="str">
        <f>Atlanta!$D285</f>
        <v>28-MAR-18:00</v>
      </c>
      <c r="G323" s="16" t="str">
        <f>LosAngeles!$D285</f>
        <v>04-MAR-18:15</v>
      </c>
      <c r="H323" s="16" t="str">
        <f>LasVegas!$D285</f>
        <v>30-MAR-17:00</v>
      </c>
      <c r="I323" s="16" t="str">
        <f>SanFrancisco!$D285</f>
        <v>01-MAR-18:15</v>
      </c>
      <c r="J323" s="16" t="str">
        <f>Baltimore!$D285</f>
        <v>09-MAR-18:00</v>
      </c>
      <c r="K323" s="16" t="str">
        <f>Albuquerque!$D285</f>
        <v>02-MAR-18:15</v>
      </c>
      <c r="L323" s="16" t="str">
        <f>Seattle!$D285</f>
        <v>29-MAR-18:30</v>
      </c>
      <c r="M323" s="16" t="str">
        <f>Chicago!$D285</f>
        <v>31-MAR-18:15</v>
      </c>
      <c r="N323" s="16" t="str">
        <f>Boulder!$D285</f>
        <v>30-MAR-18:30</v>
      </c>
      <c r="O323" s="16" t="str">
        <f>Minneapolis!$D285</f>
        <v>19-MAR-18:30</v>
      </c>
      <c r="P323" s="16" t="str">
        <f>Helena!$D285</f>
        <v>28-MAR-18:45</v>
      </c>
      <c r="Q323" s="16" t="str">
        <f>Duluth!$D285</f>
        <v>08-MAR-18:00</v>
      </c>
      <c r="R323" s="16" t="str">
        <f>Fairbanks!$D285</f>
        <v>11-MAR-18:00</v>
      </c>
    </row>
    <row r="324" spans="1:18">
      <c r="A324" s="4"/>
      <c r="B324" s="65" t="s">
        <v>17</v>
      </c>
      <c r="C324" s="16" t="str">
        <f>Miami!$D286</f>
        <v>01-APR-18:45</v>
      </c>
      <c r="D324" s="16" t="str">
        <f>Houston!$D286</f>
        <v>30-APR-18:00</v>
      </c>
      <c r="E324" s="16" t="str">
        <f>Phoenix!$D286</f>
        <v>01-APR-17:15</v>
      </c>
      <c r="F324" s="16" t="str">
        <f>Atlanta!$D286</f>
        <v>15-APR-19:15</v>
      </c>
      <c r="G324" s="16" t="str">
        <f>LosAngeles!$D286</f>
        <v>11-APR-18:30</v>
      </c>
      <c r="H324" s="16" t="str">
        <f>LasVegas!$D286</f>
        <v>21-APR-18:15</v>
      </c>
      <c r="I324" s="16" t="str">
        <f>SanFrancisco!$D286</f>
        <v>29-APR-18:00</v>
      </c>
      <c r="J324" s="16" t="str">
        <f>Baltimore!$D286</f>
        <v>05-APR-18:30</v>
      </c>
      <c r="K324" s="16" t="str">
        <f>Albuquerque!$D286</f>
        <v>21-APR-18:45</v>
      </c>
      <c r="L324" s="16" t="str">
        <f>Seattle!$D286</f>
        <v>29-APR-19:15</v>
      </c>
      <c r="M324" s="16" t="str">
        <f>Chicago!$D286</f>
        <v>28-APR-18:45</v>
      </c>
      <c r="N324" s="16" t="str">
        <f>Boulder!$D286</f>
        <v>26-APR-18:45</v>
      </c>
      <c r="O324" s="16" t="str">
        <f>Minneapolis!$D286</f>
        <v>02-APR-18:45</v>
      </c>
      <c r="P324" s="16" t="str">
        <f>Helena!$D286</f>
        <v>06-APR-18:00</v>
      </c>
      <c r="Q324" s="16" t="str">
        <f>Duluth!$D286</f>
        <v>04-APR-18:45</v>
      </c>
      <c r="R324" s="16" t="str">
        <f>Fairbanks!$D286</f>
        <v>01-APR-19:00</v>
      </c>
    </row>
    <row r="325" spans="1:18">
      <c r="A325" s="4"/>
      <c r="B325" s="65" t="s">
        <v>0</v>
      </c>
      <c r="C325" s="16" t="str">
        <f>Miami!$D287</f>
        <v>15-MAY-18:00</v>
      </c>
      <c r="D325" s="16" t="str">
        <f>Houston!$D287</f>
        <v>26-MAY-19:15</v>
      </c>
      <c r="E325" s="16" t="str">
        <f>Phoenix!$D287</f>
        <v>28-MAY-17:15</v>
      </c>
      <c r="F325" s="16" t="str">
        <f>Atlanta!$D287</f>
        <v>14-MAY-19:30</v>
      </c>
      <c r="G325" s="16" t="str">
        <f>LosAngeles!$D287</f>
        <v>30-MAY-18:00</v>
      </c>
      <c r="H325" s="16" t="str">
        <f>LasVegas!$D287</f>
        <v>31-MAY-17:15</v>
      </c>
      <c r="I325" s="16" t="str">
        <f>SanFrancisco!$D287</f>
        <v>25-MAY-19:15</v>
      </c>
      <c r="J325" s="16" t="str">
        <f>Baltimore!$D287</f>
        <v>15-MAY-17:15</v>
      </c>
      <c r="K325" s="16" t="str">
        <f>Albuquerque!$D287</f>
        <v>31-MAY-17:15</v>
      </c>
      <c r="L325" s="16" t="str">
        <f>Seattle!$D287</f>
        <v>04-MAY-19:30</v>
      </c>
      <c r="M325" s="16" t="str">
        <f>Chicago!$D287</f>
        <v>30-MAY-17:15</v>
      </c>
      <c r="N325" s="16" t="str">
        <f>Boulder!$D287</f>
        <v>23-MAY-19:15</v>
      </c>
      <c r="O325" s="16" t="str">
        <f>Minneapolis!$D287</f>
        <v>27-MAY-17:15</v>
      </c>
      <c r="P325" s="16" t="str">
        <f>Helena!$D287</f>
        <v>25-MAY-19:00</v>
      </c>
      <c r="Q325" s="16" t="str">
        <f>Duluth!$D287</f>
        <v>31-MAY-19:00</v>
      </c>
      <c r="R325" s="16" t="str">
        <f>Fairbanks!$D287</f>
        <v>24-MAY-17:30</v>
      </c>
    </row>
    <row r="326" spans="1:18">
      <c r="A326" s="4"/>
      <c r="B326" s="65" t="s">
        <v>16</v>
      </c>
      <c r="C326" s="16" t="str">
        <f>Miami!$D288</f>
        <v>27-JUN-19:15</v>
      </c>
      <c r="D326" s="16" t="str">
        <f>Houston!$D288</f>
        <v>13-JUN-17:30</v>
      </c>
      <c r="E326" s="16" t="str">
        <f>Phoenix!$D288</f>
        <v>27-JUN-19:45</v>
      </c>
      <c r="F326" s="16" t="str">
        <f>Atlanta!$D288</f>
        <v>19-JUN-17:30</v>
      </c>
      <c r="G326" s="16" t="str">
        <f>LosAngeles!$D288</f>
        <v>28-JUN-19:15</v>
      </c>
      <c r="H326" s="16" t="str">
        <f>LasVegas!$D288</f>
        <v>27-JUN-18:00</v>
      </c>
      <c r="I326" s="16" t="str">
        <f>SanFrancisco!$D288</f>
        <v>16-JUN-19:30</v>
      </c>
      <c r="J326" s="16" t="str">
        <f>Baltimore!$D288</f>
        <v>30-JUN-17:15</v>
      </c>
      <c r="K326" s="16" t="str">
        <f>Albuquerque!$D288</f>
        <v>20-JUN-17:15</v>
      </c>
      <c r="L326" s="16" t="str">
        <f>Seattle!$D288</f>
        <v>27-JUN-17:00</v>
      </c>
      <c r="M326" s="16" t="str">
        <f>Chicago!$D288</f>
        <v>20-JUN-17:15</v>
      </c>
      <c r="N326" s="16" t="str">
        <f>Boulder!$D288</f>
        <v>27-JUN-17:15</v>
      </c>
      <c r="O326" s="16" t="str">
        <f>Minneapolis!$D288</f>
        <v>29-JUN-17:45</v>
      </c>
      <c r="P326" s="16" t="str">
        <f>Helena!$D288</f>
        <v>25-JUN-17:00</v>
      </c>
      <c r="Q326" s="16" t="str">
        <f>Duluth!$D288</f>
        <v>14-JUN-19:00</v>
      </c>
      <c r="R326" s="16" t="str">
        <f>Fairbanks!$D288</f>
        <v>20-JUN-17:00</v>
      </c>
    </row>
    <row r="327" spans="1:18">
      <c r="A327" s="4"/>
      <c r="B327" s="65" t="s">
        <v>15</v>
      </c>
      <c r="C327" s="16" t="str">
        <f>Miami!$D289</f>
        <v>12-JUL-19:15</v>
      </c>
      <c r="D327" s="16" t="str">
        <f>Houston!$D289</f>
        <v>03-JUL-19:30</v>
      </c>
      <c r="E327" s="16" t="str">
        <f>Phoenix!$D289</f>
        <v>19-JUL-17:30</v>
      </c>
      <c r="F327" s="16" t="str">
        <f>Atlanta!$D289</f>
        <v>03-JUL-17:00</v>
      </c>
      <c r="G327" s="16" t="str">
        <f>LosAngeles!$D289</f>
        <v>29-JUL-18:00</v>
      </c>
      <c r="H327" s="16" t="str">
        <f>LasVegas!$D289</f>
        <v>25-JUL-18:00</v>
      </c>
      <c r="I327" s="16" t="str">
        <f>SanFrancisco!$D289</f>
        <v>02-JUL-19:30</v>
      </c>
      <c r="J327" s="16" t="str">
        <f>Baltimore!$D289</f>
        <v>24-JUL-19:30</v>
      </c>
      <c r="K327" s="16" t="str">
        <f>Albuquerque!$D289</f>
        <v>30-JUL-19:15</v>
      </c>
      <c r="L327" s="16" t="str">
        <f>Seattle!$D289</f>
        <v>24-JUL-17:00</v>
      </c>
      <c r="M327" s="16" t="str">
        <f>Chicago!$D289</f>
        <v>13-JUL-17:15</v>
      </c>
      <c r="N327" s="16" t="str">
        <f>Boulder!$D289</f>
        <v>10-JUL-19:30</v>
      </c>
      <c r="O327" s="16" t="str">
        <f>Minneapolis!$D289</f>
        <v>15-JUL-19:00</v>
      </c>
      <c r="P327" s="16" t="str">
        <f>Helena!$D289</f>
        <v>21-JUL-17:15</v>
      </c>
      <c r="Q327" s="16" t="str">
        <f>Duluth!$D289</f>
        <v>06-JUL-17:00</v>
      </c>
      <c r="R327" s="16" t="str">
        <f>Fairbanks!$D289</f>
        <v>29-JUL-17:30</v>
      </c>
    </row>
    <row r="328" spans="1:18">
      <c r="A328" s="4"/>
      <c r="B328" s="65" t="s">
        <v>14</v>
      </c>
      <c r="C328" s="16" t="str">
        <f>Miami!$D290</f>
        <v>21-AUG-18:00</v>
      </c>
      <c r="D328" s="16" t="str">
        <f>Houston!$D290</f>
        <v>06-AUG-19:15</v>
      </c>
      <c r="E328" s="16" t="str">
        <f>Phoenix!$D290</f>
        <v>01-AUG-19:30</v>
      </c>
      <c r="F328" s="16" t="str">
        <f>Atlanta!$D290</f>
        <v>14-AUG-17:15</v>
      </c>
      <c r="G328" s="16" t="str">
        <f>LosAngeles!$D290</f>
        <v>16-AUG-18:45</v>
      </c>
      <c r="H328" s="16" t="str">
        <f>LasVegas!$D290</f>
        <v>04-AUG-18:45</v>
      </c>
      <c r="I328" s="16" t="str">
        <f>SanFrancisco!$D290</f>
        <v>27-AUG-18:45</v>
      </c>
      <c r="J328" s="16" t="str">
        <f>Baltimore!$D290</f>
        <v>17-AUG-18:00</v>
      </c>
      <c r="K328" s="16" t="str">
        <f>Albuquerque!$D290</f>
        <v>01-AUG-19:15</v>
      </c>
      <c r="L328" s="16" t="str">
        <f>Seattle!$D290</f>
        <v>06-AUG-19:45</v>
      </c>
      <c r="M328" s="16" t="str">
        <f>Chicago!$D290</f>
        <v>04-AUG-19:15</v>
      </c>
      <c r="N328" s="16" t="str">
        <f>Boulder!$D290</f>
        <v>29-AUG-17:15</v>
      </c>
      <c r="O328" s="16" t="str">
        <f>Minneapolis!$D290</f>
        <v>25-AUG-18:00</v>
      </c>
      <c r="P328" s="16" t="str">
        <f>Helena!$D290</f>
        <v>09-AUG-17:15</v>
      </c>
      <c r="Q328" s="16" t="str">
        <f>Duluth!$D290</f>
        <v>13-AUG-19:30</v>
      </c>
      <c r="R328" s="16" t="str">
        <f>Fairbanks!$D290</f>
        <v>15-AUG-17:15</v>
      </c>
    </row>
    <row r="329" spans="1:18">
      <c r="A329" s="4"/>
      <c r="B329" s="65" t="s">
        <v>13</v>
      </c>
      <c r="C329" s="16" t="str">
        <f>Miami!$D291</f>
        <v>03-SEP-18:45</v>
      </c>
      <c r="D329" s="16" t="str">
        <f>Houston!$D291</f>
        <v>16-SEP-18:30</v>
      </c>
      <c r="E329" s="16" t="str">
        <f>Phoenix!$D291</f>
        <v>09-SEP-18:45</v>
      </c>
      <c r="F329" s="16" t="str">
        <f>Atlanta!$D291</f>
        <v>05-SEP-18:00</v>
      </c>
      <c r="G329" s="16" t="str">
        <f>LosAngeles!$D291</f>
        <v>25-SEP-17:45</v>
      </c>
      <c r="H329" s="16" t="str">
        <f>LasVegas!$D291</f>
        <v>01-SEP-18:15</v>
      </c>
      <c r="I329" s="16" t="str">
        <f>SanFrancisco!$D291</f>
        <v>28-SEP-17:00</v>
      </c>
      <c r="J329" s="16" t="str">
        <f>Baltimore!$D291</f>
        <v>09-SEP-18:30</v>
      </c>
      <c r="K329" s="16" t="str">
        <f>Albuquerque!$D291</f>
        <v>02-SEP-18:30</v>
      </c>
      <c r="L329" s="16" t="str">
        <f>Seattle!$D291</f>
        <v>02-SEP-18:00</v>
      </c>
      <c r="M329" s="16" t="str">
        <f>Chicago!$D291</f>
        <v>06-SEP-18:15</v>
      </c>
      <c r="N329" s="16" t="str">
        <f>Boulder!$D291</f>
        <v>02-SEP-16:15</v>
      </c>
      <c r="O329" s="16" t="str">
        <f>Minneapolis!$D291</f>
        <v>14-SEP-18:30</v>
      </c>
      <c r="P329" s="16" t="str">
        <f>Helena!$D291</f>
        <v>01-SEP-17:15</v>
      </c>
      <c r="Q329" s="16" t="str">
        <f>Duluth!$D291</f>
        <v>08-SEP-18:45</v>
      </c>
      <c r="R329" s="16" t="str">
        <f>Fairbanks!$D291</f>
        <v>09-SEP-19:45</v>
      </c>
    </row>
    <row r="330" spans="1:18">
      <c r="A330" s="4"/>
      <c r="B330" s="65" t="s">
        <v>12</v>
      </c>
      <c r="C330" s="16" t="str">
        <f>Miami!$D292</f>
        <v>07-OCT-17:00</v>
      </c>
      <c r="D330" s="16" t="str">
        <f>Houston!$D292</f>
        <v>29-OCT-17:45</v>
      </c>
      <c r="E330" s="16" t="str">
        <f>Phoenix!$D292</f>
        <v>13-OCT-17:00</v>
      </c>
      <c r="F330" s="16" t="str">
        <f>Atlanta!$D292</f>
        <v>21-OCT-17:00</v>
      </c>
      <c r="G330" s="16" t="str">
        <f>LosAngeles!$D292</f>
        <v>05-OCT-17:45</v>
      </c>
      <c r="H330" s="16" t="str">
        <f>LasVegas!$D292</f>
        <v>03-OCT-17:30</v>
      </c>
      <c r="I330" s="16" t="str">
        <f>SanFrancisco!$D292</f>
        <v>13-OCT-17:45</v>
      </c>
      <c r="J330" s="16" t="str">
        <f>Baltimore!$D292</f>
        <v>20-OCT-17:30</v>
      </c>
      <c r="K330" s="16" t="str">
        <f>Albuquerque!$D292</f>
        <v>01-OCT-17:00</v>
      </c>
      <c r="L330" s="16" t="str">
        <f>Seattle!$D292</f>
        <v>09-OCT-17:45</v>
      </c>
      <c r="M330" s="16" t="str">
        <f>Chicago!$D292</f>
        <v>31-OCT-18:15</v>
      </c>
      <c r="N330" s="16" t="str">
        <f>Boulder!$D292</f>
        <v>01-OCT-17:45</v>
      </c>
      <c r="O330" s="16" t="str">
        <f>Minneapolis!$D292</f>
        <v>08-OCT-17:45</v>
      </c>
      <c r="P330" s="16" t="str">
        <f>Helena!$D292</f>
        <v>06-OCT-17:00</v>
      </c>
      <c r="Q330" s="16" t="str">
        <f>Duluth!$D292</f>
        <v>07-OCT-17:45</v>
      </c>
      <c r="R330" s="16" t="str">
        <f>Fairbanks!$D292</f>
        <v>30-OCT-18:15</v>
      </c>
    </row>
    <row r="331" spans="1:18">
      <c r="A331" s="4"/>
      <c r="B331" s="65" t="s">
        <v>11</v>
      </c>
      <c r="C331" s="16" t="str">
        <f>Miami!$D293</f>
        <v>01-NOV-18:15</v>
      </c>
      <c r="D331" s="16" t="str">
        <f>Houston!$D293</f>
        <v>27-NOV-18:30</v>
      </c>
      <c r="E331" s="16" t="str">
        <f>Phoenix!$D293</f>
        <v>13-NOV-17:30</v>
      </c>
      <c r="F331" s="16" t="str">
        <f>Atlanta!$D293</f>
        <v>19-NOV-18:15</v>
      </c>
      <c r="G331" s="16" t="str">
        <f>LosAngeles!$D293</f>
        <v>09-NOV-18:15</v>
      </c>
      <c r="H331" s="16" t="str">
        <f>LasVegas!$D293</f>
        <v>10-NOV-18:15</v>
      </c>
      <c r="I331" s="16" t="str">
        <f>SanFrancisco!$D293</f>
        <v>11-NOV-18:15</v>
      </c>
      <c r="J331" s="16" t="str">
        <f>Baltimore!$D293</f>
        <v>04-NOV-18:30</v>
      </c>
      <c r="K331" s="16" t="str">
        <f>Albuquerque!$D293</f>
        <v>10-NOV-18:15</v>
      </c>
      <c r="L331" s="16" t="str">
        <f>Seattle!$D293</f>
        <v>04-NOV-18:15</v>
      </c>
      <c r="M331" s="16" t="str">
        <f>Chicago!$D293</f>
        <v>02-NOV-18:15</v>
      </c>
      <c r="N331" s="16" t="str">
        <f>Boulder!$D293</f>
        <v>04-NOV-18:15</v>
      </c>
      <c r="O331" s="16" t="str">
        <f>Minneapolis!$D293</f>
        <v>02-NOV-18:15</v>
      </c>
      <c r="P331" s="16" t="str">
        <f>Helena!$D293</f>
        <v>06-NOV-18:15</v>
      </c>
      <c r="Q331" s="16" t="str">
        <f>Duluth!$D293</f>
        <v>24-NOV-18:00</v>
      </c>
      <c r="R331" s="16" t="str">
        <f>Fairbanks!$D293</f>
        <v>22-NOV-18:00</v>
      </c>
    </row>
    <row r="332" spans="1:18">
      <c r="A332" s="4"/>
      <c r="B332" s="65" t="s">
        <v>10</v>
      </c>
      <c r="C332" s="16" t="str">
        <f>Miami!$D294</f>
        <v>17-DEC-18:15</v>
      </c>
      <c r="D332" s="16" t="str">
        <f>Houston!$D294</f>
        <v>02-DEC-18:00</v>
      </c>
      <c r="E332" s="16" t="str">
        <f>Phoenix!$D294</f>
        <v>13-DEC-18:15</v>
      </c>
      <c r="F332" s="16" t="str">
        <f>Atlanta!$D294</f>
        <v>03-DEC-18:15</v>
      </c>
      <c r="G332" s="16" t="str">
        <f>LosAngeles!$D294</f>
        <v>18-DEC-18:00</v>
      </c>
      <c r="H332" s="16" t="str">
        <f>LasVegas!$D294</f>
        <v>05-DEC-18:15</v>
      </c>
      <c r="I332" s="16" t="str">
        <f>SanFrancisco!$D294</f>
        <v>17-DEC-18:15</v>
      </c>
      <c r="J332" s="16" t="str">
        <f>Baltimore!$D294</f>
        <v>20-DEC-18:00</v>
      </c>
      <c r="K332" s="16" t="str">
        <f>Albuquerque!$D294</f>
        <v>10-DEC-18:15</v>
      </c>
      <c r="L332" s="16" t="str">
        <f>Seattle!$D294</f>
        <v>13-DEC-18:15</v>
      </c>
      <c r="M332" s="16" t="str">
        <f>Chicago!$D294</f>
        <v>31-DEC-18:00</v>
      </c>
      <c r="N332" s="16" t="str">
        <f>Boulder!$D294</f>
        <v>11-DEC-18:15</v>
      </c>
      <c r="O332" s="16" t="str">
        <f>Minneapolis!$D294</f>
        <v>31-DEC-18:00</v>
      </c>
      <c r="P332" s="16" t="str">
        <f>Helena!$D294</f>
        <v>11-DEC-18:00</v>
      </c>
      <c r="Q332" s="16" t="str">
        <f>Duluth!$D294</f>
        <v>31-DEC-18:00</v>
      </c>
      <c r="R332" s="16" t="str">
        <f>Fairbanks!$D294</f>
        <v>29-DEC-18:15</v>
      </c>
    </row>
    <row r="333" spans="1:18">
      <c r="A333" s="69" t="s">
        <v>9</v>
      </c>
      <c r="B333" s="70"/>
    </row>
    <row r="334" spans="1:18">
      <c r="A334" s="69"/>
      <c r="B334" s="68" t="s">
        <v>53</v>
      </c>
      <c r="C334" s="10">
        <f>Miami!$G$14</f>
        <v>0</v>
      </c>
      <c r="D334" s="10">
        <f>Houston!$G$14</f>
        <v>0</v>
      </c>
      <c r="E334" s="10">
        <f>Phoenix!$G$14</f>
        <v>0</v>
      </c>
      <c r="F334" s="10">
        <f>Atlanta!$G$14</f>
        <v>0</v>
      </c>
      <c r="G334" s="10">
        <f>LosAngeles!$G$14</f>
        <v>0</v>
      </c>
      <c r="H334" s="10">
        <f>LasVegas!$G$14</f>
        <v>0</v>
      </c>
      <c r="I334" s="10">
        <f>SanFrancisco!$G$14</f>
        <v>0</v>
      </c>
      <c r="J334" s="10">
        <f>Baltimore!$G$14</f>
        <v>0</v>
      </c>
      <c r="K334" s="10">
        <f>Albuquerque!$G$14</f>
        <v>0</v>
      </c>
      <c r="L334" s="10">
        <f>Seattle!$G$14</f>
        <v>0</v>
      </c>
      <c r="M334" s="10">
        <f>Chicago!$G$14</f>
        <v>0</v>
      </c>
      <c r="N334" s="10">
        <f>Boulder!$G$14</f>
        <v>0</v>
      </c>
      <c r="O334" s="10">
        <f>Minneapolis!$G$14</f>
        <v>0</v>
      </c>
      <c r="P334" s="10">
        <f>Helena!$G$14</f>
        <v>0</v>
      </c>
      <c r="Q334" s="10">
        <f>Duluth!$G$14</f>
        <v>0</v>
      </c>
      <c r="R334" s="10">
        <f>Fairbanks!$G$14</f>
        <v>0</v>
      </c>
    </row>
    <row r="335" spans="1:18">
      <c r="A335" s="69"/>
      <c r="B335" s="68" t="s">
        <v>67</v>
      </c>
      <c r="C335" s="10">
        <f>Miami!$G$21</f>
        <v>0</v>
      </c>
      <c r="D335" s="10">
        <f>Houston!$G$21</f>
        <v>0</v>
      </c>
      <c r="E335" s="10">
        <f>Phoenix!$G$21</f>
        <v>0</v>
      </c>
      <c r="F335" s="10">
        <f>Atlanta!$G$21</f>
        <v>0</v>
      </c>
      <c r="G335" s="10">
        <f>LosAngeles!$G$21</f>
        <v>0</v>
      </c>
      <c r="H335" s="10">
        <f>LasVegas!$G$21</f>
        <v>0</v>
      </c>
      <c r="I335" s="10">
        <f>SanFrancisco!$G$21</f>
        <v>0</v>
      </c>
      <c r="J335" s="10">
        <f>Baltimore!$G$21</f>
        <v>0</v>
      </c>
      <c r="K335" s="10">
        <f>Albuquerque!$G$21</f>
        <v>0</v>
      </c>
      <c r="L335" s="10">
        <f>Seattle!$G$21</f>
        <v>0</v>
      </c>
      <c r="M335" s="10">
        <f>Chicago!$G$21</f>
        <v>0</v>
      </c>
      <c r="N335" s="10">
        <f>Boulder!$G$21</f>
        <v>0</v>
      </c>
      <c r="O335" s="10">
        <f>Minneapolis!$G$21</f>
        <v>0</v>
      </c>
      <c r="P335" s="10">
        <f>Helena!$G$21</f>
        <v>0</v>
      </c>
      <c r="Q335" s="10">
        <f>Duluth!$G$21</f>
        <v>0</v>
      </c>
      <c r="R335" s="10">
        <f>Fairbanks!$G$21</f>
        <v>0</v>
      </c>
    </row>
    <row r="336" spans="1:18">
      <c r="A336" s="69"/>
      <c r="B336" s="68" t="s">
        <v>69</v>
      </c>
      <c r="C336" s="10">
        <f>Miami!$G$24</f>
        <v>1874.65</v>
      </c>
      <c r="D336" s="10">
        <f>Houston!$G$24</f>
        <v>1874.65</v>
      </c>
      <c r="E336" s="10">
        <f>Phoenix!$G$24</f>
        <v>1874.65</v>
      </c>
      <c r="F336" s="10">
        <f>Atlanta!$G$24</f>
        <v>1874.65</v>
      </c>
      <c r="G336" s="10">
        <f>LosAngeles!$G$24</f>
        <v>1874.65</v>
      </c>
      <c r="H336" s="10">
        <f>LasVegas!$G$24</f>
        <v>1874.65</v>
      </c>
      <c r="I336" s="10">
        <f>SanFrancisco!$G$24</f>
        <v>1874.65</v>
      </c>
      <c r="J336" s="10">
        <f>Baltimore!$G$24</f>
        <v>1874.65</v>
      </c>
      <c r="K336" s="10">
        <f>Albuquerque!$G$24</f>
        <v>1874.65</v>
      </c>
      <c r="L336" s="10">
        <f>Seattle!$G$24</f>
        <v>1874.65</v>
      </c>
      <c r="M336" s="10">
        <f>Chicago!$G$24</f>
        <v>1874.65</v>
      </c>
      <c r="N336" s="10">
        <f>Boulder!$G$24</f>
        <v>1874.65</v>
      </c>
      <c r="O336" s="10">
        <f>Minneapolis!$G$24</f>
        <v>1874.65</v>
      </c>
      <c r="P336" s="10">
        <f>Helena!$G$24</f>
        <v>1874.65</v>
      </c>
      <c r="Q336" s="10">
        <f>Duluth!$G$24</f>
        <v>1874.65</v>
      </c>
      <c r="R336" s="10">
        <f>Fairbanks!$G$24</f>
        <v>1874.65</v>
      </c>
    </row>
    <row r="337" spans="1:18">
      <c r="A337" s="69"/>
      <c r="B337" s="70" t="s">
        <v>8</v>
      </c>
      <c r="C337" s="10">
        <f>Miami!$G$28</f>
        <v>1874.65</v>
      </c>
      <c r="D337" s="10">
        <f>Houston!$G$28</f>
        <v>1874.65</v>
      </c>
      <c r="E337" s="10">
        <f>Phoenix!$G$28</f>
        <v>1874.65</v>
      </c>
      <c r="F337" s="10">
        <f>Atlanta!$G$28</f>
        <v>1874.65</v>
      </c>
      <c r="G337" s="10">
        <f>LosAngeles!$G$28</f>
        <v>1874.65</v>
      </c>
      <c r="H337" s="10">
        <f>LasVegas!$G$28</f>
        <v>1874.65</v>
      </c>
      <c r="I337" s="10">
        <f>SanFrancisco!$G$28</f>
        <v>1874.65</v>
      </c>
      <c r="J337" s="10">
        <f>Baltimore!$G$28</f>
        <v>1874.65</v>
      </c>
      <c r="K337" s="10">
        <f>Albuquerque!$G$28</f>
        <v>1874.65</v>
      </c>
      <c r="L337" s="10">
        <f>Seattle!$G$28</f>
        <v>1874.65</v>
      </c>
      <c r="M337" s="10">
        <f>Chicago!$G$28</f>
        <v>1874.65</v>
      </c>
      <c r="N337" s="10">
        <f>Boulder!$G$28</f>
        <v>1874.65</v>
      </c>
      <c r="O337" s="10">
        <f>Minneapolis!$G$28</f>
        <v>1874.65</v>
      </c>
      <c r="P337" s="10">
        <f>Helena!$G$28</f>
        <v>1874.65</v>
      </c>
      <c r="Q337" s="10">
        <f>Duluth!$G$28</f>
        <v>1874.65</v>
      </c>
      <c r="R337" s="10">
        <f>Fairbanks!$G$28</f>
        <v>1874.65</v>
      </c>
    </row>
    <row r="338" spans="1:18">
      <c r="A338" s="69" t="s">
        <v>7</v>
      </c>
      <c r="B338" s="68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>
      <c r="A339" s="4"/>
      <c r="B339" s="65" t="s">
        <v>6</v>
      </c>
      <c r="C339" s="10">
        <f>Miami!$H$278</f>
        <v>110337.8297</v>
      </c>
      <c r="D339" s="10">
        <f>Houston!$H$278</f>
        <v>118975.3052</v>
      </c>
      <c r="E339" s="10">
        <f>Phoenix!$H$278</f>
        <v>108023.674</v>
      </c>
      <c r="F339" s="10">
        <f>Atlanta!$H$278</f>
        <v>99110.296300000002</v>
      </c>
      <c r="G339" s="10">
        <f>LosAngeles!$H$278</f>
        <v>35824.589599999999</v>
      </c>
      <c r="H339" s="10">
        <f>LasVegas!$H$278</f>
        <v>111144.30349999999</v>
      </c>
      <c r="I339" s="10">
        <f>SanFrancisco!$H$278</f>
        <v>35105.606699999997</v>
      </c>
      <c r="J339" s="10">
        <f>Baltimore!$H$278</f>
        <v>86215.610799999995</v>
      </c>
      <c r="K339" s="10">
        <f>Albuquerque!$H$278</f>
        <v>118143.2935</v>
      </c>
      <c r="L339" s="10">
        <f>Seattle!$H$278</f>
        <v>27994.721099999999</v>
      </c>
      <c r="M339" s="10">
        <f>Chicago!$H$278</f>
        <v>155291.7506</v>
      </c>
      <c r="N339" s="10">
        <f>Boulder!$H$278</f>
        <v>114598.1672</v>
      </c>
      <c r="O339" s="10">
        <f>Minneapolis!$H$278</f>
        <v>111311.58</v>
      </c>
      <c r="P339" s="10">
        <f>Helena!$H$278</f>
        <v>106298.321</v>
      </c>
      <c r="Q339" s="10">
        <f>Duluth!$H$278</f>
        <v>109181.59759999999</v>
      </c>
      <c r="R339" s="10">
        <f>Fairbanks!$H$278</f>
        <v>111252.8095</v>
      </c>
    </row>
    <row r="340" spans="1:18">
      <c r="A340" s="4"/>
      <c r="B340" s="9" t="s">
        <v>5</v>
      </c>
      <c r="C340" s="10">
        <f>Miami!$B$278</f>
        <v>257760.22</v>
      </c>
      <c r="D340" s="10">
        <f>Houston!$B$278</f>
        <v>301229.65000000002</v>
      </c>
      <c r="E340" s="10">
        <f>Phoenix!$B$278</f>
        <v>257007.37659999999</v>
      </c>
      <c r="F340" s="10">
        <f>Atlanta!$B$278</f>
        <v>230164.88570000001</v>
      </c>
      <c r="G340" s="10">
        <f>LosAngeles!$B$278</f>
        <v>96840.261100000003</v>
      </c>
      <c r="H340" s="10">
        <f>LasVegas!$B$278</f>
        <v>266406.88160000002</v>
      </c>
      <c r="I340" s="10">
        <f>SanFrancisco!$B$278</f>
        <v>95431.984599999996</v>
      </c>
      <c r="J340" s="10">
        <f>Baltimore!$B$278</f>
        <v>201149.47</v>
      </c>
      <c r="K340" s="10">
        <f>Albuquerque!$B$278</f>
        <v>280418.93440000003</v>
      </c>
      <c r="L340" s="10">
        <f>Seattle!$B$278</f>
        <v>72184.542000000001</v>
      </c>
      <c r="M340" s="10">
        <f>Chicago!$B$278</f>
        <v>367810.43430000002</v>
      </c>
      <c r="N340" s="10">
        <f>Boulder!$B$278</f>
        <v>274183.41489999997</v>
      </c>
      <c r="O340" s="10">
        <f>Minneapolis!$B$278</f>
        <v>269716.9792</v>
      </c>
      <c r="P340" s="10">
        <f>Helena!$B$278</f>
        <v>257743.3468</v>
      </c>
      <c r="Q340" s="10">
        <f>Duluth!$B$278</f>
        <v>267635.25589999999</v>
      </c>
      <c r="R340" s="10">
        <f>Fairbanks!$B$278</f>
        <v>295952.73639999999</v>
      </c>
    </row>
    <row r="341" spans="1:18">
      <c r="A341" s="4"/>
      <c r="B341" s="65" t="s">
        <v>4</v>
      </c>
      <c r="C341" s="10">
        <f>Miami!$C$278</f>
        <v>444.81639999999999</v>
      </c>
      <c r="D341" s="10">
        <f>Houston!$C$278</f>
        <v>387.63290000000001</v>
      </c>
      <c r="E341" s="10">
        <f>Phoenix!$C$278</f>
        <v>421.9024</v>
      </c>
      <c r="F341" s="10">
        <f>Atlanta!$C$278</f>
        <v>419.52420000000001</v>
      </c>
      <c r="G341" s="10">
        <f>LosAngeles!$C$278</f>
        <v>83.693100000000001</v>
      </c>
      <c r="H341" s="10">
        <f>LasVegas!$C$278</f>
        <v>424.05090000000001</v>
      </c>
      <c r="I341" s="10">
        <f>SanFrancisco!$C$278</f>
        <v>82.838800000000006</v>
      </c>
      <c r="J341" s="10">
        <f>Baltimore!$C$278</f>
        <v>364.10070000000002</v>
      </c>
      <c r="K341" s="10">
        <f>Albuquerque!$C$278</f>
        <v>469.54509999999999</v>
      </c>
      <c r="L341" s="10">
        <f>Seattle!$C$278</f>
        <v>93.642099999999999</v>
      </c>
      <c r="M341" s="10">
        <f>Chicago!$C$278</f>
        <v>626.6336</v>
      </c>
      <c r="N341" s="10">
        <f>Boulder!$C$278</f>
        <v>449.7448</v>
      </c>
      <c r="O341" s="10">
        <f>Minneapolis!$C$278</f>
        <v>432.73750000000001</v>
      </c>
      <c r="P341" s="10">
        <f>Helena!$C$278</f>
        <v>410.78410000000002</v>
      </c>
      <c r="Q341" s="10">
        <f>Duluth!$C$278</f>
        <v>416.10219999999998</v>
      </c>
      <c r="R341" s="10">
        <f>Fairbanks!$C$278</f>
        <v>325.99119999999999</v>
      </c>
    </row>
    <row r="342" spans="1:18">
      <c r="A342" s="4"/>
      <c r="B342" s="65" t="s">
        <v>3</v>
      </c>
      <c r="C342" s="10">
        <f>Miami!$D$278</f>
        <v>1660.4934000000001</v>
      </c>
      <c r="D342" s="10">
        <f>Houston!$D$278</f>
        <v>1600.3558</v>
      </c>
      <c r="E342" s="10">
        <f>Phoenix!$D$278</f>
        <v>1365.4728</v>
      </c>
      <c r="F342" s="10">
        <f>Atlanta!$D$278</f>
        <v>1033.3861999999999</v>
      </c>
      <c r="G342" s="10">
        <f>LosAngeles!$D$278</f>
        <v>756.48710000000005</v>
      </c>
      <c r="H342" s="10">
        <f>LasVegas!$D$278</f>
        <v>1713.8127999999999</v>
      </c>
      <c r="I342" s="10">
        <f>SanFrancisco!$D$278</f>
        <v>680.58450000000005</v>
      </c>
      <c r="J342" s="10">
        <f>Baltimore!$D$278</f>
        <v>1003.1053000000001</v>
      </c>
      <c r="K342" s="10">
        <f>Albuquerque!$D$278</f>
        <v>1164.9217000000001</v>
      </c>
      <c r="L342" s="10">
        <f>Seattle!$D$278</f>
        <v>179.83619999999999</v>
      </c>
      <c r="M342" s="10">
        <f>Chicago!$D$278</f>
        <v>1756.6080999999999</v>
      </c>
      <c r="N342" s="10">
        <f>Boulder!$D$278</f>
        <v>1088.3612000000001</v>
      </c>
      <c r="O342" s="10">
        <f>Minneapolis!$D$278</f>
        <v>613.12170000000003</v>
      </c>
      <c r="P342" s="10">
        <f>Helena!$D$278</f>
        <v>640.67510000000004</v>
      </c>
      <c r="Q342" s="10">
        <f>Duluth!$D$278</f>
        <v>565.09770000000003</v>
      </c>
      <c r="R342" s="10">
        <f>Fairbanks!$D$278</f>
        <v>1200.4006999999999</v>
      </c>
    </row>
    <row r="343" spans="1:18">
      <c r="A343" s="4"/>
      <c r="B343" s="65" t="s">
        <v>2</v>
      </c>
      <c r="C343" s="10">
        <f>Miami!$E$278</f>
        <v>0</v>
      </c>
      <c r="D343" s="10">
        <f>Houston!$E$278</f>
        <v>0</v>
      </c>
      <c r="E343" s="10">
        <f>Phoenix!$E$278</f>
        <v>0</v>
      </c>
      <c r="F343" s="10">
        <f>Atlanta!$E$278</f>
        <v>0</v>
      </c>
      <c r="G343" s="10">
        <f>LosAngeles!$E$278</f>
        <v>0</v>
      </c>
      <c r="H343" s="10">
        <f>LasVegas!$E$278</f>
        <v>0</v>
      </c>
      <c r="I343" s="10">
        <f>SanFrancisco!$E$278</f>
        <v>0</v>
      </c>
      <c r="J343" s="10">
        <f>Baltimore!$E$278</f>
        <v>0</v>
      </c>
      <c r="K343" s="10">
        <f>Albuquerque!$E$278</f>
        <v>0</v>
      </c>
      <c r="L343" s="10">
        <f>Seattle!$E$278</f>
        <v>0</v>
      </c>
      <c r="M343" s="10">
        <f>Chicago!$E$278</f>
        <v>0</v>
      </c>
      <c r="N343" s="10">
        <f>Boulder!$E$278</f>
        <v>0</v>
      </c>
      <c r="O343" s="10">
        <f>Minneapolis!$E$278</f>
        <v>0</v>
      </c>
      <c r="P343" s="10">
        <f>Helena!$E$278</f>
        <v>0</v>
      </c>
      <c r="Q343" s="10">
        <f>Duluth!$E$278</f>
        <v>0</v>
      </c>
      <c r="R343" s="10">
        <f>Fairbanks!$E$278</f>
        <v>0</v>
      </c>
    </row>
    <row r="344" spans="1:18">
      <c r="A344" s="4"/>
      <c r="B344" s="65" t="s">
        <v>1</v>
      </c>
      <c r="C344" s="66">
        <f>Miami!$F$278</f>
        <v>7.6E-3</v>
      </c>
      <c r="D344" s="66">
        <f>Houston!$F$278</f>
        <v>4.4999999999999997E-3</v>
      </c>
      <c r="E344" s="66">
        <f>Phoenix!$F$278</f>
        <v>3.7000000000000002E-3</v>
      </c>
      <c r="F344" s="66">
        <f>Atlanta!$F$278</f>
        <v>3.8E-3</v>
      </c>
      <c r="G344" s="66">
        <f>LosAngeles!$F$278</f>
        <v>4.0000000000000002E-4</v>
      </c>
      <c r="H344" s="66">
        <f>LasVegas!$F$278</f>
        <v>3.2000000000000002E-3</v>
      </c>
      <c r="I344" s="66">
        <f>SanFrancisco!$F$278</f>
        <v>4.0000000000000002E-4</v>
      </c>
      <c r="J344" s="66">
        <f>Baltimore!$F$278</f>
        <v>4.1000000000000003E-3</v>
      </c>
      <c r="K344" s="66">
        <f>Albuquerque!$F$278</f>
        <v>4.5999999999999999E-3</v>
      </c>
      <c r="L344" s="66">
        <f>Seattle!$F$278</f>
        <v>8.0000000000000004E-4</v>
      </c>
      <c r="M344" s="66">
        <f>Chicago!$F$278</f>
        <v>5.4000000000000003E-3</v>
      </c>
      <c r="N344" s="66">
        <f>Boulder!$F$278</f>
        <v>4.3E-3</v>
      </c>
      <c r="O344" s="66">
        <f>Minneapolis!$F$278</f>
        <v>4.5999999999999999E-3</v>
      </c>
      <c r="P344" s="66">
        <f>Helena!$F$278</f>
        <v>4.5999999999999999E-3</v>
      </c>
      <c r="Q344" s="66">
        <f>Duluth!$F$278</f>
        <v>4.3E-3</v>
      </c>
      <c r="R344" s="66">
        <f>Fairbanks!$F$278</f>
        <v>4.3E-3</v>
      </c>
    </row>
    <row r="345" spans="1:18">
      <c r="A345" s="4"/>
      <c r="B345" s="65" t="s">
        <v>1022</v>
      </c>
      <c r="C345" s="10">
        <f>10^(-3)*Miami!$G$278</f>
        <v>205.5014846</v>
      </c>
      <c r="D345" s="10">
        <f>10^(-3)*Houston!$G$278</f>
        <v>545.86907310000004</v>
      </c>
      <c r="E345" s="10">
        <f>10^(-3)*Phoenix!$G$278</f>
        <v>10086.1</v>
      </c>
      <c r="F345" s="10">
        <f>10^(-3)*Atlanta!$G$278</f>
        <v>1837.97</v>
      </c>
      <c r="G345" s="10">
        <f>10^(-3)*LosAngeles!$G$278</f>
        <v>4564.04</v>
      </c>
      <c r="H345" s="10">
        <f>10^(-3)*LasVegas!$G$278</f>
        <v>8546.7999999999993</v>
      </c>
      <c r="I345" s="10">
        <f>10^(-3)*SanFrancisco!$G$278</f>
        <v>4105.84</v>
      </c>
      <c r="J345" s="10">
        <f>10^(-3)*Baltimore!$G$278</f>
        <v>62.377240899999997</v>
      </c>
      <c r="K345" s="10">
        <f>10^(-3)*Albuquerque!$G$278</f>
        <v>1211.2</v>
      </c>
      <c r="L345" s="10">
        <f>10^(-3)*Seattle!$G$278</f>
        <v>2374.98</v>
      </c>
      <c r="M345" s="10">
        <f>10^(-3)*Chicago!$G$278</f>
        <v>404.33517330000001</v>
      </c>
      <c r="N345" s="10">
        <f>10^(-3)*Boulder!$G$278</f>
        <v>1131.53</v>
      </c>
      <c r="O345" s="10">
        <f>10^(-3)*Minneapolis!$G$278</f>
        <v>402.81349840000001</v>
      </c>
      <c r="P345" s="10">
        <f>10^(-3)*Helena!$G$278</f>
        <v>15192.4</v>
      </c>
      <c r="Q345" s="10">
        <f>10^(-3)*Duluth!$G$278</f>
        <v>371.19777720000002</v>
      </c>
      <c r="R345" s="10">
        <f>10^(-3)*Fairbanks!$G$278</f>
        <v>240.7950453</v>
      </c>
    </row>
    <row r="346" spans="1:18">
      <c r="B346" s="15"/>
      <c r="C346" s="16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>
      <c r="B347" s="15"/>
      <c r="C347" s="16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>
      <c r="B348" s="15"/>
      <c r="C348" s="16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>
      <c r="B349" s="15"/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5"/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5"/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5"/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5"/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5"/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5"/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5"/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5"/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7"/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5"/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B361" s="15"/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5"/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5"/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5"/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5"/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5"/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5"/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5"/>
    </row>
    <row r="369" spans="2:18">
      <c r="B369" s="15"/>
    </row>
    <row r="370" spans="2:18">
      <c r="B370" s="15"/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5"/>
      <c r="C371" s="16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2:18">
      <c r="B372" s="15"/>
      <c r="C372" s="16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2:18">
      <c r="B373" s="15"/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5"/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5"/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5"/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5"/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5"/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5"/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5"/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5"/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5"/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5"/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5"/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5"/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5"/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5"/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5"/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7"/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5"/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B392" s="15"/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5"/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5"/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5"/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5"/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5"/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5"/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5"/>
    </row>
    <row r="400" spans="2:18">
      <c r="B400" s="15"/>
    </row>
    <row r="401" spans="2:18">
      <c r="B401" s="15"/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5"/>
      <c r="C402" s="16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2:18">
      <c r="B403" s="15"/>
      <c r="C403" s="16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2:18">
      <c r="B404" s="15"/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5"/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5"/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5"/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5"/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5"/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5"/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5"/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5"/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5"/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5"/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5"/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5"/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5"/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5"/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5"/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7"/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5"/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B423" s="15"/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5"/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5"/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5"/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5"/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5"/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5"/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5"/>
    </row>
    <row r="431" spans="2:18">
      <c r="B431" s="15"/>
    </row>
    <row r="432" spans="2:18">
      <c r="B432" s="15"/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5"/>
      <c r="C433" s="16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2:18">
      <c r="B434" s="15"/>
      <c r="C434" s="16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2:18">
      <c r="B435" s="15"/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5"/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5"/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5"/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5"/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5"/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5"/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5"/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5"/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5"/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5"/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5"/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5"/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5"/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5"/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5"/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7"/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5"/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B454" s="15"/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5"/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5"/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5"/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5"/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5"/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5"/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5"/>
    </row>
    <row r="462" spans="2:18">
      <c r="B462" s="15"/>
    </row>
    <row r="463" spans="2:18">
      <c r="B463" s="15"/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5"/>
      <c r="C464" s="16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2:18">
      <c r="B465" s="15"/>
      <c r="C465" s="16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2:18">
      <c r="B466" s="15"/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5"/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5"/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5"/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5"/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5"/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5"/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5"/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5"/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5"/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5"/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5"/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5"/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5"/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5"/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5"/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7"/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5"/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B485" s="15"/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5"/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5"/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5"/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5"/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5"/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5"/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5"/>
    </row>
    <row r="493" spans="2:18">
      <c r="B493" s="15"/>
    </row>
    <row r="494" spans="2:18">
      <c r="B494" s="15"/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5"/>
      <c r="C495" s="1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2:18">
      <c r="B496" s="15"/>
      <c r="C496" s="16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2:18">
      <c r="B497" s="15"/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5"/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5"/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5"/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5"/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5"/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5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5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5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5"/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5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5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5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5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5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5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7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5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B516" s="15"/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5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5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5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5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5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5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5"/>
    </row>
    <row r="524" spans="2:18">
      <c r="B524" s="15"/>
    </row>
    <row r="525" spans="2:18">
      <c r="B525" s="15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5"/>
      <c r="C526" s="1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2:18">
      <c r="B527" s="15"/>
      <c r="C527" s="1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2:18">
      <c r="B528" s="15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5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5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5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5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5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5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5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5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5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5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5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5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5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5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5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7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5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B547" s="15"/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5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5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5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5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5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5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5"/>
    </row>
    <row r="555" spans="2:18">
      <c r="B555" s="15"/>
    </row>
    <row r="556" spans="2:18">
      <c r="B556" s="15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5"/>
      <c r="C557" s="1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2:18">
      <c r="B558" s="15"/>
      <c r="C558" s="1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>
      <c r="B559" s="15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5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5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5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5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5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5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5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5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5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5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5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5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5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5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5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7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5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B578" s="15"/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5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5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5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5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5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5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5"/>
    </row>
    <row r="586" spans="2:18">
      <c r="B586" s="15"/>
    </row>
    <row r="587" spans="2:18">
      <c r="B587" s="15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5"/>
      <c r="C588" s="1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2:18">
      <c r="B589" s="15"/>
      <c r="C589" s="1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>
      <c r="B590" s="15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5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5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5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5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5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5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5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5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5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5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5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5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5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5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5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7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5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B609" s="15"/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5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5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5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5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5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5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5"/>
    </row>
    <row r="617" spans="2:18">
      <c r="B617" s="15"/>
    </row>
    <row r="618" spans="2:18">
      <c r="B618" s="15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5"/>
      <c r="C619" s="1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2:18">
      <c r="B620" s="15"/>
      <c r="C620" s="1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>
      <c r="B621" s="15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5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5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5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5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5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5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5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5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5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5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5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5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5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5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5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7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5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B640" s="15"/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5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5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5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5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5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5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5"/>
    </row>
    <row r="648" spans="2:18">
      <c r="B648" s="15"/>
    </row>
    <row r="649" spans="2:18">
      <c r="B649" s="15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5"/>
      <c r="C650" s="1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2:18">
      <c r="B651" s="15"/>
      <c r="C651" s="1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>
      <c r="B652" s="15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5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5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5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5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5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5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5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5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5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5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5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5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5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5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5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7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5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B671" s="15"/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5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5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5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5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5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5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5"/>
    </row>
    <row r="679" spans="2:18">
      <c r="B679" s="15"/>
    </row>
    <row r="680" spans="2:18">
      <c r="B680" s="15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5"/>
      <c r="C681" s="1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2:18">
      <c r="B682" s="15"/>
      <c r="C682" s="1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>
      <c r="B683" s="15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5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5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5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5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5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5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5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5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5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5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5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5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5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5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5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7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5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B702" s="15"/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5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5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5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5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5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5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5"/>
    </row>
    <row r="710" spans="2:18">
      <c r="B710" s="15"/>
    </row>
    <row r="711" spans="2:18">
      <c r="B711" s="15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5"/>
      <c r="C712" s="16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2:18">
      <c r="B713" s="15"/>
      <c r="C713" s="1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>
      <c r="B714" s="15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5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5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5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5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5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5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5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5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5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5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5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5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5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5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5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7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5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B733" s="15"/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5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5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5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5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5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5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5"/>
    </row>
    <row r="741" spans="2:18">
      <c r="B741" s="15"/>
    </row>
    <row r="742" spans="2:18">
      <c r="B742" s="15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5"/>
      <c r="C743" s="1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2:18">
      <c r="B744" s="15"/>
      <c r="C744" s="1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>
      <c r="B745" s="15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5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5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5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5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5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5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5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5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5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5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5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5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5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5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5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303"/>
  <sheetViews>
    <sheetView topLeftCell="A257" workbookViewId="0">
      <selection activeCell="C176" sqref="C176"/>
    </sheetView>
  </sheetViews>
  <sheetFormatPr defaultRowHeight="10.5"/>
  <cols>
    <col min="1" max="1" width="48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1615.66</v>
      </c>
      <c r="C2" s="78">
        <v>515.42999999999995</v>
      </c>
      <c r="D2" s="78">
        <v>515.42999999999995</v>
      </c>
    </row>
    <row r="3" spans="1:7">
      <c r="A3" s="78" t="s">
        <v>482</v>
      </c>
      <c r="B3" s="78">
        <v>1615.66</v>
      </c>
      <c r="C3" s="78">
        <v>515.42999999999995</v>
      </c>
      <c r="D3" s="78">
        <v>515.42999999999995</v>
      </c>
    </row>
    <row r="4" spans="1:7">
      <c r="A4" s="78" t="s">
        <v>483</v>
      </c>
      <c r="B4" s="78">
        <v>4871.5</v>
      </c>
      <c r="C4" s="78">
        <v>1554.11</v>
      </c>
      <c r="D4" s="78">
        <v>1554.11</v>
      </c>
    </row>
    <row r="5" spans="1:7">
      <c r="A5" s="78" t="s">
        <v>484</v>
      </c>
      <c r="B5" s="78">
        <v>4871.5</v>
      </c>
      <c r="C5" s="78">
        <v>1554.11</v>
      </c>
      <c r="D5" s="78">
        <v>1554.11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2.12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545.24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130.63999999999999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97.68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217.04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1396.5</v>
      </c>
      <c r="C28" s="78">
        <v>219.16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490</v>
      </c>
      <c r="C63" s="78">
        <v>0.3</v>
      </c>
      <c r="D63" s="78">
        <v>0.70399999999999996</v>
      </c>
      <c r="E63" s="78">
        <v>0.79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490</v>
      </c>
      <c r="C64" s="78">
        <v>0.3</v>
      </c>
      <c r="D64" s="78">
        <v>0.70399999999999996</v>
      </c>
      <c r="E64" s="78">
        <v>0.79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490</v>
      </c>
      <c r="C66" s="78">
        <v>0.3</v>
      </c>
      <c r="D66" s="78">
        <v>0.70399999999999996</v>
      </c>
      <c r="E66" s="78">
        <v>0.79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490</v>
      </c>
      <c r="C67" s="78">
        <v>0.3</v>
      </c>
      <c r="D67" s="78">
        <v>0.70399999999999996</v>
      </c>
      <c r="E67" s="78">
        <v>0.79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490</v>
      </c>
      <c r="C69" s="78">
        <v>0.3</v>
      </c>
      <c r="D69" s="78">
        <v>0.70399999999999996</v>
      </c>
      <c r="E69" s="78">
        <v>0.79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490</v>
      </c>
      <c r="C70" s="78">
        <v>0.3</v>
      </c>
      <c r="D70" s="78">
        <v>0.70399999999999996</v>
      </c>
      <c r="E70" s="78">
        <v>0.79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490</v>
      </c>
      <c r="C72" s="78">
        <v>0.3</v>
      </c>
      <c r="D72" s="78">
        <v>0.70399999999999996</v>
      </c>
      <c r="E72" s="78">
        <v>0.79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490</v>
      </c>
      <c r="C73" s="78">
        <v>0.3</v>
      </c>
      <c r="D73" s="78">
        <v>0.70399999999999996</v>
      </c>
      <c r="E73" s="78">
        <v>0.79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490</v>
      </c>
      <c r="C75" s="78">
        <v>0.3</v>
      </c>
      <c r="D75" s="78">
        <v>0.70399999999999996</v>
      </c>
      <c r="E75" s="78">
        <v>0.79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490</v>
      </c>
      <c r="C77" s="78">
        <v>0.3</v>
      </c>
      <c r="D77" s="78">
        <v>0.70399999999999996</v>
      </c>
      <c r="E77" s="78">
        <v>0.79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490</v>
      </c>
      <c r="C79" s="78">
        <v>0.3</v>
      </c>
      <c r="D79" s="78">
        <v>0.70399999999999996</v>
      </c>
      <c r="E79" s="78">
        <v>0.79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490</v>
      </c>
      <c r="C81" s="78">
        <v>0.3</v>
      </c>
      <c r="D81" s="78">
        <v>0.70399999999999996</v>
      </c>
      <c r="E81" s="78">
        <v>0.79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490</v>
      </c>
      <c r="C83" s="78">
        <v>0.3</v>
      </c>
      <c r="D83" s="78">
        <v>0.70399999999999996</v>
      </c>
      <c r="E83" s="78">
        <v>0.79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490</v>
      </c>
      <c r="C84" s="78">
        <v>0.3</v>
      </c>
      <c r="D84" s="78">
        <v>0.70399999999999996</v>
      </c>
      <c r="E84" s="78">
        <v>0.79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490</v>
      </c>
      <c r="C85" s="78">
        <v>0.3</v>
      </c>
      <c r="D85" s="78">
        <v>0.70399999999999996</v>
      </c>
      <c r="E85" s="78">
        <v>0.79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490</v>
      </c>
      <c r="C86" s="78">
        <v>0.3</v>
      </c>
      <c r="D86" s="78">
        <v>0.70399999999999996</v>
      </c>
      <c r="E86" s="78">
        <v>0.79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490</v>
      </c>
      <c r="C87" s="78">
        <v>0.3</v>
      </c>
      <c r="D87" s="78">
        <v>0.70399999999999996</v>
      </c>
      <c r="E87" s="78">
        <v>0.79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490</v>
      </c>
      <c r="C88" s="78">
        <v>0.3</v>
      </c>
      <c r="D88" s="78">
        <v>0.70399999999999996</v>
      </c>
      <c r="E88" s="78">
        <v>0.79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490</v>
      </c>
      <c r="C89" s="78">
        <v>0.3</v>
      </c>
      <c r="D89" s="78">
        <v>0.70399999999999996</v>
      </c>
      <c r="E89" s="78">
        <v>0.79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490</v>
      </c>
      <c r="C90" s="78">
        <v>0.3</v>
      </c>
      <c r="D90" s="78">
        <v>0.70399999999999996</v>
      </c>
      <c r="E90" s="78">
        <v>0.79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490</v>
      </c>
      <c r="C91" s="78">
        <v>0.3</v>
      </c>
      <c r="D91" s="78">
        <v>0.70399999999999996</v>
      </c>
      <c r="E91" s="78">
        <v>0.79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490</v>
      </c>
      <c r="C92" s="78">
        <v>0.3</v>
      </c>
      <c r="D92" s="78">
        <v>0.70399999999999996</v>
      </c>
      <c r="E92" s="78">
        <v>0.79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490</v>
      </c>
      <c r="C93" s="78">
        <v>0.3</v>
      </c>
      <c r="D93" s="78">
        <v>0.70399999999999996</v>
      </c>
      <c r="E93" s="78">
        <v>0.79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490</v>
      </c>
      <c r="C94" s="78">
        <v>0.3</v>
      </c>
      <c r="D94" s="78">
        <v>0.70399999999999996</v>
      </c>
      <c r="E94" s="78">
        <v>0.79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490</v>
      </c>
      <c r="C95" s="78">
        <v>0.3</v>
      </c>
      <c r="D95" s="78">
        <v>0.70399999999999996</v>
      </c>
      <c r="E95" s="78">
        <v>0.79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490</v>
      </c>
      <c r="C96" s="78">
        <v>0.3</v>
      </c>
      <c r="D96" s="78">
        <v>0.70399999999999996</v>
      </c>
      <c r="E96" s="78">
        <v>0.79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490</v>
      </c>
      <c r="C98" s="78">
        <v>0.3</v>
      </c>
      <c r="D98" s="78">
        <v>0.70399999999999996</v>
      </c>
      <c r="E98" s="78">
        <v>0.79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490</v>
      </c>
      <c r="C99" s="78">
        <v>0.3</v>
      </c>
      <c r="D99" s="78">
        <v>0.70399999999999996</v>
      </c>
      <c r="E99" s="78">
        <v>0.79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490</v>
      </c>
      <c r="C101" s="78">
        <v>0.3</v>
      </c>
      <c r="D101" s="78">
        <v>0.70399999999999996</v>
      </c>
      <c r="E101" s="78">
        <v>0.79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490</v>
      </c>
      <c r="C102" s="78">
        <v>0.3</v>
      </c>
      <c r="D102" s="78">
        <v>0.70399999999999996</v>
      </c>
      <c r="E102" s="78">
        <v>0.79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490</v>
      </c>
      <c r="C104" s="78">
        <v>0.3</v>
      </c>
      <c r="D104" s="78">
        <v>0.70399999999999996</v>
      </c>
      <c r="E104" s="78">
        <v>0.79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490</v>
      </c>
      <c r="C105" s="78">
        <v>0.3</v>
      </c>
      <c r="D105" s="78">
        <v>0.70399999999999996</v>
      </c>
      <c r="E105" s="78">
        <v>0.79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490</v>
      </c>
      <c r="C107" s="78">
        <v>0.3</v>
      </c>
      <c r="D107" s="78">
        <v>0.70399999999999996</v>
      </c>
      <c r="E107" s="78">
        <v>0.79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490</v>
      </c>
      <c r="C109" s="78">
        <v>0.3</v>
      </c>
      <c r="D109" s="78">
        <v>0.70399999999999996</v>
      </c>
      <c r="E109" s="78">
        <v>0.79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490</v>
      </c>
      <c r="C111" s="78">
        <v>0.3</v>
      </c>
      <c r="D111" s="78">
        <v>0.70399999999999996</v>
      </c>
      <c r="E111" s="78">
        <v>0.79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490</v>
      </c>
      <c r="C113" s="78">
        <v>0.3</v>
      </c>
      <c r="D113" s="78">
        <v>0.70399999999999996</v>
      </c>
      <c r="E113" s="78">
        <v>0.79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490</v>
      </c>
      <c r="C115" s="78">
        <v>0.3</v>
      </c>
      <c r="D115" s="78">
        <v>0.70399999999999996</v>
      </c>
      <c r="E115" s="78">
        <v>0.79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490</v>
      </c>
      <c r="C116" s="78">
        <v>0.3</v>
      </c>
      <c r="D116" s="78">
        <v>0.70399999999999996</v>
      </c>
      <c r="E116" s="78">
        <v>0.79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490</v>
      </c>
      <c r="C118" s="78">
        <v>0.3</v>
      </c>
      <c r="D118" s="78">
        <v>0.70399999999999996</v>
      </c>
      <c r="E118" s="78">
        <v>0.79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490</v>
      </c>
      <c r="C119" s="78">
        <v>0.3</v>
      </c>
      <c r="D119" s="78">
        <v>0.70399999999999996</v>
      </c>
      <c r="E119" s="78">
        <v>0.79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490</v>
      </c>
      <c r="C121" s="78">
        <v>0.3</v>
      </c>
      <c r="D121" s="78">
        <v>0.70399999999999996</v>
      </c>
      <c r="E121" s="78">
        <v>0.79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490</v>
      </c>
      <c r="C122" s="78">
        <v>0.3</v>
      </c>
      <c r="D122" s="78">
        <v>0.70399999999999996</v>
      </c>
      <c r="E122" s="78">
        <v>0.79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719</v>
      </c>
      <c r="C125" s="78">
        <v>5.2</v>
      </c>
      <c r="D125" s="78">
        <v>5.2</v>
      </c>
      <c r="E125" s="78">
        <v>6.49</v>
      </c>
      <c r="F125" s="78">
        <v>0.25</v>
      </c>
      <c r="G125" s="78">
        <v>0.25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722</v>
      </c>
      <c r="C126" s="78">
        <v>3.34</v>
      </c>
      <c r="D126" s="78">
        <v>3.34</v>
      </c>
      <c r="E126" s="78">
        <v>6.49</v>
      </c>
      <c r="F126" s="78">
        <v>0.25</v>
      </c>
      <c r="G126" s="78">
        <v>0.25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724</v>
      </c>
      <c r="C127" s="78">
        <v>5.2</v>
      </c>
      <c r="D127" s="78">
        <v>5.2</v>
      </c>
      <c r="E127" s="78">
        <v>6.49</v>
      </c>
      <c r="F127" s="78">
        <v>0.61</v>
      </c>
      <c r="G127" s="78">
        <v>0.61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722</v>
      </c>
      <c r="C128" s="78">
        <v>3.34</v>
      </c>
      <c r="D128" s="78">
        <v>3.34</v>
      </c>
      <c r="E128" s="78">
        <v>6.49</v>
      </c>
      <c r="F128" s="78">
        <v>0.25</v>
      </c>
      <c r="G128" s="78">
        <v>0.25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719</v>
      </c>
      <c r="C129" s="78">
        <v>5.2</v>
      </c>
      <c r="D129" s="78">
        <v>5.2</v>
      </c>
      <c r="E129" s="78">
        <v>6.49</v>
      </c>
      <c r="F129" s="78">
        <v>0.25</v>
      </c>
      <c r="G129" s="78">
        <v>0.25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728</v>
      </c>
      <c r="C130" s="78">
        <v>3.34</v>
      </c>
      <c r="D130" s="78">
        <v>3.34</v>
      </c>
      <c r="E130" s="78">
        <v>6.49</v>
      </c>
      <c r="F130" s="78">
        <v>0.25</v>
      </c>
      <c r="G130" s="78">
        <v>0.25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724</v>
      </c>
      <c r="C131" s="78">
        <v>5.2</v>
      </c>
      <c r="D131" s="78">
        <v>5.2</v>
      </c>
      <c r="E131" s="78">
        <v>6.49</v>
      </c>
      <c r="F131" s="78">
        <v>0.61</v>
      </c>
      <c r="G131" s="78">
        <v>0.61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728</v>
      </c>
      <c r="C132" s="78">
        <v>3.34</v>
      </c>
      <c r="D132" s="78">
        <v>3.34</v>
      </c>
      <c r="E132" s="78">
        <v>6.49</v>
      </c>
      <c r="F132" s="78">
        <v>0.25</v>
      </c>
      <c r="G132" s="78">
        <v>0.25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724</v>
      </c>
      <c r="C133" s="78">
        <v>5.2</v>
      </c>
      <c r="D133" s="78">
        <v>5.2</v>
      </c>
      <c r="E133" s="78">
        <v>6.49</v>
      </c>
      <c r="F133" s="78">
        <v>0.61</v>
      </c>
      <c r="G133" s="78">
        <v>0.61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724</v>
      </c>
      <c r="C134" s="78">
        <v>5.2</v>
      </c>
      <c r="D134" s="78">
        <v>5.2</v>
      </c>
      <c r="E134" s="78">
        <v>6.49</v>
      </c>
      <c r="F134" s="78">
        <v>0.61</v>
      </c>
      <c r="G134" s="78">
        <v>0.61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719</v>
      </c>
      <c r="C135" s="78">
        <v>5.2</v>
      </c>
      <c r="D135" s="78">
        <v>5.2</v>
      </c>
      <c r="E135" s="78">
        <v>6.49</v>
      </c>
      <c r="F135" s="78">
        <v>0.25</v>
      </c>
      <c r="G135" s="78">
        <v>0.25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719</v>
      </c>
      <c r="C136" s="78">
        <v>5.2</v>
      </c>
      <c r="D136" s="78">
        <v>5.2</v>
      </c>
      <c r="E136" s="78">
        <v>6.49</v>
      </c>
      <c r="F136" s="78">
        <v>0.25</v>
      </c>
      <c r="G136" s="78">
        <v>0.25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722</v>
      </c>
      <c r="C137" s="78">
        <v>3.34</v>
      </c>
      <c r="D137" s="78">
        <v>6.69</v>
      </c>
      <c r="E137" s="78">
        <v>6.49</v>
      </c>
      <c r="F137" s="78">
        <v>0.25</v>
      </c>
      <c r="G137" s="78">
        <v>0.25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719</v>
      </c>
      <c r="C138" s="78">
        <v>5.2</v>
      </c>
      <c r="D138" s="78">
        <v>10.4</v>
      </c>
      <c r="E138" s="78">
        <v>6.49</v>
      </c>
      <c r="F138" s="78">
        <v>0.25</v>
      </c>
      <c r="G138" s="78">
        <v>0.25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724</v>
      </c>
      <c r="C139" s="78">
        <v>5.2</v>
      </c>
      <c r="D139" s="78">
        <v>10.4</v>
      </c>
      <c r="E139" s="78">
        <v>6.49</v>
      </c>
      <c r="F139" s="78">
        <v>0.61</v>
      </c>
      <c r="G139" s="78">
        <v>0.61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722</v>
      </c>
      <c r="C140" s="78">
        <v>3.34</v>
      </c>
      <c r="D140" s="78">
        <v>6.69</v>
      </c>
      <c r="E140" s="78">
        <v>6.49</v>
      </c>
      <c r="F140" s="78">
        <v>0.25</v>
      </c>
      <c r="G140" s="78">
        <v>0.25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728</v>
      </c>
      <c r="C141" s="78">
        <v>3.34</v>
      </c>
      <c r="D141" s="78">
        <v>6.69</v>
      </c>
      <c r="E141" s="78">
        <v>6.49</v>
      </c>
      <c r="F141" s="78">
        <v>0.25</v>
      </c>
      <c r="G141" s="78">
        <v>0.25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719</v>
      </c>
      <c r="C142" s="78">
        <v>5.2</v>
      </c>
      <c r="D142" s="78">
        <v>10.4</v>
      </c>
      <c r="E142" s="78">
        <v>6.49</v>
      </c>
      <c r="F142" s="78">
        <v>0.25</v>
      </c>
      <c r="G142" s="78">
        <v>0.25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724</v>
      </c>
      <c r="C143" s="78">
        <v>5.2</v>
      </c>
      <c r="D143" s="78">
        <v>10.4</v>
      </c>
      <c r="E143" s="78">
        <v>6.49</v>
      </c>
      <c r="F143" s="78">
        <v>0.61</v>
      </c>
      <c r="G143" s="78">
        <v>0.61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728</v>
      </c>
      <c r="C144" s="78">
        <v>3.34</v>
      </c>
      <c r="D144" s="78">
        <v>6.69</v>
      </c>
      <c r="E144" s="78">
        <v>6.49</v>
      </c>
      <c r="F144" s="78">
        <v>0.25</v>
      </c>
      <c r="G144" s="78">
        <v>0.25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724</v>
      </c>
      <c r="C145" s="78">
        <v>5.2</v>
      </c>
      <c r="D145" s="78">
        <v>10.4</v>
      </c>
      <c r="E145" s="78">
        <v>6.49</v>
      </c>
      <c r="F145" s="78">
        <v>0.61</v>
      </c>
      <c r="G145" s="78">
        <v>0.61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724</v>
      </c>
      <c r="C146" s="78">
        <v>5.2</v>
      </c>
      <c r="D146" s="78">
        <v>10.4</v>
      </c>
      <c r="E146" s="78">
        <v>6.49</v>
      </c>
      <c r="F146" s="78">
        <v>0.61</v>
      </c>
      <c r="G146" s="78">
        <v>0.61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719</v>
      </c>
      <c r="C147" s="78">
        <v>5.2</v>
      </c>
      <c r="D147" s="78">
        <v>10.4</v>
      </c>
      <c r="E147" s="78">
        <v>6.49</v>
      </c>
      <c r="F147" s="78">
        <v>0.25</v>
      </c>
      <c r="G147" s="78">
        <v>0.25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719</v>
      </c>
      <c r="C148" s="78">
        <v>5.2</v>
      </c>
      <c r="D148" s="78">
        <v>10.4</v>
      </c>
      <c r="E148" s="78">
        <v>6.49</v>
      </c>
      <c r="F148" s="78">
        <v>0.25</v>
      </c>
      <c r="G148" s="78">
        <v>0.25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722</v>
      </c>
      <c r="C149" s="78">
        <v>3.34</v>
      </c>
      <c r="D149" s="78">
        <v>3.34</v>
      </c>
      <c r="E149" s="78">
        <v>6.49</v>
      </c>
      <c r="F149" s="78">
        <v>0.25</v>
      </c>
      <c r="G149" s="78">
        <v>0.25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719</v>
      </c>
      <c r="C150" s="78">
        <v>5.2</v>
      </c>
      <c r="D150" s="78">
        <v>5.2</v>
      </c>
      <c r="E150" s="78">
        <v>6.49</v>
      </c>
      <c r="F150" s="78">
        <v>0.25</v>
      </c>
      <c r="G150" s="78">
        <v>0.25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724</v>
      </c>
      <c r="C151" s="78">
        <v>5.2</v>
      </c>
      <c r="D151" s="78">
        <v>5.2</v>
      </c>
      <c r="E151" s="78">
        <v>6.49</v>
      </c>
      <c r="F151" s="78">
        <v>0.61</v>
      </c>
      <c r="G151" s="78">
        <v>0.61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722</v>
      </c>
      <c r="C152" s="78">
        <v>3.34</v>
      </c>
      <c r="D152" s="78">
        <v>3.34</v>
      </c>
      <c r="E152" s="78">
        <v>6.49</v>
      </c>
      <c r="F152" s="78">
        <v>0.25</v>
      </c>
      <c r="G152" s="78">
        <v>0.25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728</v>
      </c>
      <c r="C153" s="78">
        <v>3.34</v>
      </c>
      <c r="D153" s="78">
        <v>3.34</v>
      </c>
      <c r="E153" s="78">
        <v>6.49</v>
      </c>
      <c r="F153" s="78">
        <v>0.25</v>
      </c>
      <c r="G153" s="78">
        <v>0.25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719</v>
      </c>
      <c r="C154" s="78">
        <v>5.2</v>
      </c>
      <c r="D154" s="78">
        <v>5.2</v>
      </c>
      <c r="E154" s="78">
        <v>6.49</v>
      </c>
      <c r="F154" s="78">
        <v>0.25</v>
      </c>
      <c r="G154" s="78">
        <v>0.25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724</v>
      </c>
      <c r="C155" s="78">
        <v>5.2</v>
      </c>
      <c r="D155" s="78">
        <v>5.2</v>
      </c>
      <c r="E155" s="78">
        <v>6.49</v>
      </c>
      <c r="F155" s="78">
        <v>0.61</v>
      </c>
      <c r="G155" s="78">
        <v>0.61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728</v>
      </c>
      <c r="C156" s="78">
        <v>3.34</v>
      </c>
      <c r="D156" s="78">
        <v>3.34</v>
      </c>
      <c r="E156" s="78">
        <v>6.49</v>
      </c>
      <c r="F156" s="78">
        <v>0.25</v>
      </c>
      <c r="G156" s="78">
        <v>0.25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724</v>
      </c>
      <c r="C157" s="78">
        <v>5.2</v>
      </c>
      <c r="D157" s="78">
        <v>5.2</v>
      </c>
      <c r="E157" s="78">
        <v>6.49</v>
      </c>
      <c r="F157" s="78">
        <v>0.61</v>
      </c>
      <c r="G157" s="78">
        <v>0.61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724</v>
      </c>
      <c r="C158" s="78">
        <v>5.2</v>
      </c>
      <c r="D158" s="78">
        <v>5.2</v>
      </c>
      <c r="E158" s="78">
        <v>6.49</v>
      </c>
      <c r="F158" s="78">
        <v>0.61</v>
      </c>
      <c r="G158" s="78">
        <v>0.61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719</v>
      </c>
      <c r="C159" s="78">
        <v>5.2</v>
      </c>
      <c r="D159" s="78">
        <v>5.2</v>
      </c>
      <c r="E159" s="78">
        <v>6.49</v>
      </c>
      <c r="F159" s="78">
        <v>0.25</v>
      </c>
      <c r="G159" s="78">
        <v>0.25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719</v>
      </c>
      <c r="C160" s="78">
        <v>5.2</v>
      </c>
      <c r="D160" s="78">
        <v>5.2</v>
      </c>
      <c r="E160" s="78">
        <v>6.49</v>
      </c>
      <c r="F160" s="78">
        <v>0.25</v>
      </c>
      <c r="G160" s="78">
        <v>0.25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722</v>
      </c>
      <c r="C161" s="78">
        <v>1.1100000000000001</v>
      </c>
      <c r="D161" s="78">
        <v>1.1100000000000001</v>
      </c>
      <c r="E161" s="78">
        <v>6.49</v>
      </c>
      <c r="F161" s="78">
        <v>0.25</v>
      </c>
      <c r="G161" s="78">
        <v>0.25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728</v>
      </c>
      <c r="C162" s="78">
        <v>1.1100000000000001</v>
      </c>
      <c r="D162" s="78">
        <v>1.1100000000000001</v>
      </c>
      <c r="E162" s="78">
        <v>6.49</v>
      </c>
      <c r="F162" s="78">
        <v>0.25</v>
      </c>
      <c r="G162" s="78">
        <v>0.25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722</v>
      </c>
      <c r="C163" s="78">
        <v>1.1100000000000001</v>
      </c>
      <c r="D163" s="78">
        <v>1.1100000000000001</v>
      </c>
      <c r="E163" s="78">
        <v>6.49</v>
      </c>
      <c r="F163" s="78">
        <v>0.25</v>
      </c>
      <c r="G163" s="78">
        <v>0.25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728</v>
      </c>
      <c r="C164" s="78">
        <v>3.32</v>
      </c>
      <c r="D164" s="78">
        <v>3.32</v>
      </c>
      <c r="E164" s="78">
        <v>6.49</v>
      </c>
      <c r="F164" s="78">
        <v>0.25</v>
      </c>
      <c r="G164" s="78">
        <v>0.25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722</v>
      </c>
      <c r="C165" s="78">
        <v>1.1100000000000001</v>
      </c>
      <c r="D165" s="78">
        <v>2.23</v>
      </c>
      <c r="E165" s="78">
        <v>6.49</v>
      </c>
      <c r="F165" s="78">
        <v>0.25</v>
      </c>
      <c r="G165" s="78">
        <v>0.25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728</v>
      </c>
      <c r="C166" s="78">
        <v>1.1100000000000001</v>
      </c>
      <c r="D166" s="78">
        <v>2.23</v>
      </c>
      <c r="E166" s="78">
        <v>6.49</v>
      </c>
      <c r="F166" s="78">
        <v>0.25</v>
      </c>
      <c r="G166" s="78">
        <v>0.25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6.49</v>
      </c>
      <c r="F167" s="78">
        <v>0.38</v>
      </c>
      <c r="G167" s="78">
        <v>0.379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6.49</v>
      </c>
      <c r="F168" s="78">
        <v>0.61</v>
      </c>
      <c r="G168" s="78">
        <v>0.61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6.49</v>
      </c>
      <c r="F169" s="78">
        <v>0.25</v>
      </c>
      <c r="G169" s="78">
        <v>0.25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4838.51</v>
      </c>
      <c r="D175" s="78">
        <v>3372.47</v>
      </c>
      <c r="E175" s="78">
        <v>1466.04</v>
      </c>
      <c r="F175" s="78">
        <v>0.7</v>
      </c>
      <c r="G175" s="78">
        <v>3.72</v>
      </c>
    </row>
    <row r="176" spans="1:11">
      <c r="A176" s="78" t="s">
        <v>558</v>
      </c>
      <c r="B176" s="78" t="s">
        <v>557</v>
      </c>
      <c r="C176" s="78">
        <v>6664.37</v>
      </c>
      <c r="D176" s="78">
        <v>4505.67</v>
      </c>
      <c r="E176" s="78">
        <v>2158.6999999999998</v>
      </c>
      <c r="F176" s="78">
        <v>0.68</v>
      </c>
      <c r="G176" s="78">
        <v>3.67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4877.87</v>
      </c>
      <c r="D178" s="78">
        <v>3297.85</v>
      </c>
      <c r="E178" s="78">
        <v>1580.03</v>
      </c>
      <c r="F178" s="78">
        <v>0.68</v>
      </c>
      <c r="G178" s="78">
        <v>3.68</v>
      </c>
    </row>
    <row r="179" spans="1:7">
      <c r="A179" s="78" t="s">
        <v>561</v>
      </c>
      <c r="B179" s="78" t="s">
        <v>557</v>
      </c>
      <c r="C179" s="78">
        <v>4686.3</v>
      </c>
      <c r="D179" s="78">
        <v>3168.33</v>
      </c>
      <c r="E179" s="78">
        <v>1517.97</v>
      </c>
      <c r="F179" s="78">
        <v>0.68</v>
      </c>
      <c r="G179" s="78">
        <v>3.67</v>
      </c>
    </row>
    <row r="180" spans="1:7">
      <c r="A180" s="78" t="s">
        <v>562</v>
      </c>
      <c r="B180" s="78" t="s">
        <v>557</v>
      </c>
      <c r="C180" s="78">
        <v>4659.6400000000003</v>
      </c>
      <c r="D180" s="78">
        <v>3150.31</v>
      </c>
      <c r="E180" s="78">
        <v>1509.34</v>
      </c>
      <c r="F180" s="78">
        <v>0.68</v>
      </c>
      <c r="G180" s="78">
        <v>3.67</v>
      </c>
    </row>
    <row r="181" spans="1:7">
      <c r="A181" s="78" t="s">
        <v>563</v>
      </c>
      <c r="B181" s="78" t="s">
        <v>557</v>
      </c>
      <c r="C181" s="78">
        <v>3458.21</v>
      </c>
      <c r="D181" s="78">
        <v>2338.04</v>
      </c>
      <c r="E181" s="78">
        <v>1120.17</v>
      </c>
      <c r="F181" s="78">
        <v>0.68</v>
      </c>
      <c r="G181" s="78">
        <v>3.67</v>
      </c>
    </row>
    <row r="182" spans="1:7">
      <c r="A182" s="78" t="s">
        <v>564</v>
      </c>
      <c r="B182" s="78" t="s">
        <v>557</v>
      </c>
      <c r="C182" s="78">
        <v>3709.24</v>
      </c>
      <c r="D182" s="78">
        <v>2507.75</v>
      </c>
      <c r="E182" s="78">
        <v>1201.48</v>
      </c>
      <c r="F182" s="78">
        <v>0.68</v>
      </c>
      <c r="G182" s="78">
        <v>3.67</v>
      </c>
    </row>
    <row r="183" spans="1:7">
      <c r="A183" s="78" t="s">
        <v>565</v>
      </c>
      <c r="B183" s="78" t="s">
        <v>557</v>
      </c>
      <c r="C183" s="78">
        <v>11118.93</v>
      </c>
      <c r="D183" s="78">
        <v>7517.32</v>
      </c>
      <c r="E183" s="78">
        <v>3601.61</v>
      </c>
      <c r="F183" s="78">
        <v>0.68</v>
      </c>
      <c r="G183" s="78">
        <v>3.67</v>
      </c>
    </row>
    <row r="184" spans="1:7">
      <c r="A184" s="78" t="s">
        <v>566</v>
      </c>
      <c r="B184" s="78" t="s">
        <v>557</v>
      </c>
      <c r="C184" s="78">
        <v>14599.6</v>
      </c>
      <c r="D184" s="78">
        <v>9870.5400000000009</v>
      </c>
      <c r="E184" s="78">
        <v>4729.05</v>
      </c>
      <c r="F184" s="78">
        <v>0.68</v>
      </c>
      <c r="G184" s="78">
        <v>3.67</v>
      </c>
    </row>
    <row r="185" spans="1:7">
      <c r="A185" s="78" t="s">
        <v>567</v>
      </c>
      <c r="B185" s="78" t="s">
        <v>557</v>
      </c>
      <c r="C185" s="78">
        <v>8080.75</v>
      </c>
      <c r="D185" s="78">
        <v>5463.26</v>
      </c>
      <c r="E185" s="78">
        <v>2617.4899999999998</v>
      </c>
      <c r="F185" s="78">
        <v>0.68</v>
      </c>
      <c r="G185" s="78">
        <v>3.67</v>
      </c>
    </row>
    <row r="186" spans="1:7">
      <c r="A186" s="78" t="s">
        <v>568</v>
      </c>
      <c r="B186" s="78" t="s">
        <v>557</v>
      </c>
      <c r="C186" s="78">
        <v>10076.6</v>
      </c>
      <c r="D186" s="78">
        <v>6812.62</v>
      </c>
      <c r="E186" s="78">
        <v>3263.98</v>
      </c>
      <c r="F186" s="78">
        <v>0.68</v>
      </c>
      <c r="G186" s="78">
        <v>3.61</v>
      </c>
    </row>
    <row r="187" spans="1:7">
      <c r="A187" s="78" t="s">
        <v>569</v>
      </c>
      <c r="B187" s="78" t="s">
        <v>557</v>
      </c>
      <c r="C187" s="78">
        <v>9760.61</v>
      </c>
      <c r="D187" s="78">
        <v>6598.98</v>
      </c>
      <c r="E187" s="78">
        <v>3161.63</v>
      </c>
      <c r="F187" s="78">
        <v>0.68</v>
      </c>
      <c r="G187" s="78">
        <v>3.6</v>
      </c>
    </row>
    <row r="188" spans="1:7">
      <c r="A188" s="78" t="s">
        <v>570</v>
      </c>
      <c r="B188" s="78" t="s">
        <v>557</v>
      </c>
      <c r="C188" s="78">
        <v>9705.56</v>
      </c>
      <c r="D188" s="78">
        <v>6561.76</v>
      </c>
      <c r="E188" s="78">
        <v>3143.79</v>
      </c>
      <c r="F188" s="78">
        <v>0.68</v>
      </c>
      <c r="G188" s="78">
        <v>3.6</v>
      </c>
    </row>
    <row r="189" spans="1:7">
      <c r="A189" s="78" t="s">
        <v>571</v>
      </c>
      <c r="B189" s="78" t="s">
        <v>557</v>
      </c>
      <c r="C189" s="78">
        <v>6809.23</v>
      </c>
      <c r="D189" s="78">
        <v>4603.6099999999997</v>
      </c>
      <c r="E189" s="78">
        <v>2205.62</v>
      </c>
      <c r="F189" s="78">
        <v>0.68</v>
      </c>
      <c r="G189" s="78">
        <v>3.59</v>
      </c>
    </row>
    <row r="190" spans="1:7">
      <c r="A190" s="78" t="s">
        <v>572</v>
      </c>
      <c r="B190" s="78" t="s">
        <v>557</v>
      </c>
      <c r="C190" s="78">
        <v>6754.21</v>
      </c>
      <c r="D190" s="78">
        <v>4566.41</v>
      </c>
      <c r="E190" s="78">
        <v>2187.8000000000002</v>
      </c>
      <c r="F190" s="78">
        <v>0.68</v>
      </c>
      <c r="G190" s="78">
        <v>3.6</v>
      </c>
    </row>
    <row r="191" spans="1:7">
      <c r="A191" s="78" t="s">
        <v>573</v>
      </c>
      <c r="B191" s="78" t="s">
        <v>557</v>
      </c>
      <c r="C191" s="78">
        <v>8380.75</v>
      </c>
      <c r="D191" s="78">
        <v>5666.08</v>
      </c>
      <c r="E191" s="78">
        <v>2714.66</v>
      </c>
      <c r="F191" s="78">
        <v>0.68</v>
      </c>
      <c r="G191" s="78">
        <v>3.61</v>
      </c>
    </row>
    <row r="192" spans="1:7">
      <c r="A192" s="78" t="s">
        <v>574</v>
      </c>
      <c r="B192" s="78" t="s">
        <v>557</v>
      </c>
      <c r="C192" s="78">
        <v>10513.89</v>
      </c>
      <c r="D192" s="78">
        <v>7108.26</v>
      </c>
      <c r="E192" s="78">
        <v>3405.62</v>
      </c>
      <c r="F192" s="78">
        <v>0.68</v>
      </c>
      <c r="G192" s="78">
        <v>3.6</v>
      </c>
    </row>
    <row r="193" spans="1:7">
      <c r="A193" s="78" t="s">
        <v>575</v>
      </c>
      <c r="B193" s="78" t="s">
        <v>557</v>
      </c>
      <c r="C193" s="78">
        <v>6469.58</v>
      </c>
      <c r="D193" s="78">
        <v>4373.97</v>
      </c>
      <c r="E193" s="78">
        <v>2095.6</v>
      </c>
      <c r="F193" s="78">
        <v>0.68</v>
      </c>
      <c r="G193" s="78">
        <v>3.6</v>
      </c>
    </row>
    <row r="194" spans="1:7">
      <c r="A194" s="78" t="s">
        <v>576</v>
      </c>
      <c r="B194" s="78" t="s">
        <v>557</v>
      </c>
      <c r="C194" s="78">
        <v>7629.39</v>
      </c>
      <c r="D194" s="78">
        <v>5158.1099999999997</v>
      </c>
      <c r="E194" s="78">
        <v>2471.29</v>
      </c>
      <c r="F194" s="78">
        <v>0.68</v>
      </c>
      <c r="G194" s="78">
        <v>3.61</v>
      </c>
    </row>
    <row r="195" spans="1:7">
      <c r="A195" s="78" t="s">
        <v>577</v>
      </c>
      <c r="B195" s="78" t="s">
        <v>557</v>
      </c>
      <c r="C195" s="78">
        <v>7485.29</v>
      </c>
      <c r="D195" s="78">
        <v>5060.68</v>
      </c>
      <c r="E195" s="78">
        <v>2424.61</v>
      </c>
      <c r="F195" s="78">
        <v>0.68</v>
      </c>
      <c r="G195" s="78">
        <v>3.6</v>
      </c>
    </row>
    <row r="196" spans="1:7">
      <c r="A196" s="78" t="s">
        <v>578</v>
      </c>
      <c r="B196" s="78" t="s">
        <v>557</v>
      </c>
      <c r="C196" s="78">
        <v>7449.5</v>
      </c>
      <c r="D196" s="78">
        <v>5036.4799999999996</v>
      </c>
      <c r="E196" s="78">
        <v>2413.02</v>
      </c>
      <c r="F196" s="78">
        <v>0.68</v>
      </c>
      <c r="G196" s="78">
        <v>3.66</v>
      </c>
    </row>
    <row r="197" spans="1:7">
      <c r="A197" s="78" t="s">
        <v>579</v>
      </c>
      <c r="B197" s="78" t="s">
        <v>557</v>
      </c>
      <c r="C197" s="78">
        <v>5850.92</v>
      </c>
      <c r="D197" s="78">
        <v>3955.71</v>
      </c>
      <c r="E197" s="78">
        <v>1895.21</v>
      </c>
      <c r="F197" s="78">
        <v>0.68</v>
      </c>
      <c r="G197" s="78">
        <v>3.64</v>
      </c>
    </row>
    <row r="198" spans="1:7">
      <c r="A198" s="78" t="s">
        <v>580</v>
      </c>
      <c r="B198" s="78" t="s">
        <v>557</v>
      </c>
      <c r="C198" s="78">
        <v>5814.93</v>
      </c>
      <c r="D198" s="78">
        <v>3931.37</v>
      </c>
      <c r="E198" s="78">
        <v>1883.55</v>
      </c>
      <c r="F198" s="78">
        <v>0.68</v>
      </c>
      <c r="G198" s="78">
        <v>3.61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1713.18</v>
      </c>
      <c r="D204" s="78">
        <v>0.8</v>
      </c>
    </row>
    <row r="205" spans="1:7">
      <c r="A205" s="78" t="s">
        <v>615</v>
      </c>
      <c r="B205" s="78" t="s">
        <v>661</v>
      </c>
      <c r="C205" s="78">
        <v>4282.95</v>
      </c>
      <c r="D205" s="78">
        <v>0.8</v>
      </c>
    </row>
    <row r="206" spans="1:7">
      <c r="A206" s="78" t="s">
        <v>616</v>
      </c>
      <c r="B206" s="78" t="s">
        <v>661</v>
      </c>
      <c r="C206" s="78">
        <v>761.16</v>
      </c>
      <c r="D206" s="78">
        <v>0.8</v>
      </c>
    </row>
    <row r="207" spans="1:7">
      <c r="A207" s="78" t="s">
        <v>617</v>
      </c>
      <c r="B207" s="78" t="s">
        <v>661</v>
      </c>
      <c r="C207" s="78">
        <v>4282.95</v>
      </c>
      <c r="D207" s="78">
        <v>0.8</v>
      </c>
    </row>
    <row r="208" spans="1:7">
      <c r="A208" s="78" t="s">
        <v>618</v>
      </c>
      <c r="B208" s="78" t="s">
        <v>661</v>
      </c>
      <c r="C208" s="78">
        <v>4282.95</v>
      </c>
      <c r="D208" s="78">
        <v>0.8</v>
      </c>
    </row>
    <row r="209" spans="1:4">
      <c r="A209" s="78" t="s">
        <v>619</v>
      </c>
      <c r="B209" s="78" t="s">
        <v>661</v>
      </c>
      <c r="C209" s="78">
        <v>4282.95</v>
      </c>
      <c r="D209" s="78">
        <v>0.8</v>
      </c>
    </row>
    <row r="210" spans="1:4">
      <c r="A210" s="78" t="s">
        <v>620</v>
      </c>
      <c r="B210" s="78" t="s">
        <v>661</v>
      </c>
      <c r="C210" s="78">
        <v>4282.95</v>
      </c>
      <c r="D210" s="78">
        <v>0.8</v>
      </c>
    </row>
    <row r="211" spans="1:4">
      <c r="A211" s="78" t="s">
        <v>621</v>
      </c>
      <c r="B211" s="78" t="s">
        <v>661</v>
      </c>
      <c r="C211" s="78">
        <v>4282.95</v>
      </c>
      <c r="D211" s="78">
        <v>0.8</v>
      </c>
    </row>
    <row r="212" spans="1:4">
      <c r="A212" s="78" t="s">
        <v>622</v>
      </c>
      <c r="B212" s="78" t="s">
        <v>661</v>
      </c>
      <c r="C212" s="78">
        <v>8565.9</v>
      </c>
      <c r="D212" s="78">
        <v>0.8</v>
      </c>
    </row>
    <row r="213" spans="1:4">
      <c r="A213" s="78" t="s">
        <v>623</v>
      </c>
      <c r="B213" s="78" t="s">
        <v>661</v>
      </c>
      <c r="C213" s="78">
        <v>8565.9</v>
      </c>
      <c r="D213" s="78">
        <v>0.8</v>
      </c>
    </row>
    <row r="214" spans="1:4">
      <c r="A214" s="78" t="s">
        <v>624</v>
      </c>
      <c r="B214" s="78" t="s">
        <v>661</v>
      </c>
      <c r="C214" s="78">
        <v>8565.9</v>
      </c>
      <c r="D214" s="78">
        <v>0.8</v>
      </c>
    </row>
    <row r="215" spans="1:4">
      <c r="A215" s="78" t="s">
        <v>625</v>
      </c>
      <c r="B215" s="78" t="s">
        <v>661</v>
      </c>
      <c r="C215" s="78">
        <v>8565.9</v>
      </c>
      <c r="D215" s="78">
        <v>0.8</v>
      </c>
    </row>
    <row r="216" spans="1:4">
      <c r="A216" s="78" t="s">
        <v>626</v>
      </c>
      <c r="B216" s="78" t="s">
        <v>661</v>
      </c>
      <c r="C216" s="78">
        <v>8565.9</v>
      </c>
      <c r="D216" s="78">
        <v>0.8</v>
      </c>
    </row>
    <row r="217" spans="1:4">
      <c r="A217" s="78" t="s">
        <v>627</v>
      </c>
      <c r="B217" s="78" t="s">
        <v>661</v>
      </c>
      <c r="C217" s="78">
        <v>8565.9</v>
      </c>
      <c r="D217" s="78">
        <v>0.8</v>
      </c>
    </row>
    <row r="218" spans="1:4">
      <c r="A218" s="78" t="s">
        <v>628</v>
      </c>
      <c r="B218" s="78" t="s">
        <v>661</v>
      </c>
      <c r="C218" s="78">
        <v>8565.9</v>
      </c>
      <c r="D218" s="78">
        <v>0.8</v>
      </c>
    </row>
    <row r="219" spans="1:4">
      <c r="A219" s="78" t="s">
        <v>629</v>
      </c>
      <c r="B219" s="78" t="s">
        <v>661</v>
      </c>
      <c r="C219" s="78">
        <v>8565.9</v>
      </c>
      <c r="D219" s="78">
        <v>0.8</v>
      </c>
    </row>
    <row r="220" spans="1:4">
      <c r="A220" s="78" t="s">
        <v>630</v>
      </c>
      <c r="B220" s="78" t="s">
        <v>661</v>
      </c>
      <c r="C220" s="78">
        <v>4282.95</v>
      </c>
      <c r="D220" s="78">
        <v>0.8</v>
      </c>
    </row>
    <row r="221" spans="1:4">
      <c r="A221" s="78" t="s">
        <v>631</v>
      </c>
      <c r="B221" s="78" t="s">
        <v>661</v>
      </c>
      <c r="C221" s="78">
        <v>4445.7</v>
      </c>
      <c r="D221" s="78">
        <v>0.8</v>
      </c>
    </row>
    <row r="222" spans="1:4">
      <c r="A222" s="78" t="s">
        <v>632</v>
      </c>
      <c r="B222" s="78" t="s">
        <v>661</v>
      </c>
      <c r="C222" s="78">
        <v>4282.95</v>
      </c>
      <c r="D222" s="78">
        <v>0.8</v>
      </c>
    </row>
    <row r="223" spans="1:4">
      <c r="A223" s="78" t="s">
        <v>633</v>
      </c>
      <c r="B223" s="78" t="s">
        <v>661</v>
      </c>
      <c r="C223" s="78">
        <v>4282.95</v>
      </c>
      <c r="D223" s="78">
        <v>0.8</v>
      </c>
    </row>
    <row r="224" spans="1:4">
      <c r="A224" s="78" t="s">
        <v>634</v>
      </c>
      <c r="B224" s="78" t="s">
        <v>661</v>
      </c>
      <c r="C224" s="78">
        <v>4282.95</v>
      </c>
      <c r="D224" s="78">
        <v>0.8</v>
      </c>
    </row>
    <row r="225" spans="1:8">
      <c r="A225" s="78" t="s">
        <v>635</v>
      </c>
      <c r="B225" s="78" t="s">
        <v>661</v>
      </c>
      <c r="C225" s="78">
        <v>4282.95</v>
      </c>
      <c r="D225" s="78">
        <v>0.8</v>
      </c>
    </row>
    <row r="226" spans="1:8">
      <c r="A226" s="78" t="s">
        <v>636</v>
      </c>
      <c r="B226" s="78" t="s">
        <v>661</v>
      </c>
      <c r="C226" s="78">
        <v>4282.95</v>
      </c>
      <c r="D226" s="78">
        <v>0.8</v>
      </c>
    </row>
    <row r="227" spans="1:8">
      <c r="A227" s="78" t="s">
        <v>637</v>
      </c>
      <c r="B227" s="78" t="s">
        <v>661</v>
      </c>
      <c r="C227" s="78">
        <v>4282.95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0.21</v>
      </c>
      <c r="F233" s="78">
        <v>245.3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0.27</v>
      </c>
      <c r="F234" s="78">
        <v>311.29000000000002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0.2</v>
      </c>
      <c r="F236" s="78">
        <v>227.84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0.19</v>
      </c>
      <c r="F237" s="78">
        <v>218.89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0.19</v>
      </c>
      <c r="F238" s="78">
        <v>217.65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0.14000000000000001</v>
      </c>
      <c r="F239" s="78">
        <v>161.53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0.15</v>
      </c>
      <c r="F240" s="78">
        <v>173.26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0.45</v>
      </c>
      <c r="F241" s="78">
        <v>519.36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0.59</v>
      </c>
      <c r="F242" s="78">
        <v>681.94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0.33</v>
      </c>
      <c r="F243" s="78">
        <v>377.45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0.41</v>
      </c>
      <c r="F244" s="78">
        <v>426.71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0.39</v>
      </c>
      <c r="F245" s="78">
        <v>413.33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0.39</v>
      </c>
      <c r="F246" s="78">
        <v>411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0.27</v>
      </c>
      <c r="F247" s="78">
        <v>288.35000000000002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0.27</v>
      </c>
      <c r="F248" s="78">
        <v>286.02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0.34</v>
      </c>
      <c r="F249" s="78">
        <v>354.9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0.42</v>
      </c>
      <c r="F250" s="78">
        <v>445.23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0.26</v>
      </c>
      <c r="F251" s="78">
        <v>273.95999999999998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0.31</v>
      </c>
      <c r="F252" s="78">
        <v>323.08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0.3</v>
      </c>
      <c r="F253" s="78">
        <v>316.98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0.3</v>
      </c>
      <c r="F254" s="78">
        <v>347.96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0.24</v>
      </c>
      <c r="F255" s="78">
        <v>257.68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0.23</v>
      </c>
      <c r="F256" s="78">
        <v>256.08999999999997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17474.851500000001</v>
      </c>
      <c r="C265" s="78">
        <v>29.8185</v>
      </c>
      <c r="D265" s="78">
        <v>109.9145</v>
      </c>
      <c r="E265" s="78">
        <v>0</v>
      </c>
      <c r="F265" s="78">
        <v>5.0000000000000001E-4</v>
      </c>
      <c r="G265" s="78">
        <v>13602.6793</v>
      </c>
      <c r="H265" s="78">
        <v>7446.5056999999997</v>
      </c>
    </row>
    <row r="266" spans="1:8">
      <c r="A266" s="78" t="s">
        <v>805</v>
      </c>
      <c r="B266" s="78">
        <v>16234.522300000001</v>
      </c>
      <c r="C266" s="78">
        <v>27.793800000000001</v>
      </c>
      <c r="D266" s="78">
        <v>102.8349</v>
      </c>
      <c r="E266" s="78">
        <v>0</v>
      </c>
      <c r="F266" s="78">
        <v>5.0000000000000001E-4</v>
      </c>
      <c r="G266" s="78">
        <v>12726.6041</v>
      </c>
      <c r="H266" s="78">
        <v>6927.1584999999995</v>
      </c>
    </row>
    <row r="267" spans="1:8">
      <c r="A267" s="78" t="s">
        <v>806</v>
      </c>
      <c r="B267" s="78">
        <v>18634.2961</v>
      </c>
      <c r="C267" s="78">
        <v>31.9755</v>
      </c>
      <c r="D267" s="78">
        <v>118.6122</v>
      </c>
      <c r="E267" s="78">
        <v>0</v>
      </c>
      <c r="F267" s="78">
        <v>5.0000000000000001E-4</v>
      </c>
      <c r="G267" s="78">
        <v>14679.225700000001</v>
      </c>
      <c r="H267" s="78">
        <v>7958.4628000000002</v>
      </c>
    </row>
    <row r="268" spans="1:8">
      <c r="A268" s="78" t="s">
        <v>807</v>
      </c>
      <c r="B268" s="78">
        <v>20148.862799999999</v>
      </c>
      <c r="C268" s="78">
        <v>34.7318</v>
      </c>
      <c r="D268" s="78">
        <v>129.49170000000001</v>
      </c>
      <c r="E268" s="78">
        <v>0</v>
      </c>
      <c r="F268" s="78">
        <v>5.9999999999999995E-4</v>
      </c>
      <c r="G268" s="78">
        <v>16025.768899999999</v>
      </c>
      <c r="H268" s="78">
        <v>8621.0854999999992</v>
      </c>
    </row>
    <row r="269" spans="1:8">
      <c r="A269" s="78" t="s">
        <v>0</v>
      </c>
      <c r="B269" s="78">
        <v>23436.623</v>
      </c>
      <c r="C269" s="78">
        <v>40.557000000000002</v>
      </c>
      <c r="D269" s="78">
        <v>151.86439999999999</v>
      </c>
      <c r="E269" s="78">
        <v>0</v>
      </c>
      <c r="F269" s="78">
        <v>6.9999999999999999E-4</v>
      </c>
      <c r="G269" s="78">
        <v>18794.715400000001</v>
      </c>
      <c r="H269" s="78">
        <v>10043.6435</v>
      </c>
    </row>
    <row r="270" spans="1:8">
      <c r="A270" s="78" t="s">
        <v>808</v>
      </c>
      <c r="B270" s="78">
        <v>24447.565900000001</v>
      </c>
      <c r="C270" s="78">
        <v>42.405299999999997</v>
      </c>
      <c r="D270" s="78">
        <v>159.19319999999999</v>
      </c>
      <c r="E270" s="78">
        <v>0</v>
      </c>
      <c r="F270" s="78">
        <v>6.9999999999999999E-4</v>
      </c>
      <c r="G270" s="78">
        <v>19701.811399999999</v>
      </c>
      <c r="H270" s="78">
        <v>10486.784600000001</v>
      </c>
    </row>
    <row r="271" spans="1:8">
      <c r="A271" s="78" t="s">
        <v>809</v>
      </c>
      <c r="B271" s="78">
        <v>26970.999599999999</v>
      </c>
      <c r="C271" s="78">
        <v>46.849499999999999</v>
      </c>
      <c r="D271" s="78">
        <v>176.1532</v>
      </c>
      <c r="E271" s="78">
        <v>0</v>
      </c>
      <c r="F271" s="78">
        <v>8.0000000000000004E-4</v>
      </c>
      <c r="G271" s="78">
        <v>21800.834200000001</v>
      </c>
      <c r="H271" s="78">
        <v>11575.937599999999</v>
      </c>
    </row>
    <row r="272" spans="1:8">
      <c r="A272" s="78" t="s">
        <v>810</v>
      </c>
      <c r="B272" s="78">
        <v>26645.018</v>
      </c>
      <c r="C272" s="78">
        <v>46.263500000000001</v>
      </c>
      <c r="D272" s="78">
        <v>173.8689</v>
      </c>
      <c r="E272" s="78">
        <v>0</v>
      </c>
      <c r="F272" s="78">
        <v>8.0000000000000004E-4</v>
      </c>
      <c r="G272" s="78">
        <v>21518.1132</v>
      </c>
      <c r="H272" s="78">
        <v>11434.0502</v>
      </c>
    </row>
    <row r="273" spans="1:19">
      <c r="A273" s="78" t="s">
        <v>811</v>
      </c>
      <c r="B273" s="78">
        <v>24439.164400000001</v>
      </c>
      <c r="C273" s="78">
        <v>42.361199999999997</v>
      </c>
      <c r="D273" s="78">
        <v>158.9058</v>
      </c>
      <c r="E273" s="78">
        <v>0</v>
      </c>
      <c r="F273" s="78">
        <v>6.9999999999999999E-4</v>
      </c>
      <c r="G273" s="78">
        <v>19666.214800000002</v>
      </c>
      <c r="H273" s="78">
        <v>10480.2179</v>
      </c>
    </row>
    <row r="274" spans="1:19">
      <c r="A274" s="78" t="s">
        <v>812</v>
      </c>
      <c r="B274" s="78">
        <v>22832.851999999999</v>
      </c>
      <c r="C274" s="78">
        <v>39.4512</v>
      </c>
      <c r="D274" s="78">
        <v>147.47210000000001</v>
      </c>
      <c r="E274" s="78">
        <v>0</v>
      </c>
      <c r="F274" s="78">
        <v>6.9999999999999999E-4</v>
      </c>
      <c r="G274" s="78">
        <v>18251.081900000001</v>
      </c>
      <c r="H274" s="78">
        <v>9778.7903999999999</v>
      </c>
    </row>
    <row r="275" spans="1:19">
      <c r="A275" s="78" t="s">
        <v>813</v>
      </c>
      <c r="B275" s="78">
        <v>19147.096099999999</v>
      </c>
      <c r="C275" s="78">
        <v>32.926200000000001</v>
      </c>
      <c r="D275" s="78">
        <v>122.4337</v>
      </c>
      <c r="E275" s="78">
        <v>0</v>
      </c>
      <c r="F275" s="78">
        <v>5.9999999999999995E-4</v>
      </c>
      <c r="G275" s="78">
        <v>15152.2197</v>
      </c>
      <c r="H275" s="78">
        <v>8184.5685999999996</v>
      </c>
    </row>
    <row r="276" spans="1:19">
      <c r="A276" s="78" t="s">
        <v>814</v>
      </c>
      <c r="B276" s="78">
        <v>17348.368200000001</v>
      </c>
      <c r="C276" s="78">
        <v>29.682700000000001</v>
      </c>
      <c r="D276" s="78">
        <v>109.7486</v>
      </c>
      <c r="E276" s="78">
        <v>0</v>
      </c>
      <c r="F276" s="78">
        <v>5.0000000000000001E-4</v>
      </c>
      <c r="G276" s="78">
        <v>13582.216</v>
      </c>
      <c r="H276" s="78">
        <v>7400.6243000000004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257760.22</v>
      </c>
      <c r="C278" s="78">
        <v>444.81639999999999</v>
      </c>
      <c r="D278" s="78">
        <v>1660.4934000000001</v>
      </c>
      <c r="E278" s="78">
        <v>0</v>
      </c>
      <c r="F278" s="78">
        <v>7.6E-3</v>
      </c>
      <c r="G278" s="78">
        <v>205501.4846</v>
      </c>
      <c r="H278" s="78">
        <v>110337.8297</v>
      </c>
    </row>
    <row r="279" spans="1:19">
      <c r="A279" s="78" t="s">
        <v>816</v>
      </c>
      <c r="B279" s="78">
        <v>16234.522300000001</v>
      </c>
      <c r="C279" s="78">
        <v>27.793800000000001</v>
      </c>
      <c r="D279" s="78">
        <v>102.8349</v>
      </c>
      <c r="E279" s="78">
        <v>0</v>
      </c>
      <c r="F279" s="78">
        <v>5.0000000000000001E-4</v>
      </c>
      <c r="G279" s="78">
        <v>12726.6041</v>
      </c>
      <c r="H279" s="78">
        <v>6927.1584999999995</v>
      </c>
    </row>
    <row r="280" spans="1:19">
      <c r="A280" s="78" t="s">
        <v>817</v>
      </c>
      <c r="B280" s="78">
        <v>26970.999599999999</v>
      </c>
      <c r="C280" s="78">
        <v>46.849499999999999</v>
      </c>
      <c r="D280" s="78">
        <v>176.1532</v>
      </c>
      <c r="E280" s="78">
        <v>0</v>
      </c>
      <c r="F280" s="78">
        <v>8.0000000000000004E-4</v>
      </c>
      <c r="G280" s="78">
        <v>21800.834200000001</v>
      </c>
      <c r="H280" s="78">
        <v>11575.937599999999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92437800000</v>
      </c>
      <c r="C283" s="78">
        <v>66709.149000000005</v>
      </c>
      <c r="D283" s="78" t="s">
        <v>836</v>
      </c>
      <c r="E283" s="78">
        <v>10630.253000000001</v>
      </c>
      <c r="F283" s="78">
        <v>23210.455999999998</v>
      </c>
      <c r="G283" s="78">
        <v>3823.6770000000001</v>
      </c>
      <c r="H283" s="78">
        <v>0</v>
      </c>
      <c r="I283" s="78">
        <v>20745.296999999999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86484300000</v>
      </c>
      <c r="C284" s="78">
        <v>69242.846000000005</v>
      </c>
      <c r="D284" s="78" t="s">
        <v>837</v>
      </c>
      <c r="E284" s="78">
        <v>10630.253000000001</v>
      </c>
      <c r="F284" s="78">
        <v>23210.455999999998</v>
      </c>
      <c r="G284" s="78">
        <v>4191.79</v>
      </c>
      <c r="H284" s="78">
        <v>0</v>
      </c>
      <c r="I284" s="78">
        <v>22910.881000000001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99753500000</v>
      </c>
      <c r="C285" s="78">
        <v>72571.081000000006</v>
      </c>
      <c r="D285" s="78" t="s">
        <v>838</v>
      </c>
      <c r="E285" s="78">
        <v>12294.589</v>
      </c>
      <c r="F285" s="78">
        <v>20556.855</v>
      </c>
      <c r="G285" s="78">
        <v>4725.7809999999999</v>
      </c>
      <c r="H285" s="78">
        <v>0</v>
      </c>
      <c r="I285" s="78">
        <v>26694.388999999999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108904000000</v>
      </c>
      <c r="C286" s="78">
        <v>77048.900999999998</v>
      </c>
      <c r="D286" s="78" t="s">
        <v>839</v>
      </c>
      <c r="E286" s="78">
        <v>12294.589</v>
      </c>
      <c r="F286" s="78">
        <v>20556.855</v>
      </c>
      <c r="G286" s="78">
        <v>5378.741</v>
      </c>
      <c r="H286" s="78">
        <v>0</v>
      </c>
      <c r="I286" s="78">
        <v>30519.25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127721000000</v>
      </c>
      <c r="C287" s="78">
        <v>81702.457999999999</v>
      </c>
      <c r="D287" s="78" t="s">
        <v>840</v>
      </c>
      <c r="E287" s="78">
        <v>12294.589</v>
      </c>
      <c r="F287" s="78">
        <v>20556.855</v>
      </c>
      <c r="G287" s="78">
        <v>6086.9229999999998</v>
      </c>
      <c r="H287" s="78">
        <v>0</v>
      </c>
      <c r="I287" s="78">
        <v>34464.625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133885000000</v>
      </c>
      <c r="C288" s="78">
        <v>89610.688999999998</v>
      </c>
      <c r="D288" s="78" t="s">
        <v>841</v>
      </c>
      <c r="E288" s="78">
        <v>12443.002</v>
      </c>
      <c r="F288" s="78">
        <v>19968.13</v>
      </c>
      <c r="G288" s="78">
        <v>7081.4849999999997</v>
      </c>
      <c r="H288" s="78">
        <v>0</v>
      </c>
      <c r="I288" s="78">
        <v>41818.606</v>
      </c>
      <c r="J288" s="78">
        <v>8299.4660000000003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148149000000</v>
      </c>
      <c r="C289" s="78">
        <v>84788.767999999996</v>
      </c>
      <c r="D289" s="78" t="s">
        <v>842</v>
      </c>
      <c r="E289" s="78">
        <v>12443.002</v>
      </c>
      <c r="F289" s="78">
        <v>19968.13</v>
      </c>
      <c r="G289" s="78">
        <v>6486.5240000000003</v>
      </c>
      <c r="H289" s="78">
        <v>0</v>
      </c>
      <c r="I289" s="78">
        <v>37591.646000000001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146228000000</v>
      </c>
      <c r="C290" s="78">
        <v>87138.005999999994</v>
      </c>
      <c r="D290" s="78" t="s">
        <v>843</v>
      </c>
      <c r="E290" s="78">
        <v>12294.589</v>
      </c>
      <c r="F290" s="78">
        <v>20556.855</v>
      </c>
      <c r="G290" s="78">
        <v>6723.96</v>
      </c>
      <c r="H290" s="78">
        <v>0</v>
      </c>
      <c r="I290" s="78">
        <v>39263.135999999999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133643000000</v>
      </c>
      <c r="C291" s="78">
        <v>82164.956000000006</v>
      </c>
      <c r="D291" s="78" t="s">
        <v>844</v>
      </c>
      <c r="E291" s="78">
        <v>12294.589</v>
      </c>
      <c r="F291" s="78">
        <v>20556.855</v>
      </c>
      <c r="G291" s="78">
        <v>6079.2659999999996</v>
      </c>
      <c r="H291" s="78">
        <v>0</v>
      </c>
      <c r="I291" s="78">
        <v>34934.779000000002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124026000000</v>
      </c>
      <c r="C292" s="78">
        <v>82067.993000000002</v>
      </c>
      <c r="D292" s="78" t="s">
        <v>845</v>
      </c>
      <c r="E292" s="78">
        <v>10630.253000000001</v>
      </c>
      <c r="F292" s="78">
        <v>23210.455999999998</v>
      </c>
      <c r="G292" s="78">
        <v>5903.768</v>
      </c>
      <c r="H292" s="78">
        <v>0</v>
      </c>
      <c r="I292" s="78">
        <v>34024.050000000003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102968000000</v>
      </c>
      <c r="C293" s="78">
        <v>73400.634999999995</v>
      </c>
      <c r="D293" s="78" t="s">
        <v>846</v>
      </c>
      <c r="E293" s="78">
        <v>10630.253000000001</v>
      </c>
      <c r="F293" s="78">
        <v>23210.455999999998</v>
      </c>
      <c r="G293" s="78">
        <v>4692.5839999999998</v>
      </c>
      <c r="H293" s="78">
        <v>0</v>
      </c>
      <c r="I293" s="78">
        <v>26567.877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92298700000</v>
      </c>
      <c r="C294" s="78">
        <v>66673.209000000003</v>
      </c>
      <c r="D294" s="78" t="s">
        <v>847</v>
      </c>
      <c r="E294" s="78">
        <v>10630.253000000001</v>
      </c>
      <c r="F294" s="78">
        <v>23210.455999999998</v>
      </c>
      <c r="G294" s="78">
        <v>3763.5540000000001</v>
      </c>
      <c r="H294" s="78">
        <v>0</v>
      </c>
      <c r="I294" s="78">
        <v>20769.48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1396500000000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86484300000</v>
      </c>
      <c r="C297" s="78">
        <v>66673.209000000003</v>
      </c>
      <c r="D297" s="78"/>
      <c r="E297" s="78">
        <v>10630.253000000001</v>
      </c>
      <c r="F297" s="78">
        <v>19968.13</v>
      </c>
      <c r="G297" s="78">
        <v>3763.5540000000001</v>
      </c>
      <c r="H297" s="78">
        <v>0</v>
      </c>
      <c r="I297" s="78">
        <v>20745.296999999999</v>
      </c>
      <c r="J297" s="78">
        <v>8299.4660000000003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148149000000</v>
      </c>
      <c r="C298" s="78">
        <v>89610.688999999998</v>
      </c>
      <c r="D298" s="78"/>
      <c r="E298" s="78">
        <v>12443.002</v>
      </c>
      <c r="F298" s="78">
        <v>23210.455999999998</v>
      </c>
      <c r="G298" s="78">
        <v>7081.4849999999997</v>
      </c>
      <c r="H298" s="78">
        <v>0</v>
      </c>
      <c r="I298" s="78">
        <v>41818.606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30897.81</v>
      </c>
      <c r="C301" s="78">
        <v>2509.65</v>
      </c>
      <c r="D301" s="78">
        <v>0</v>
      </c>
      <c r="E301" s="78">
        <v>33407.47</v>
      </c>
    </row>
    <row r="302" spans="1:19">
      <c r="A302" s="78" t="s">
        <v>851</v>
      </c>
      <c r="B302" s="78">
        <v>9.86</v>
      </c>
      <c r="C302" s="78">
        <v>0.8</v>
      </c>
      <c r="D302" s="78">
        <v>0</v>
      </c>
      <c r="E302" s="78">
        <v>10.66</v>
      </c>
    </row>
    <row r="303" spans="1:19">
      <c r="A303" s="78" t="s">
        <v>852</v>
      </c>
      <c r="B303" s="78">
        <v>9.86</v>
      </c>
      <c r="C303" s="78">
        <v>0.8</v>
      </c>
      <c r="D303" s="78">
        <v>0</v>
      </c>
      <c r="E303" s="78">
        <v>10.66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303"/>
  <sheetViews>
    <sheetView workbookViewId="0"/>
  </sheetViews>
  <sheetFormatPr defaultRowHeight="10.5"/>
  <cols>
    <col min="1" max="1" width="48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1599.88</v>
      </c>
      <c r="C2" s="78">
        <v>510.4</v>
      </c>
      <c r="D2" s="78">
        <v>510.4</v>
      </c>
    </row>
    <row r="3" spans="1:7">
      <c r="A3" s="78" t="s">
        <v>482</v>
      </c>
      <c r="B3" s="78">
        <v>1599.88</v>
      </c>
      <c r="C3" s="78">
        <v>510.4</v>
      </c>
      <c r="D3" s="78">
        <v>510.4</v>
      </c>
    </row>
    <row r="4" spans="1:7">
      <c r="A4" s="78" t="s">
        <v>483</v>
      </c>
      <c r="B4" s="78">
        <v>428.23</v>
      </c>
      <c r="C4" s="78">
        <v>136.61000000000001</v>
      </c>
      <c r="D4" s="78">
        <v>136.61000000000001</v>
      </c>
    </row>
    <row r="5" spans="1:7">
      <c r="A5" s="78" t="s">
        <v>484</v>
      </c>
      <c r="B5" s="78">
        <v>428.23</v>
      </c>
      <c r="C5" s="78">
        <v>136.61000000000001</v>
      </c>
      <c r="D5" s="78">
        <v>136.61000000000001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132.69999999999999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380.67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130.41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73.709999999999994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259.45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1207.74</v>
      </c>
      <c r="C28" s="78">
        <v>392.15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490</v>
      </c>
      <c r="C63" s="78">
        <v>0.3</v>
      </c>
      <c r="D63" s="78">
        <v>0.70399999999999996</v>
      </c>
      <c r="E63" s="78">
        <v>0.79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490</v>
      </c>
      <c r="C64" s="78">
        <v>0.3</v>
      </c>
      <c r="D64" s="78">
        <v>0.70399999999999996</v>
      </c>
      <c r="E64" s="78">
        <v>0.79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490</v>
      </c>
      <c r="C66" s="78">
        <v>0.3</v>
      </c>
      <c r="D66" s="78">
        <v>0.70399999999999996</v>
      </c>
      <c r="E66" s="78">
        <v>0.79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490</v>
      </c>
      <c r="C67" s="78">
        <v>0.3</v>
      </c>
      <c r="D67" s="78">
        <v>0.70399999999999996</v>
      </c>
      <c r="E67" s="78">
        <v>0.79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490</v>
      </c>
      <c r="C69" s="78">
        <v>0.3</v>
      </c>
      <c r="D69" s="78">
        <v>0.70399999999999996</v>
      </c>
      <c r="E69" s="78">
        <v>0.79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490</v>
      </c>
      <c r="C70" s="78">
        <v>0.3</v>
      </c>
      <c r="D70" s="78">
        <v>0.70399999999999996</v>
      </c>
      <c r="E70" s="78">
        <v>0.79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490</v>
      </c>
      <c r="C72" s="78">
        <v>0.3</v>
      </c>
      <c r="D72" s="78">
        <v>0.70399999999999996</v>
      </c>
      <c r="E72" s="78">
        <v>0.79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490</v>
      </c>
      <c r="C73" s="78">
        <v>0.3</v>
      </c>
      <c r="D73" s="78">
        <v>0.70399999999999996</v>
      </c>
      <c r="E73" s="78">
        <v>0.79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490</v>
      </c>
      <c r="C75" s="78">
        <v>0.3</v>
      </c>
      <c r="D75" s="78">
        <v>0.70399999999999996</v>
      </c>
      <c r="E75" s="78">
        <v>0.79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490</v>
      </c>
      <c r="C77" s="78">
        <v>0.3</v>
      </c>
      <c r="D77" s="78">
        <v>0.70399999999999996</v>
      </c>
      <c r="E77" s="78">
        <v>0.79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490</v>
      </c>
      <c r="C79" s="78">
        <v>0.3</v>
      </c>
      <c r="D79" s="78">
        <v>0.70399999999999996</v>
      </c>
      <c r="E79" s="78">
        <v>0.79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490</v>
      </c>
      <c r="C81" s="78">
        <v>0.3</v>
      </c>
      <c r="D81" s="78">
        <v>0.70399999999999996</v>
      </c>
      <c r="E81" s="78">
        <v>0.79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490</v>
      </c>
      <c r="C83" s="78">
        <v>0.3</v>
      </c>
      <c r="D83" s="78">
        <v>0.70399999999999996</v>
      </c>
      <c r="E83" s="78">
        <v>0.79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490</v>
      </c>
      <c r="C84" s="78">
        <v>0.3</v>
      </c>
      <c r="D84" s="78">
        <v>0.70399999999999996</v>
      </c>
      <c r="E84" s="78">
        <v>0.79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490</v>
      </c>
      <c r="C85" s="78">
        <v>0.3</v>
      </c>
      <c r="D85" s="78">
        <v>0.70399999999999996</v>
      </c>
      <c r="E85" s="78">
        <v>0.79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490</v>
      </c>
      <c r="C86" s="78">
        <v>0.3</v>
      </c>
      <c r="D86" s="78">
        <v>0.70399999999999996</v>
      </c>
      <c r="E86" s="78">
        <v>0.79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490</v>
      </c>
      <c r="C87" s="78">
        <v>0.3</v>
      </c>
      <c r="D87" s="78">
        <v>0.70399999999999996</v>
      </c>
      <c r="E87" s="78">
        <v>0.79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490</v>
      </c>
      <c r="C88" s="78">
        <v>0.3</v>
      </c>
      <c r="D88" s="78">
        <v>0.70399999999999996</v>
      </c>
      <c r="E88" s="78">
        <v>0.79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490</v>
      </c>
      <c r="C89" s="78">
        <v>0.3</v>
      </c>
      <c r="D89" s="78">
        <v>0.70399999999999996</v>
      </c>
      <c r="E89" s="78">
        <v>0.79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490</v>
      </c>
      <c r="C90" s="78">
        <v>0.3</v>
      </c>
      <c r="D90" s="78">
        <v>0.70399999999999996</v>
      </c>
      <c r="E90" s="78">
        <v>0.79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490</v>
      </c>
      <c r="C91" s="78">
        <v>0.3</v>
      </c>
      <c r="D91" s="78">
        <v>0.70399999999999996</v>
      </c>
      <c r="E91" s="78">
        <v>0.79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490</v>
      </c>
      <c r="C92" s="78">
        <v>0.3</v>
      </c>
      <c r="D92" s="78">
        <v>0.70399999999999996</v>
      </c>
      <c r="E92" s="78">
        <v>0.79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490</v>
      </c>
      <c r="C93" s="78">
        <v>0.3</v>
      </c>
      <c r="D93" s="78">
        <v>0.70399999999999996</v>
      </c>
      <c r="E93" s="78">
        <v>0.79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490</v>
      </c>
      <c r="C94" s="78">
        <v>0.3</v>
      </c>
      <c r="D94" s="78">
        <v>0.70399999999999996</v>
      </c>
      <c r="E94" s="78">
        <v>0.79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490</v>
      </c>
      <c r="C95" s="78">
        <v>0.3</v>
      </c>
      <c r="D95" s="78">
        <v>0.70399999999999996</v>
      </c>
      <c r="E95" s="78">
        <v>0.79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490</v>
      </c>
      <c r="C96" s="78">
        <v>0.3</v>
      </c>
      <c r="D96" s="78">
        <v>0.70399999999999996</v>
      </c>
      <c r="E96" s="78">
        <v>0.79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490</v>
      </c>
      <c r="C98" s="78">
        <v>0.3</v>
      </c>
      <c r="D98" s="78">
        <v>0.70399999999999996</v>
      </c>
      <c r="E98" s="78">
        <v>0.79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490</v>
      </c>
      <c r="C99" s="78">
        <v>0.3</v>
      </c>
      <c r="D99" s="78">
        <v>0.70399999999999996</v>
      </c>
      <c r="E99" s="78">
        <v>0.79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490</v>
      </c>
      <c r="C101" s="78">
        <v>0.3</v>
      </c>
      <c r="D101" s="78">
        <v>0.70399999999999996</v>
      </c>
      <c r="E101" s="78">
        <v>0.79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490</v>
      </c>
      <c r="C102" s="78">
        <v>0.3</v>
      </c>
      <c r="D102" s="78">
        <v>0.70399999999999996</v>
      </c>
      <c r="E102" s="78">
        <v>0.79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490</v>
      </c>
      <c r="C104" s="78">
        <v>0.3</v>
      </c>
      <c r="D104" s="78">
        <v>0.70399999999999996</v>
      </c>
      <c r="E104" s="78">
        <v>0.79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490</v>
      </c>
      <c r="C105" s="78">
        <v>0.3</v>
      </c>
      <c r="D105" s="78">
        <v>0.70399999999999996</v>
      </c>
      <c r="E105" s="78">
        <v>0.79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490</v>
      </c>
      <c r="C107" s="78">
        <v>0.3</v>
      </c>
      <c r="D107" s="78">
        <v>0.70399999999999996</v>
      </c>
      <c r="E107" s="78">
        <v>0.79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490</v>
      </c>
      <c r="C109" s="78">
        <v>0.3</v>
      </c>
      <c r="D109" s="78">
        <v>0.70399999999999996</v>
      </c>
      <c r="E109" s="78">
        <v>0.79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490</v>
      </c>
      <c r="C111" s="78">
        <v>0.3</v>
      </c>
      <c r="D111" s="78">
        <v>0.70399999999999996</v>
      </c>
      <c r="E111" s="78">
        <v>0.79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490</v>
      </c>
      <c r="C113" s="78">
        <v>0.3</v>
      </c>
      <c r="D113" s="78">
        <v>0.70399999999999996</v>
      </c>
      <c r="E113" s="78">
        <v>0.79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490</v>
      </c>
      <c r="C115" s="78">
        <v>0.3</v>
      </c>
      <c r="D115" s="78">
        <v>0.70399999999999996</v>
      </c>
      <c r="E115" s="78">
        <v>0.79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490</v>
      </c>
      <c r="C116" s="78">
        <v>0.3</v>
      </c>
      <c r="D116" s="78">
        <v>0.70399999999999996</v>
      </c>
      <c r="E116" s="78">
        <v>0.79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490</v>
      </c>
      <c r="C118" s="78">
        <v>0.3</v>
      </c>
      <c r="D118" s="78">
        <v>0.70399999999999996</v>
      </c>
      <c r="E118" s="78">
        <v>0.79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490</v>
      </c>
      <c r="C119" s="78">
        <v>0.3</v>
      </c>
      <c r="D119" s="78">
        <v>0.70399999999999996</v>
      </c>
      <c r="E119" s="78">
        <v>0.79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490</v>
      </c>
      <c r="C121" s="78">
        <v>0.3</v>
      </c>
      <c r="D121" s="78">
        <v>0.70399999999999996</v>
      </c>
      <c r="E121" s="78">
        <v>0.79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490</v>
      </c>
      <c r="C122" s="78">
        <v>0.3</v>
      </c>
      <c r="D122" s="78">
        <v>0.70399999999999996</v>
      </c>
      <c r="E122" s="78">
        <v>0.79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719</v>
      </c>
      <c r="C125" s="78">
        <v>5.2</v>
      </c>
      <c r="D125" s="78">
        <v>5.2</v>
      </c>
      <c r="E125" s="78">
        <v>6.49</v>
      </c>
      <c r="F125" s="78">
        <v>0.25</v>
      </c>
      <c r="G125" s="78">
        <v>0.25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722</v>
      </c>
      <c r="C126" s="78">
        <v>3.34</v>
      </c>
      <c r="D126" s="78">
        <v>3.34</v>
      </c>
      <c r="E126" s="78">
        <v>6.49</v>
      </c>
      <c r="F126" s="78">
        <v>0.25</v>
      </c>
      <c r="G126" s="78">
        <v>0.25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724</v>
      </c>
      <c r="C127" s="78">
        <v>5.2</v>
      </c>
      <c r="D127" s="78">
        <v>5.2</v>
      </c>
      <c r="E127" s="78">
        <v>6.49</v>
      </c>
      <c r="F127" s="78">
        <v>0.61</v>
      </c>
      <c r="G127" s="78">
        <v>0.61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722</v>
      </c>
      <c r="C128" s="78">
        <v>3.34</v>
      </c>
      <c r="D128" s="78">
        <v>3.34</v>
      </c>
      <c r="E128" s="78">
        <v>6.49</v>
      </c>
      <c r="F128" s="78">
        <v>0.25</v>
      </c>
      <c r="G128" s="78">
        <v>0.25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719</v>
      </c>
      <c r="C129" s="78">
        <v>5.2</v>
      </c>
      <c r="D129" s="78">
        <v>5.2</v>
      </c>
      <c r="E129" s="78">
        <v>6.49</v>
      </c>
      <c r="F129" s="78">
        <v>0.25</v>
      </c>
      <c r="G129" s="78">
        <v>0.25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728</v>
      </c>
      <c r="C130" s="78">
        <v>3.34</v>
      </c>
      <c r="D130" s="78">
        <v>3.34</v>
      </c>
      <c r="E130" s="78">
        <v>6.49</v>
      </c>
      <c r="F130" s="78">
        <v>0.25</v>
      </c>
      <c r="G130" s="78">
        <v>0.25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724</v>
      </c>
      <c r="C131" s="78">
        <v>5.2</v>
      </c>
      <c r="D131" s="78">
        <v>5.2</v>
      </c>
      <c r="E131" s="78">
        <v>6.49</v>
      </c>
      <c r="F131" s="78">
        <v>0.61</v>
      </c>
      <c r="G131" s="78">
        <v>0.61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728</v>
      </c>
      <c r="C132" s="78">
        <v>3.34</v>
      </c>
      <c r="D132" s="78">
        <v>3.34</v>
      </c>
      <c r="E132" s="78">
        <v>6.49</v>
      </c>
      <c r="F132" s="78">
        <v>0.25</v>
      </c>
      <c r="G132" s="78">
        <v>0.25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724</v>
      </c>
      <c r="C133" s="78">
        <v>5.2</v>
      </c>
      <c r="D133" s="78">
        <v>5.2</v>
      </c>
      <c r="E133" s="78">
        <v>6.49</v>
      </c>
      <c r="F133" s="78">
        <v>0.61</v>
      </c>
      <c r="G133" s="78">
        <v>0.61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724</v>
      </c>
      <c r="C134" s="78">
        <v>5.2</v>
      </c>
      <c r="D134" s="78">
        <v>5.2</v>
      </c>
      <c r="E134" s="78">
        <v>6.49</v>
      </c>
      <c r="F134" s="78">
        <v>0.61</v>
      </c>
      <c r="G134" s="78">
        <v>0.61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719</v>
      </c>
      <c r="C135" s="78">
        <v>5.2</v>
      </c>
      <c r="D135" s="78">
        <v>5.2</v>
      </c>
      <c r="E135" s="78">
        <v>6.49</v>
      </c>
      <c r="F135" s="78">
        <v>0.25</v>
      </c>
      <c r="G135" s="78">
        <v>0.25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719</v>
      </c>
      <c r="C136" s="78">
        <v>5.2</v>
      </c>
      <c r="D136" s="78">
        <v>5.2</v>
      </c>
      <c r="E136" s="78">
        <v>6.49</v>
      </c>
      <c r="F136" s="78">
        <v>0.25</v>
      </c>
      <c r="G136" s="78">
        <v>0.25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722</v>
      </c>
      <c r="C137" s="78">
        <v>3.34</v>
      </c>
      <c r="D137" s="78">
        <v>6.69</v>
      </c>
      <c r="E137" s="78">
        <v>6.49</v>
      </c>
      <c r="F137" s="78">
        <v>0.25</v>
      </c>
      <c r="G137" s="78">
        <v>0.25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719</v>
      </c>
      <c r="C138" s="78">
        <v>5.2</v>
      </c>
      <c r="D138" s="78">
        <v>10.4</v>
      </c>
      <c r="E138" s="78">
        <v>6.49</v>
      </c>
      <c r="F138" s="78">
        <v>0.25</v>
      </c>
      <c r="G138" s="78">
        <v>0.25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724</v>
      </c>
      <c r="C139" s="78">
        <v>5.2</v>
      </c>
      <c r="D139" s="78">
        <v>10.4</v>
      </c>
      <c r="E139" s="78">
        <v>6.49</v>
      </c>
      <c r="F139" s="78">
        <v>0.61</v>
      </c>
      <c r="G139" s="78">
        <v>0.61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722</v>
      </c>
      <c r="C140" s="78">
        <v>3.34</v>
      </c>
      <c r="D140" s="78">
        <v>6.69</v>
      </c>
      <c r="E140" s="78">
        <v>6.49</v>
      </c>
      <c r="F140" s="78">
        <v>0.25</v>
      </c>
      <c r="G140" s="78">
        <v>0.25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728</v>
      </c>
      <c r="C141" s="78">
        <v>3.34</v>
      </c>
      <c r="D141" s="78">
        <v>6.69</v>
      </c>
      <c r="E141" s="78">
        <v>6.49</v>
      </c>
      <c r="F141" s="78">
        <v>0.25</v>
      </c>
      <c r="G141" s="78">
        <v>0.25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719</v>
      </c>
      <c r="C142" s="78">
        <v>5.2</v>
      </c>
      <c r="D142" s="78">
        <v>10.4</v>
      </c>
      <c r="E142" s="78">
        <v>6.49</v>
      </c>
      <c r="F142" s="78">
        <v>0.25</v>
      </c>
      <c r="G142" s="78">
        <v>0.25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724</v>
      </c>
      <c r="C143" s="78">
        <v>5.2</v>
      </c>
      <c r="D143" s="78">
        <v>10.4</v>
      </c>
      <c r="E143" s="78">
        <v>6.49</v>
      </c>
      <c r="F143" s="78">
        <v>0.61</v>
      </c>
      <c r="G143" s="78">
        <v>0.61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728</v>
      </c>
      <c r="C144" s="78">
        <v>3.34</v>
      </c>
      <c r="D144" s="78">
        <v>6.69</v>
      </c>
      <c r="E144" s="78">
        <v>6.49</v>
      </c>
      <c r="F144" s="78">
        <v>0.25</v>
      </c>
      <c r="G144" s="78">
        <v>0.25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724</v>
      </c>
      <c r="C145" s="78">
        <v>5.2</v>
      </c>
      <c r="D145" s="78">
        <v>10.4</v>
      </c>
      <c r="E145" s="78">
        <v>6.49</v>
      </c>
      <c r="F145" s="78">
        <v>0.61</v>
      </c>
      <c r="G145" s="78">
        <v>0.61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724</v>
      </c>
      <c r="C146" s="78">
        <v>5.2</v>
      </c>
      <c r="D146" s="78">
        <v>10.4</v>
      </c>
      <c r="E146" s="78">
        <v>6.49</v>
      </c>
      <c r="F146" s="78">
        <v>0.61</v>
      </c>
      <c r="G146" s="78">
        <v>0.61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719</v>
      </c>
      <c r="C147" s="78">
        <v>5.2</v>
      </c>
      <c r="D147" s="78">
        <v>10.4</v>
      </c>
      <c r="E147" s="78">
        <v>6.49</v>
      </c>
      <c r="F147" s="78">
        <v>0.25</v>
      </c>
      <c r="G147" s="78">
        <v>0.25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719</v>
      </c>
      <c r="C148" s="78">
        <v>5.2</v>
      </c>
      <c r="D148" s="78">
        <v>10.4</v>
      </c>
      <c r="E148" s="78">
        <v>6.49</v>
      </c>
      <c r="F148" s="78">
        <v>0.25</v>
      </c>
      <c r="G148" s="78">
        <v>0.25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722</v>
      </c>
      <c r="C149" s="78">
        <v>3.34</v>
      </c>
      <c r="D149" s="78">
        <v>3.34</v>
      </c>
      <c r="E149" s="78">
        <v>6.49</v>
      </c>
      <c r="F149" s="78">
        <v>0.25</v>
      </c>
      <c r="G149" s="78">
        <v>0.25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719</v>
      </c>
      <c r="C150" s="78">
        <v>5.2</v>
      </c>
      <c r="D150" s="78">
        <v>5.2</v>
      </c>
      <c r="E150" s="78">
        <v>6.49</v>
      </c>
      <c r="F150" s="78">
        <v>0.25</v>
      </c>
      <c r="G150" s="78">
        <v>0.25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724</v>
      </c>
      <c r="C151" s="78">
        <v>5.2</v>
      </c>
      <c r="D151" s="78">
        <v>5.2</v>
      </c>
      <c r="E151" s="78">
        <v>6.49</v>
      </c>
      <c r="F151" s="78">
        <v>0.61</v>
      </c>
      <c r="G151" s="78">
        <v>0.61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722</v>
      </c>
      <c r="C152" s="78">
        <v>3.34</v>
      </c>
      <c r="D152" s="78">
        <v>3.34</v>
      </c>
      <c r="E152" s="78">
        <v>6.49</v>
      </c>
      <c r="F152" s="78">
        <v>0.25</v>
      </c>
      <c r="G152" s="78">
        <v>0.25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728</v>
      </c>
      <c r="C153" s="78">
        <v>3.34</v>
      </c>
      <c r="D153" s="78">
        <v>3.34</v>
      </c>
      <c r="E153" s="78">
        <v>6.49</v>
      </c>
      <c r="F153" s="78">
        <v>0.25</v>
      </c>
      <c r="G153" s="78">
        <v>0.25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719</v>
      </c>
      <c r="C154" s="78">
        <v>5.2</v>
      </c>
      <c r="D154" s="78">
        <v>5.2</v>
      </c>
      <c r="E154" s="78">
        <v>6.49</v>
      </c>
      <c r="F154" s="78">
        <v>0.25</v>
      </c>
      <c r="G154" s="78">
        <v>0.25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724</v>
      </c>
      <c r="C155" s="78">
        <v>5.2</v>
      </c>
      <c r="D155" s="78">
        <v>5.2</v>
      </c>
      <c r="E155" s="78">
        <v>6.49</v>
      </c>
      <c r="F155" s="78">
        <v>0.61</v>
      </c>
      <c r="G155" s="78">
        <v>0.61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728</v>
      </c>
      <c r="C156" s="78">
        <v>3.34</v>
      </c>
      <c r="D156" s="78">
        <v>3.34</v>
      </c>
      <c r="E156" s="78">
        <v>6.49</v>
      </c>
      <c r="F156" s="78">
        <v>0.25</v>
      </c>
      <c r="G156" s="78">
        <v>0.25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724</v>
      </c>
      <c r="C157" s="78">
        <v>5.2</v>
      </c>
      <c r="D157" s="78">
        <v>5.2</v>
      </c>
      <c r="E157" s="78">
        <v>6.49</v>
      </c>
      <c r="F157" s="78">
        <v>0.61</v>
      </c>
      <c r="G157" s="78">
        <v>0.61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724</v>
      </c>
      <c r="C158" s="78">
        <v>5.2</v>
      </c>
      <c r="D158" s="78">
        <v>5.2</v>
      </c>
      <c r="E158" s="78">
        <v>6.49</v>
      </c>
      <c r="F158" s="78">
        <v>0.61</v>
      </c>
      <c r="G158" s="78">
        <v>0.61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719</v>
      </c>
      <c r="C159" s="78">
        <v>5.2</v>
      </c>
      <c r="D159" s="78">
        <v>5.2</v>
      </c>
      <c r="E159" s="78">
        <v>6.49</v>
      </c>
      <c r="F159" s="78">
        <v>0.25</v>
      </c>
      <c r="G159" s="78">
        <v>0.25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719</v>
      </c>
      <c r="C160" s="78">
        <v>5.2</v>
      </c>
      <c r="D160" s="78">
        <v>5.2</v>
      </c>
      <c r="E160" s="78">
        <v>6.49</v>
      </c>
      <c r="F160" s="78">
        <v>0.25</v>
      </c>
      <c r="G160" s="78">
        <v>0.25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722</v>
      </c>
      <c r="C161" s="78">
        <v>1.1100000000000001</v>
      </c>
      <c r="D161" s="78">
        <v>1.1100000000000001</v>
      </c>
      <c r="E161" s="78">
        <v>6.49</v>
      </c>
      <c r="F161" s="78">
        <v>0.25</v>
      </c>
      <c r="G161" s="78">
        <v>0.25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728</v>
      </c>
      <c r="C162" s="78">
        <v>1.1100000000000001</v>
      </c>
      <c r="D162" s="78">
        <v>1.1100000000000001</v>
      </c>
      <c r="E162" s="78">
        <v>6.49</v>
      </c>
      <c r="F162" s="78">
        <v>0.25</v>
      </c>
      <c r="G162" s="78">
        <v>0.25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722</v>
      </c>
      <c r="C163" s="78">
        <v>1.1100000000000001</v>
      </c>
      <c r="D163" s="78">
        <v>1.1100000000000001</v>
      </c>
      <c r="E163" s="78">
        <v>6.49</v>
      </c>
      <c r="F163" s="78">
        <v>0.25</v>
      </c>
      <c r="G163" s="78">
        <v>0.25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728</v>
      </c>
      <c r="C164" s="78">
        <v>3.32</v>
      </c>
      <c r="D164" s="78">
        <v>3.32</v>
      </c>
      <c r="E164" s="78">
        <v>6.49</v>
      </c>
      <c r="F164" s="78">
        <v>0.25</v>
      </c>
      <c r="G164" s="78">
        <v>0.25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722</v>
      </c>
      <c r="C165" s="78">
        <v>1.1100000000000001</v>
      </c>
      <c r="D165" s="78">
        <v>2.23</v>
      </c>
      <c r="E165" s="78">
        <v>6.49</v>
      </c>
      <c r="F165" s="78">
        <v>0.25</v>
      </c>
      <c r="G165" s="78">
        <v>0.25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728</v>
      </c>
      <c r="C166" s="78">
        <v>1.1100000000000001</v>
      </c>
      <c r="D166" s="78">
        <v>2.23</v>
      </c>
      <c r="E166" s="78">
        <v>6.49</v>
      </c>
      <c r="F166" s="78">
        <v>0.25</v>
      </c>
      <c r="G166" s="78">
        <v>0.25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6.49</v>
      </c>
      <c r="F167" s="78">
        <v>0.38</v>
      </c>
      <c r="G167" s="78">
        <v>0.379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6.49</v>
      </c>
      <c r="F168" s="78">
        <v>0.61</v>
      </c>
      <c r="G168" s="78">
        <v>0.61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6.49</v>
      </c>
      <c r="F169" s="78">
        <v>0.25</v>
      </c>
      <c r="G169" s="78">
        <v>0.25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4984.92</v>
      </c>
      <c r="D175" s="78">
        <v>3542.35</v>
      </c>
      <c r="E175" s="78">
        <v>1442.57</v>
      </c>
      <c r="F175" s="78">
        <v>0.71</v>
      </c>
      <c r="G175" s="78">
        <v>3.77</v>
      </c>
    </row>
    <row r="176" spans="1:11">
      <c r="A176" s="78" t="s">
        <v>558</v>
      </c>
      <c r="B176" s="78" t="s">
        <v>557</v>
      </c>
      <c r="C176" s="78">
        <v>7108.58</v>
      </c>
      <c r="D176" s="78">
        <v>4805.99</v>
      </c>
      <c r="E176" s="78">
        <v>2302.59</v>
      </c>
      <c r="F176" s="78">
        <v>0.68</v>
      </c>
      <c r="G176" s="78">
        <v>3.67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5069.1099999999997</v>
      </c>
      <c r="D178" s="78">
        <v>3427.14</v>
      </c>
      <c r="E178" s="78">
        <v>1641.97</v>
      </c>
      <c r="F178" s="78">
        <v>0.68</v>
      </c>
      <c r="G178" s="78">
        <v>3.65</v>
      </c>
    </row>
    <row r="179" spans="1:7">
      <c r="A179" s="78" t="s">
        <v>561</v>
      </c>
      <c r="B179" s="78" t="s">
        <v>557</v>
      </c>
      <c r="C179" s="78">
        <v>4871.57</v>
      </c>
      <c r="D179" s="78">
        <v>3293.58</v>
      </c>
      <c r="E179" s="78">
        <v>1577.98</v>
      </c>
      <c r="F179" s="78">
        <v>0.68</v>
      </c>
      <c r="G179" s="78">
        <v>3.68</v>
      </c>
    </row>
    <row r="180" spans="1:7">
      <c r="A180" s="78" t="s">
        <v>562</v>
      </c>
      <c r="B180" s="78" t="s">
        <v>557</v>
      </c>
      <c r="C180" s="78">
        <v>4845.71</v>
      </c>
      <c r="D180" s="78">
        <v>3276.1</v>
      </c>
      <c r="E180" s="78">
        <v>1569.61</v>
      </c>
      <c r="F180" s="78">
        <v>0.68</v>
      </c>
      <c r="G180" s="78">
        <v>3.68</v>
      </c>
    </row>
    <row r="181" spans="1:7">
      <c r="A181" s="78" t="s">
        <v>563</v>
      </c>
      <c r="B181" s="78" t="s">
        <v>557</v>
      </c>
      <c r="C181" s="78">
        <v>3675.97</v>
      </c>
      <c r="D181" s="78">
        <v>2485.2600000000002</v>
      </c>
      <c r="E181" s="78">
        <v>1190.71</v>
      </c>
      <c r="F181" s="78">
        <v>0.68</v>
      </c>
      <c r="G181" s="78">
        <v>3.67</v>
      </c>
    </row>
    <row r="182" spans="1:7">
      <c r="A182" s="78" t="s">
        <v>564</v>
      </c>
      <c r="B182" s="78" t="s">
        <v>557</v>
      </c>
      <c r="C182" s="78">
        <v>3958.66</v>
      </c>
      <c r="D182" s="78">
        <v>2676.38</v>
      </c>
      <c r="E182" s="78">
        <v>1282.27</v>
      </c>
      <c r="F182" s="78">
        <v>0.68</v>
      </c>
      <c r="G182" s="78">
        <v>3.67</v>
      </c>
    </row>
    <row r="183" spans="1:7">
      <c r="A183" s="78" t="s">
        <v>565</v>
      </c>
      <c r="B183" s="78" t="s">
        <v>557</v>
      </c>
      <c r="C183" s="78">
        <v>12443.06</v>
      </c>
      <c r="D183" s="78">
        <v>8412.5400000000009</v>
      </c>
      <c r="E183" s="78">
        <v>4030.52</v>
      </c>
      <c r="F183" s="78">
        <v>0.68</v>
      </c>
      <c r="G183" s="78">
        <v>3.66</v>
      </c>
    </row>
    <row r="184" spans="1:7">
      <c r="A184" s="78" t="s">
        <v>566</v>
      </c>
      <c r="B184" s="78" t="s">
        <v>557</v>
      </c>
      <c r="C184" s="78">
        <v>15929.03</v>
      </c>
      <c r="D184" s="78">
        <v>10769.35</v>
      </c>
      <c r="E184" s="78">
        <v>5159.68</v>
      </c>
      <c r="F184" s="78">
        <v>0.68</v>
      </c>
      <c r="G184" s="78">
        <v>3.66</v>
      </c>
    </row>
    <row r="185" spans="1:7">
      <c r="A185" s="78" t="s">
        <v>567</v>
      </c>
      <c r="B185" s="78" t="s">
        <v>557</v>
      </c>
      <c r="C185" s="78">
        <v>9251.4599999999991</v>
      </c>
      <c r="D185" s="78">
        <v>6254.76</v>
      </c>
      <c r="E185" s="78">
        <v>2996.7</v>
      </c>
      <c r="F185" s="78">
        <v>0.68</v>
      </c>
      <c r="G185" s="78">
        <v>3.66</v>
      </c>
    </row>
    <row r="186" spans="1:7">
      <c r="A186" s="78" t="s">
        <v>568</v>
      </c>
      <c r="B186" s="78" t="s">
        <v>557</v>
      </c>
      <c r="C186" s="78">
        <v>10705.14</v>
      </c>
      <c r="D186" s="78">
        <v>7237.56</v>
      </c>
      <c r="E186" s="78">
        <v>3467.57</v>
      </c>
      <c r="F186" s="78">
        <v>0.68</v>
      </c>
      <c r="G186" s="78">
        <v>3.6</v>
      </c>
    </row>
    <row r="187" spans="1:7">
      <c r="A187" s="78" t="s">
        <v>569</v>
      </c>
      <c r="B187" s="78" t="s">
        <v>557</v>
      </c>
      <c r="C187" s="78">
        <v>10436.120000000001</v>
      </c>
      <c r="D187" s="78">
        <v>7055.69</v>
      </c>
      <c r="E187" s="78">
        <v>3380.44</v>
      </c>
      <c r="F187" s="78">
        <v>0.68</v>
      </c>
      <c r="G187" s="78">
        <v>3.6</v>
      </c>
    </row>
    <row r="188" spans="1:7">
      <c r="A188" s="78" t="s">
        <v>570</v>
      </c>
      <c r="B188" s="78" t="s">
        <v>557</v>
      </c>
      <c r="C188" s="78">
        <v>10382.69</v>
      </c>
      <c r="D188" s="78">
        <v>7019.56</v>
      </c>
      <c r="E188" s="78">
        <v>3363.13</v>
      </c>
      <c r="F188" s="78">
        <v>0.68</v>
      </c>
      <c r="G188" s="78">
        <v>3.6</v>
      </c>
    </row>
    <row r="189" spans="1:7">
      <c r="A189" s="78" t="s">
        <v>571</v>
      </c>
      <c r="B189" s="78" t="s">
        <v>557</v>
      </c>
      <c r="C189" s="78">
        <v>7588.75</v>
      </c>
      <c r="D189" s="78">
        <v>5130.62</v>
      </c>
      <c r="E189" s="78">
        <v>2458.12</v>
      </c>
      <c r="F189" s="78">
        <v>0.68</v>
      </c>
      <c r="G189" s="78">
        <v>3.61</v>
      </c>
    </row>
    <row r="190" spans="1:7">
      <c r="A190" s="78" t="s">
        <v>572</v>
      </c>
      <c r="B190" s="78" t="s">
        <v>557</v>
      </c>
      <c r="C190" s="78">
        <v>7535.07</v>
      </c>
      <c r="D190" s="78">
        <v>5094.33</v>
      </c>
      <c r="E190" s="78">
        <v>2440.7399999999998</v>
      </c>
      <c r="F190" s="78">
        <v>0.68</v>
      </c>
      <c r="G190" s="78">
        <v>3.59</v>
      </c>
    </row>
    <row r="191" spans="1:7">
      <c r="A191" s="78" t="s">
        <v>573</v>
      </c>
      <c r="B191" s="78" t="s">
        <v>557</v>
      </c>
      <c r="C191" s="78">
        <v>8992.56</v>
      </c>
      <c r="D191" s="78">
        <v>6173.55</v>
      </c>
      <c r="E191" s="78">
        <v>2819.01</v>
      </c>
      <c r="F191" s="78">
        <v>0.69</v>
      </c>
      <c r="G191" s="78">
        <v>3.63</v>
      </c>
    </row>
    <row r="192" spans="1:7">
      <c r="A192" s="78" t="s">
        <v>574</v>
      </c>
      <c r="B192" s="78" t="s">
        <v>557</v>
      </c>
      <c r="C192" s="78">
        <v>10849.41</v>
      </c>
      <c r="D192" s="78">
        <v>7514.83</v>
      </c>
      <c r="E192" s="78">
        <v>3334.57</v>
      </c>
      <c r="F192" s="78">
        <v>0.69</v>
      </c>
      <c r="G192" s="78">
        <v>3.65</v>
      </c>
    </row>
    <row r="193" spans="1:7">
      <c r="A193" s="78" t="s">
        <v>575</v>
      </c>
      <c r="B193" s="78" t="s">
        <v>557</v>
      </c>
      <c r="C193" s="78">
        <v>7310.13</v>
      </c>
      <c r="D193" s="78">
        <v>4942.26</v>
      </c>
      <c r="E193" s="78">
        <v>2367.87</v>
      </c>
      <c r="F193" s="78">
        <v>0.68</v>
      </c>
      <c r="G193" s="78">
        <v>3.59</v>
      </c>
    </row>
    <row r="194" spans="1:7">
      <c r="A194" s="78" t="s">
        <v>576</v>
      </c>
      <c r="B194" s="78" t="s">
        <v>557</v>
      </c>
      <c r="C194" s="78">
        <v>8007.35</v>
      </c>
      <c r="D194" s="78">
        <v>5475.43</v>
      </c>
      <c r="E194" s="78">
        <v>2531.9299999999998</v>
      </c>
      <c r="F194" s="78">
        <v>0.68</v>
      </c>
      <c r="G194" s="78">
        <v>3.62</v>
      </c>
    </row>
    <row r="195" spans="1:7">
      <c r="A195" s="78" t="s">
        <v>577</v>
      </c>
      <c r="B195" s="78" t="s">
        <v>557</v>
      </c>
      <c r="C195" s="78">
        <v>8112.39</v>
      </c>
      <c r="D195" s="78">
        <v>5484.65</v>
      </c>
      <c r="E195" s="78">
        <v>2627.74</v>
      </c>
      <c r="F195" s="78">
        <v>0.68</v>
      </c>
      <c r="G195" s="78">
        <v>3.61</v>
      </c>
    </row>
    <row r="196" spans="1:7">
      <c r="A196" s="78" t="s">
        <v>578</v>
      </c>
      <c r="B196" s="78" t="s">
        <v>557</v>
      </c>
      <c r="C196" s="78">
        <v>8077.33</v>
      </c>
      <c r="D196" s="78">
        <v>5460.95</v>
      </c>
      <c r="E196" s="78">
        <v>2616.38</v>
      </c>
      <c r="F196" s="78">
        <v>0.68</v>
      </c>
      <c r="G196" s="78">
        <v>3.67</v>
      </c>
    </row>
    <row r="197" spans="1:7">
      <c r="A197" s="78" t="s">
        <v>579</v>
      </c>
      <c r="B197" s="78" t="s">
        <v>557</v>
      </c>
      <c r="C197" s="78">
        <v>6525.77</v>
      </c>
      <c r="D197" s="78">
        <v>4411.96</v>
      </c>
      <c r="E197" s="78">
        <v>2113.81</v>
      </c>
      <c r="F197" s="78">
        <v>0.68</v>
      </c>
      <c r="G197" s="78">
        <v>3.62</v>
      </c>
    </row>
    <row r="198" spans="1:7">
      <c r="A198" s="78" t="s">
        <v>580</v>
      </c>
      <c r="B198" s="78" t="s">
        <v>557</v>
      </c>
      <c r="C198" s="78">
        <v>6492.7</v>
      </c>
      <c r="D198" s="78">
        <v>4389.6099999999997</v>
      </c>
      <c r="E198" s="78">
        <v>2103.09</v>
      </c>
      <c r="F198" s="78">
        <v>0.68</v>
      </c>
      <c r="G198" s="78">
        <v>3.62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2643.9</v>
      </c>
      <c r="D204" s="78">
        <v>0.8</v>
      </c>
    </row>
    <row r="205" spans="1:7">
      <c r="A205" s="78" t="s">
        <v>615</v>
      </c>
      <c r="B205" s="78" t="s">
        <v>661</v>
      </c>
      <c r="C205" s="78">
        <v>5654.08</v>
      </c>
      <c r="D205" s="78">
        <v>0.8</v>
      </c>
    </row>
    <row r="206" spans="1:7">
      <c r="A206" s="78" t="s">
        <v>616</v>
      </c>
      <c r="B206" s="78" t="s">
        <v>661</v>
      </c>
      <c r="C206" s="78">
        <v>1004.83</v>
      </c>
      <c r="D206" s="78">
        <v>0.8</v>
      </c>
    </row>
    <row r="207" spans="1:7">
      <c r="A207" s="78" t="s">
        <v>617</v>
      </c>
      <c r="B207" s="78" t="s">
        <v>661</v>
      </c>
      <c r="C207" s="78">
        <v>5654.08</v>
      </c>
      <c r="D207" s="78">
        <v>0.8</v>
      </c>
    </row>
    <row r="208" spans="1:7">
      <c r="A208" s="78" t="s">
        <v>618</v>
      </c>
      <c r="B208" s="78" t="s">
        <v>661</v>
      </c>
      <c r="C208" s="78">
        <v>5654.08</v>
      </c>
      <c r="D208" s="78">
        <v>0.8</v>
      </c>
    </row>
    <row r="209" spans="1:4">
      <c r="A209" s="78" t="s">
        <v>619</v>
      </c>
      <c r="B209" s="78" t="s">
        <v>661</v>
      </c>
      <c r="C209" s="78">
        <v>5654.08</v>
      </c>
      <c r="D209" s="78">
        <v>0.8</v>
      </c>
    </row>
    <row r="210" spans="1:4">
      <c r="A210" s="78" t="s">
        <v>620</v>
      </c>
      <c r="B210" s="78" t="s">
        <v>661</v>
      </c>
      <c r="C210" s="78">
        <v>5654.08</v>
      </c>
      <c r="D210" s="78">
        <v>0.8</v>
      </c>
    </row>
    <row r="211" spans="1:4">
      <c r="A211" s="78" t="s">
        <v>621</v>
      </c>
      <c r="B211" s="78" t="s">
        <v>661</v>
      </c>
      <c r="C211" s="78">
        <v>5654.08</v>
      </c>
      <c r="D211" s="78">
        <v>0.8</v>
      </c>
    </row>
    <row r="212" spans="1:4">
      <c r="A212" s="78" t="s">
        <v>622</v>
      </c>
      <c r="B212" s="78" t="s">
        <v>661</v>
      </c>
      <c r="C212" s="78">
        <v>11308.16</v>
      </c>
      <c r="D212" s="78">
        <v>0.8</v>
      </c>
    </row>
    <row r="213" spans="1:4">
      <c r="A213" s="78" t="s">
        <v>623</v>
      </c>
      <c r="B213" s="78" t="s">
        <v>661</v>
      </c>
      <c r="C213" s="78">
        <v>13031.26</v>
      </c>
      <c r="D213" s="78">
        <v>0.8</v>
      </c>
    </row>
    <row r="214" spans="1:4">
      <c r="A214" s="78" t="s">
        <v>624</v>
      </c>
      <c r="B214" s="78" t="s">
        <v>661</v>
      </c>
      <c r="C214" s="78">
        <v>11308.16</v>
      </c>
      <c r="D214" s="78">
        <v>0.8</v>
      </c>
    </row>
    <row r="215" spans="1:4">
      <c r="A215" s="78" t="s">
        <v>625</v>
      </c>
      <c r="B215" s="78" t="s">
        <v>661</v>
      </c>
      <c r="C215" s="78">
        <v>11308.16</v>
      </c>
      <c r="D215" s="78">
        <v>0.8</v>
      </c>
    </row>
    <row r="216" spans="1:4">
      <c r="A216" s="78" t="s">
        <v>626</v>
      </c>
      <c r="B216" s="78" t="s">
        <v>661</v>
      </c>
      <c r="C216" s="78">
        <v>11308.16</v>
      </c>
      <c r="D216" s="78">
        <v>0.8</v>
      </c>
    </row>
    <row r="217" spans="1:4">
      <c r="A217" s="78" t="s">
        <v>627</v>
      </c>
      <c r="B217" s="78" t="s">
        <v>661</v>
      </c>
      <c r="C217" s="78">
        <v>11308.16</v>
      </c>
      <c r="D217" s="78">
        <v>0.8</v>
      </c>
    </row>
    <row r="218" spans="1:4">
      <c r="A218" s="78" t="s">
        <v>628</v>
      </c>
      <c r="B218" s="78" t="s">
        <v>661</v>
      </c>
      <c r="C218" s="78">
        <v>11308.16</v>
      </c>
      <c r="D218" s="78">
        <v>0.8</v>
      </c>
    </row>
    <row r="219" spans="1:4">
      <c r="A219" s="78" t="s">
        <v>629</v>
      </c>
      <c r="B219" s="78" t="s">
        <v>661</v>
      </c>
      <c r="C219" s="78">
        <v>11308.16</v>
      </c>
      <c r="D219" s="78">
        <v>0.8</v>
      </c>
    </row>
    <row r="220" spans="1:4">
      <c r="A220" s="78" t="s">
        <v>630</v>
      </c>
      <c r="B220" s="78" t="s">
        <v>661</v>
      </c>
      <c r="C220" s="78">
        <v>6514.46</v>
      </c>
      <c r="D220" s="78">
        <v>0.8</v>
      </c>
    </row>
    <row r="221" spans="1:4">
      <c r="A221" s="78" t="s">
        <v>631</v>
      </c>
      <c r="B221" s="78" t="s">
        <v>661</v>
      </c>
      <c r="C221" s="78">
        <v>8309.94</v>
      </c>
      <c r="D221" s="78">
        <v>0.8</v>
      </c>
    </row>
    <row r="222" spans="1:4">
      <c r="A222" s="78" t="s">
        <v>632</v>
      </c>
      <c r="B222" s="78" t="s">
        <v>661</v>
      </c>
      <c r="C222" s="78">
        <v>5998.85</v>
      </c>
      <c r="D222" s="78">
        <v>0.8</v>
      </c>
    </row>
    <row r="223" spans="1:4">
      <c r="A223" s="78" t="s">
        <v>633</v>
      </c>
      <c r="B223" s="78" t="s">
        <v>661</v>
      </c>
      <c r="C223" s="78">
        <v>5916.78</v>
      </c>
      <c r="D223" s="78">
        <v>0.8</v>
      </c>
    </row>
    <row r="224" spans="1:4">
      <c r="A224" s="78" t="s">
        <v>634</v>
      </c>
      <c r="B224" s="78" t="s">
        <v>661</v>
      </c>
      <c r="C224" s="78">
        <v>6144.08</v>
      </c>
      <c r="D224" s="78">
        <v>0.8</v>
      </c>
    </row>
    <row r="225" spans="1:8">
      <c r="A225" s="78" t="s">
        <v>635</v>
      </c>
      <c r="B225" s="78" t="s">
        <v>661</v>
      </c>
      <c r="C225" s="78">
        <v>6143.78</v>
      </c>
      <c r="D225" s="78">
        <v>0.8</v>
      </c>
    </row>
    <row r="226" spans="1:8">
      <c r="A226" s="78" t="s">
        <v>636</v>
      </c>
      <c r="B226" s="78" t="s">
        <v>661</v>
      </c>
      <c r="C226" s="78">
        <v>5654.08</v>
      </c>
      <c r="D226" s="78">
        <v>0.8</v>
      </c>
    </row>
    <row r="227" spans="1:8">
      <c r="A227" s="78" t="s">
        <v>637</v>
      </c>
      <c r="B227" s="78" t="s">
        <v>661</v>
      </c>
      <c r="C227" s="78">
        <v>5654.08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0.23</v>
      </c>
      <c r="F233" s="78">
        <v>265.64999999999998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0.28999999999999998</v>
      </c>
      <c r="F234" s="78">
        <v>332.04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0.2</v>
      </c>
      <c r="F236" s="78">
        <v>236.78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0.2</v>
      </c>
      <c r="F237" s="78">
        <v>227.55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0.2</v>
      </c>
      <c r="F238" s="78">
        <v>226.34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0.15</v>
      </c>
      <c r="F239" s="78">
        <v>171.7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0.16</v>
      </c>
      <c r="F240" s="78">
        <v>184.91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</v>
      </c>
      <c r="F241" s="78">
        <v>581.21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0.64</v>
      </c>
      <c r="F242" s="78">
        <v>744.04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0.37</v>
      </c>
      <c r="F243" s="78">
        <v>432.13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0.43</v>
      </c>
      <c r="F244" s="78">
        <v>453.32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0.42</v>
      </c>
      <c r="F245" s="78">
        <v>441.93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0.42</v>
      </c>
      <c r="F246" s="78">
        <v>439.67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0.31</v>
      </c>
      <c r="F247" s="78">
        <v>321.36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</v>
      </c>
      <c r="F248" s="78">
        <v>319.08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0.38</v>
      </c>
      <c r="F249" s="78">
        <v>397.02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0.47</v>
      </c>
      <c r="F250" s="78">
        <v>490.49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0.28999999999999998</v>
      </c>
      <c r="F251" s="78">
        <v>309.56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0.33</v>
      </c>
      <c r="F252" s="78">
        <v>349.76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0.33</v>
      </c>
      <c r="F253" s="78">
        <v>343.53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0.33</v>
      </c>
      <c r="F254" s="78">
        <v>377.29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0.26</v>
      </c>
      <c r="F255" s="78">
        <v>287.39999999999998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0.26</v>
      </c>
      <c r="F256" s="78">
        <v>285.94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21030.837100000001</v>
      </c>
      <c r="C265" s="78">
        <v>26.055800000000001</v>
      </c>
      <c r="D265" s="78">
        <v>97.622299999999996</v>
      </c>
      <c r="E265" s="78">
        <v>0</v>
      </c>
      <c r="F265" s="78">
        <v>2.9999999999999997E-4</v>
      </c>
      <c r="G265" s="78">
        <v>33293.565499999997</v>
      </c>
      <c r="H265" s="78">
        <v>8176.6021000000001</v>
      </c>
    </row>
    <row r="266" spans="1:8">
      <c r="A266" s="78" t="s">
        <v>805</v>
      </c>
      <c r="B266" s="78">
        <v>18002.514999999999</v>
      </c>
      <c r="C266" s="78">
        <v>22.4008</v>
      </c>
      <c r="D266" s="78">
        <v>84.921599999999998</v>
      </c>
      <c r="E266" s="78">
        <v>0</v>
      </c>
      <c r="F266" s="78">
        <v>2.0000000000000001E-4</v>
      </c>
      <c r="G266" s="78">
        <v>28962.577799999999</v>
      </c>
      <c r="H266" s="78">
        <v>7011.7007999999996</v>
      </c>
    </row>
    <row r="267" spans="1:8">
      <c r="A267" s="78" t="s">
        <v>806</v>
      </c>
      <c r="B267" s="78">
        <v>19458.528399999999</v>
      </c>
      <c r="C267" s="78">
        <v>24.910299999999999</v>
      </c>
      <c r="D267" s="78">
        <v>101.5624</v>
      </c>
      <c r="E267" s="78">
        <v>0</v>
      </c>
      <c r="F267" s="78">
        <v>2.9999999999999997E-4</v>
      </c>
      <c r="G267" s="78">
        <v>34641.563499999997</v>
      </c>
      <c r="H267" s="78">
        <v>7668.7354999999998</v>
      </c>
    </row>
    <row r="268" spans="1:8">
      <c r="A268" s="78" t="s">
        <v>807</v>
      </c>
      <c r="B268" s="78">
        <v>22048.708299999998</v>
      </c>
      <c r="C268" s="78">
        <v>28.5046</v>
      </c>
      <c r="D268" s="78">
        <v>118.98180000000001</v>
      </c>
      <c r="E268" s="78">
        <v>0</v>
      </c>
      <c r="F268" s="78">
        <v>2.9999999999999997E-4</v>
      </c>
      <c r="G268" s="78">
        <v>40584.387000000002</v>
      </c>
      <c r="H268" s="78">
        <v>8725.4369000000006</v>
      </c>
    </row>
    <row r="269" spans="1:8">
      <c r="A269" s="78" t="s">
        <v>0</v>
      </c>
      <c r="B269" s="78">
        <v>27485.4352</v>
      </c>
      <c r="C269" s="78">
        <v>35.690600000000003</v>
      </c>
      <c r="D269" s="78">
        <v>150.5239</v>
      </c>
      <c r="E269" s="78">
        <v>0</v>
      </c>
      <c r="F269" s="78">
        <v>4.0000000000000002E-4</v>
      </c>
      <c r="G269" s="78">
        <v>51344.039499999999</v>
      </c>
      <c r="H269" s="78">
        <v>10897.220600000001</v>
      </c>
    </row>
    <row r="270" spans="1:8">
      <c r="A270" s="78" t="s">
        <v>808</v>
      </c>
      <c r="B270" s="78">
        <v>30968.5118</v>
      </c>
      <c r="C270" s="78">
        <v>40.322699999999998</v>
      </c>
      <c r="D270" s="78">
        <v>171.1284</v>
      </c>
      <c r="E270" s="78">
        <v>0</v>
      </c>
      <c r="F270" s="78">
        <v>5.0000000000000001E-4</v>
      </c>
      <c r="G270" s="78">
        <v>58372.761899999998</v>
      </c>
      <c r="H270" s="78">
        <v>12292.2408</v>
      </c>
    </row>
    <row r="271" spans="1:8">
      <c r="A271" s="78" t="s">
        <v>809</v>
      </c>
      <c r="B271" s="78">
        <v>35439.981899999999</v>
      </c>
      <c r="C271" s="78">
        <v>46.209200000000003</v>
      </c>
      <c r="D271" s="78">
        <v>196.73929999999999</v>
      </c>
      <c r="E271" s="78">
        <v>0</v>
      </c>
      <c r="F271" s="78">
        <v>5.9999999999999995E-4</v>
      </c>
      <c r="G271" s="78">
        <v>67109.0717</v>
      </c>
      <c r="H271" s="78">
        <v>14075.3909</v>
      </c>
    </row>
    <row r="272" spans="1:8">
      <c r="A272" s="78" t="s">
        <v>810</v>
      </c>
      <c r="B272" s="78">
        <v>34001.395400000001</v>
      </c>
      <c r="C272" s="78">
        <v>44.314900000000002</v>
      </c>
      <c r="D272" s="78">
        <v>188.49359999999999</v>
      </c>
      <c r="E272" s="78">
        <v>0</v>
      </c>
      <c r="F272" s="78">
        <v>5.0000000000000001E-4</v>
      </c>
      <c r="G272" s="78">
        <v>64296.313000000002</v>
      </c>
      <c r="H272" s="78">
        <v>13501.6502</v>
      </c>
    </row>
    <row r="273" spans="1:19">
      <c r="A273" s="78" t="s">
        <v>811</v>
      </c>
      <c r="B273" s="78">
        <v>28889.8318</v>
      </c>
      <c r="C273" s="78">
        <v>37.581699999999998</v>
      </c>
      <c r="D273" s="78">
        <v>159.15950000000001</v>
      </c>
      <c r="E273" s="78">
        <v>0</v>
      </c>
      <c r="F273" s="78">
        <v>4.0000000000000002E-4</v>
      </c>
      <c r="G273" s="78">
        <v>54289.945899999999</v>
      </c>
      <c r="H273" s="78">
        <v>11462.7168</v>
      </c>
    </row>
    <row r="274" spans="1:19">
      <c r="A274" s="78" t="s">
        <v>812</v>
      </c>
      <c r="B274" s="78">
        <v>24174.408100000001</v>
      </c>
      <c r="C274" s="78">
        <v>31.321400000000001</v>
      </c>
      <c r="D274" s="78">
        <v>131.41419999999999</v>
      </c>
      <c r="E274" s="78">
        <v>0</v>
      </c>
      <c r="F274" s="78">
        <v>4.0000000000000002E-4</v>
      </c>
      <c r="G274" s="78">
        <v>44825.348400000003</v>
      </c>
      <c r="H274" s="78">
        <v>9575.4982999999993</v>
      </c>
    </row>
    <row r="275" spans="1:19">
      <c r="A275" s="78" t="s">
        <v>813</v>
      </c>
      <c r="B275" s="78">
        <v>19932.863799999999</v>
      </c>
      <c r="C275" s="78">
        <v>25.624400000000001</v>
      </c>
      <c r="D275" s="78">
        <v>105.5355</v>
      </c>
      <c r="E275" s="78">
        <v>0</v>
      </c>
      <c r="F275" s="78">
        <v>2.9999999999999997E-4</v>
      </c>
      <c r="G275" s="78">
        <v>35997.229599999999</v>
      </c>
      <c r="H275" s="78">
        <v>7869.4546</v>
      </c>
    </row>
    <row r="276" spans="1:19">
      <c r="A276" s="78" t="s">
        <v>814</v>
      </c>
      <c r="B276" s="78">
        <v>19796.6332</v>
      </c>
      <c r="C276" s="78">
        <v>24.6966</v>
      </c>
      <c r="D276" s="78">
        <v>94.273200000000003</v>
      </c>
      <c r="E276" s="78">
        <v>0</v>
      </c>
      <c r="F276" s="78">
        <v>2.9999999999999997E-4</v>
      </c>
      <c r="G276" s="78">
        <v>32152.269400000001</v>
      </c>
      <c r="H276" s="78">
        <v>7718.6578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301229.65000000002</v>
      </c>
      <c r="C278" s="78">
        <v>387.63290000000001</v>
      </c>
      <c r="D278" s="78">
        <v>1600.3558</v>
      </c>
      <c r="E278" s="78">
        <v>0</v>
      </c>
      <c r="F278" s="78">
        <v>4.4999999999999997E-3</v>
      </c>
      <c r="G278" s="78">
        <v>545869.07310000004</v>
      </c>
      <c r="H278" s="78">
        <v>118975.3052</v>
      </c>
    </row>
    <row r="279" spans="1:19">
      <c r="A279" s="78" t="s">
        <v>816</v>
      </c>
      <c r="B279" s="78">
        <v>18002.514999999999</v>
      </c>
      <c r="C279" s="78">
        <v>22.4008</v>
      </c>
      <c r="D279" s="78">
        <v>84.921599999999998</v>
      </c>
      <c r="E279" s="78">
        <v>0</v>
      </c>
      <c r="F279" s="78">
        <v>2.0000000000000001E-4</v>
      </c>
      <c r="G279" s="78">
        <v>28962.577799999999</v>
      </c>
      <c r="H279" s="78">
        <v>7011.7007999999996</v>
      </c>
    </row>
    <row r="280" spans="1:19">
      <c r="A280" s="78" t="s">
        <v>817</v>
      </c>
      <c r="B280" s="78">
        <v>35439.981899999999</v>
      </c>
      <c r="C280" s="78">
        <v>46.209200000000003</v>
      </c>
      <c r="D280" s="78">
        <v>196.73929999999999</v>
      </c>
      <c r="E280" s="78">
        <v>0</v>
      </c>
      <c r="F280" s="78">
        <v>5.9999999999999995E-4</v>
      </c>
      <c r="G280" s="78">
        <v>67109.0717</v>
      </c>
      <c r="H280" s="78">
        <v>14075.3909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73662100000</v>
      </c>
      <c r="C283" s="78">
        <v>58401.803999999996</v>
      </c>
      <c r="D283" s="78" t="s">
        <v>853</v>
      </c>
      <c r="E283" s="78">
        <v>10630.253000000001</v>
      </c>
      <c r="F283" s="78">
        <v>23210.455999999998</v>
      </c>
      <c r="G283" s="78">
        <v>2549.9319999999998</v>
      </c>
      <c r="H283" s="78">
        <v>0</v>
      </c>
      <c r="I283" s="78">
        <v>13711.698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64079800000</v>
      </c>
      <c r="C284" s="78">
        <v>58377.33</v>
      </c>
      <c r="D284" s="78" t="s">
        <v>854</v>
      </c>
      <c r="E284" s="78">
        <v>10630.253000000001</v>
      </c>
      <c r="F284" s="78">
        <v>23210.455999999998</v>
      </c>
      <c r="G284" s="78">
        <v>2595.4</v>
      </c>
      <c r="H284" s="78">
        <v>0</v>
      </c>
      <c r="I284" s="78">
        <v>13641.754999999999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76644500000</v>
      </c>
      <c r="C285" s="78">
        <v>65634.201000000001</v>
      </c>
      <c r="D285" s="78" t="s">
        <v>855</v>
      </c>
      <c r="E285" s="78">
        <v>12294.589</v>
      </c>
      <c r="F285" s="78">
        <v>20556.855</v>
      </c>
      <c r="G285" s="78">
        <v>3778.1889999999999</v>
      </c>
      <c r="H285" s="78">
        <v>0</v>
      </c>
      <c r="I285" s="78">
        <v>20705.101999999999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89793000000</v>
      </c>
      <c r="C286" s="78">
        <v>75208.831000000006</v>
      </c>
      <c r="D286" s="78" t="s">
        <v>856</v>
      </c>
      <c r="E286" s="78">
        <v>12294.589</v>
      </c>
      <c r="F286" s="78">
        <v>20556.855</v>
      </c>
      <c r="G286" s="78">
        <v>5200.3360000000002</v>
      </c>
      <c r="H286" s="78">
        <v>0</v>
      </c>
      <c r="I286" s="78">
        <v>28857.583999999999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113599000000</v>
      </c>
      <c r="C287" s="78">
        <v>86574.562999999995</v>
      </c>
      <c r="D287" s="78" t="s">
        <v>857</v>
      </c>
      <c r="E287" s="78">
        <v>12443.002</v>
      </c>
      <c r="F287" s="78">
        <v>19968.13</v>
      </c>
      <c r="G287" s="78">
        <v>6722.848</v>
      </c>
      <c r="H287" s="78">
        <v>0</v>
      </c>
      <c r="I287" s="78">
        <v>39141.116999999998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129150000000</v>
      </c>
      <c r="C288" s="78">
        <v>86175.399000000005</v>
      </c>
      <c r="D288" s="78" t="s">
        <v>858</v>
      </c>
      <c r="E288" s="78">
        <v>10630.253000000001</v>
      </c>
      <c r="F288" s="78">
        <v>23210.455999999998</v>
      </c>
      <c r="G288" s="78">
        <v>7406.9650000000001</v>
      </c>
      <c r="H288" s="78">
        <v>0</v>
      </c>
      <c r="I288" s="78">
        <v>44927.724999999999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148479000000</v>
      </c>
      <c r="C289" s="78">
        <v>90419.252999999997</v>
      </c>
      <c r="D289" s="78" t="s">
        <v>859</v>
      </c>
      <c r="E289" s="78">
        <v>12443.002</v>
      </c>
      <c r="F289" s="78">
        <v>19968.13</v>
      </c>
      <c r="G289" s="78">
        <v>7208.2079999999996</v>
      </c>
      <c r="H289" s="78">
        <v>0</v>
      </c>
      <c r="I289" s="78">
        <v>42500.447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142256000000</v>
      </c>
      <c r="C290" s="78">
        <v>93630.862999999998</v>
      </c>
      <c r="D290" s="78" t="s">
        <v>860</v>
      </c>
      <c r="E290" s="78">
        <v>12443.002</v>
      </c>
      <c r="F290" s="78">
        <v>19968.13</v>
      </c>
      <c r="G290" s="78">
        <v>7675.5309999999999</v>
      </c>
      <c r="H290" s="78">
        <v>0</v>
      </c>
      <c r="I290" s="78">
        <v>45244.733999999997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120117000000</v>
      </c>
      <c r="C291" s="78">
        <v>85898.212</v>
      </c>
      <c r="D291" s="78" t="s">
        <v>861</v>
      </c>
      <c r="E291" s="78">
        <v>12294.589</v>
      </c>
      <c r="F291" s="78">
        <v>20556.855</v>
      </c>
      <c r="G291" s="78">
        <v>6702.2740000000003</v>
      </c>
      <c r="H291" s="78">
        <v>0</v>
      </c>
      <c r="I291" s="78">
        <v>38045.027999999998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99176200000</v>
      </c>
      <c r="C292" s="78">
        <v>77099.236999999994</v>
      </c>
      <c r="D292" s="78" t="s">
        <v>862</v>
      </c>
      <c r="E292" s="78">
        <v>10630.253000000001</v>
      </c>
      <c r="F292" s="78">
        <v>23210.455999999998</v>
      </c>
      <c r="G292" s="78">
        <v>5348.2520000000004</v>
      </c>
      <c r="H292" s="78">
        <v>0</v>
      </c>
      <c r="I292" s="78">
        <v>29610.81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79643900000</v>
      </c>
      <c r="C293" s="78">
        <v>65893.164999999994</v>
      </c>
      <c r="D293" s="78" t="s">
        <v>863</v>
      </c>
      <c r="E293" s="78">
        <v>10630.253000000001</v>
      </c>
      <c r="F293" s="78">
        <v>23210.455999999998</v>
      </c>
      <c r="G293" s="78">
        <v>3644.8789999999999</v>
      </c>
      <c r="H293" s="78">
        <v>0</v>
      </c>
      <c r="I293" s="78">
        <v>20108.111000000001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71137000000</v>
      </c>
      <c r="C294" s="78">
        <v>61726.235999999997</v>
      </c>
      <c r="D294" s="78" t="s">
        <v>864</v>
      </c>
      <c r="E294" s="78">
        <v>10630.253000000001</v>
      </c>
      <c r="F294" s="78">
        <v>23210.455999999998</v>
      </c>
      <c r="G294" s="78">
        <v>3007.8290000000002</v>
      </c>
      <c r="H294" s="78">
        <v>0</v>
      </c>
      <c r="I294" s="78">
        <v>16578.233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1207740000000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64079800000</v>
      </c>
      <c r="C297" s="78">
        <v>58377.33</v>
      </c>
      <c r="D297" s="78"/>
      <c r="E297" s="78">
        <v>10630.253000000001</v>
      </c>
      <c r="F297" s="78">
        <v>19968.13</v>
      </c>
      <c r="G297" s="78">
        <v>2549.9319999999998</v>
      </c>
      <c r="H297" s="78">
        <v>0</v>
      </c>
      <c r="I297" s="78">
        <v>13641.754999999999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148479000000</v>
      </c>
      <c r="C298" s="78">
        <v>93630.862999999998</v>
      </c>
      <c r="D298" s="78"/>
      <c r="E298" s="78">
        <v>12443.002</v>
      </c>
      <c r="F298" s="78">
        <v>23210.455999999998</v>
      </c>
      <c r="G298" s="78">
        <v>7675.5309999999999</v>
      </c>
      <c r="H298" s="78">
        <v>0</v>
      </c>
      <c r="I298" s="78">
        <v>45244.733999999997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39456.160000000003</v>
      </c>
      <c r="C301" s="78">
        <v>3194.1</v>
      </c>
      <c r="D301" s="78">
        <v>0</v>
      </c>
      <c r="E301" s="78">
        <v>42650.26</v>
      </c>
    </row>
    <row r="302" spans="1:19">
      <c r="A302" s="78" t="s">
        <v>851</v>
      </c>
      <c r="B302" s="78">
        <v>12.59</v>
      </c>
      <c r="C302" s="78">
        <v>1.02</v>
      </c>
      <c r="D302" s="78">
        <v>0</v>
      </c>
      <c r="E302" s="78">
        <v>13.61</v>
      </c>
    </row>
    <row r="303" spans="1:19">
      <c r="A303" s="78" t="s">
        <v>852</v>
      </c>
      <c r="B303" s="78">
        <v>12.59</v>
      </c>
      <c r="C303" s="78">
        <v>1.02</v>
      </c>
      <c r="D303" s="78">
        <v>0</v>
      </c>
      <c r="E303" s="78">
        <v>13.61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303"/>
  <sheetViews>
    <sheetView workbookViewId="0"/>
  </sheetViews>
  <sheetFormatPr defaultRowHeight="10.5"/>
  <cols>
    <col min="1" max="1" width="48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1528.62</v>
      </c>
      <c r="C2" s="78">
        <v>487.66</v>
      </c>
      <c r="D2" s="78">
        <v>487.66</v>
      </c>
    </row>
    <row r="3" spans="1:7">
      <c r="A3" s="78" t="s">
        <v>482</v>
      </c>
      <c r="B3" s="78">
        <v>1528.62</v>
      </c>
      <c r="C3" s="78">
        <v>487.66</v>
      </c>
      <c r="D3" s="78">
        <v>487.66</v>
      </c>
    </row>
    <row r="4" spans="1:7">
      <c r="A4" s="78" t="s">
        <v>483</v>
      </c>
      <c r="B4" s="78">
        <v>4200.79</v>
      </c>
      <c r="C4" s="78">
        <v>1340.14</v>
      </c>
      <c r="D4" s="78">
        <v>1340.14</v>
      </c>
    </row>
    <row r="5" spans="1:7">
      <c r="A5" s="78" t="s">
        <v>484</v>
      </c>
      <c r="B5" s="78">
        <v>4200.79</v>
      </c>
      <c r="C5" s="78">
        <v>1340.14</v>
      </c>
      <c r="D5" s="78">
        <v>1340.14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71.2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383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130.37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86.06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235.05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1222.3699999999999</v>
      </c>
      <c r="C28" s="78">
        <v>306.25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490</v>
      </c>
      <c r="C63" s="78">
        <v>0.3</v>
      </c>
      <c r="D63" s="78">
        <v>0.70399999999999996</v>
      </c>
      <c r="E63" s="78">
        <v>0.79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490</v>
      </c>
      <c r="C64" s="78">
        <v>0.3</v>
      </c>
      <c r="D64" s="78">
        <v>0.70399999999999996</v>
      </c>
      <c r="E64" s="78">
        <v>0.79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490</v>
      </c>
      <c r="C66" s="78">
        <v>0.3</v>
      </c>
      <c r="D66" s="78">
        <v>0.70399999999999996</v>
      </c>
      <c r="E66" s="78">
        <v>0.79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490</v>
      </c>
      <c r="C67" s="78">
        <v>0.3</v>
      </c>
      <c r="D67" s="78">
        <v>0.70399999999999996</v>
      </c>
      <c r="E67" s="78">
        <v>0.79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490</v>
      </c>
      <c r="C69" s="78">
        <v>0.3</v>
      </c>
      <c r="D69" s="78">
        <v>0.70399999999999996</v>
      </c>
      <c r="E69" s="78">
        <v>0.79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490</v>
      </c>
      <c r="C70" s="78">
        <v>0.3</v>
      </c>
      <c r="D70" s="78">
        <v>0.70399999999999996</v>
      </c>
      <c r="E70" s="78">
        <v>0.79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490</v>
      </c>
      <c r="C72" s="78">
        <v>0.3</v>
      </c>
      <c r="D72" s="78">
        <v>0.70399999999999996</v>
      </c>
      <c r="E72" s="78">
        <v>0.79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490</v>
      </c>
      <c r="C73" s="78">
        <v>0.3</v>
      </c>
      <c r="D73" s="78">
        <v>0.70399999999999996</v>
      </c>
      <c r="E73" s="78">
        <v>0.79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490</v>
      </c>
      <c r="C75" s="78">
        <v>0.3</v>
      </c>
      <c r="D75" s="78">
        <v>0.70399999999999996</v>
      </c>
      <c r="E75" s="78">
        <v>0.79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490</v>
      </c>
      <c r="C77" s="78">
        <v>0.3</v>
      </c>
      <c r="D77" s="78">
        <v>0.70399999999999996</v>
      </c>
      <c r="E77" s="78">
        <v>0.79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490</v>
      </c>
      <c r="C79" s="78">
        <v>0.3</v>
      </c>
      <c r="D79" s="78">
        <v>0.70399999999999996</v>
      </c>
      <c r="E79" s="78">
        <v>0.79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490</v>
      </c>
      <c r="C81" s="78">
        <v>0.3</v>
      </c>
      <c r="D81" s="78">
        <v>0.70399999999999996</v>
      </c>
      <c r="E81" s="78">
        <v>0.79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490</v>
      </c>
      <c r="C83" s="78">
        <v>0.3</v>
      </c>
      <c r="D83" s="78">
        <v>0.70399999999999996</v>
      </c>
      <c r="E83" s="78">
        <v>0.79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490</v>
      </c>
      <c r="C84" s="78">
        <v>0.3</v>
      </c>
      <c r="D84" s="78">
        <v>0.70399999999999996</v>
      </c>
      <c r="E84" s="78">
        <v>0.79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490</v>
      </c>
      <c r="C85" s="78">
        <v>0.3</v>
      </c>
      <c r="D85" s="78">
        <v>0.70399999999999996</v>
      </c>
      <c r="E85" s="78">
        <v>0.79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490</v>
      </c>
      <c r="C86" s="78">
        <v>0.3</v>
      </c>
      <c r="D86" s="78">
        <v>0.70399999999999996</v>
      </c>
      <c r="E86" s="78">
        <v>0.79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490</v>
      </c>
      <c r="C87" s="78">
        <v>0.3</v>
      </c>
      <c r="D87" s="78">
        <v>0.70399999999999996</v>
      </c>
      <c r="E87" s="78">
        <v>0.79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490</v>
      </c>
      <c r="C88" s="78">
        <v>0.3</v>
      </c>
      <c r="D88" s="78">
        <v>0.70399999999999996</v>
      </c>
      <c r="E88" s="78">
        <v>0.79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490</v>
      </c>
      <c r="C89" s="78">
        <v>0.3</v>
      </c>
      <c r="D89" s="78">
        <v>0.70399999999999996</v>
      </c>
      <c r="E89" s="78">
        <v>0.79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490</v>
      </c>
      <c r="C90" s="78">
        <v>0.3</v>
      </c>
      <c r="D90" s="78">
        <v>0.70399999999999996</v>
      </c>
      <c r="E90" s="78">
        <v>0.79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490</v>
      </c>
      <c r="C91" s="78">
        <v>0.3</v>
      </c>
      <c r="D91" s="78">
        <v>0.70399999999999996</v>
      </c>
      <c r="E91" s="78">
        <v>0.79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490</v>
      </c>
      <c r="C92" s="78">
        <v>0.3</v>
      </c>
      <c r="D92" s="78">
        <v>0.70399999999999996</v>
      </c>
      <c r="E92" s="78">
        <v>0.79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490</v>
      </c>
      <c r="C93" s="78">
        <v>0.3</v>
      </c>
      <c r="D93" s="78">
        <v>0.70399999999999996</v>
      </c>
      <c r="E93" s="78">
        <v>0.79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490</v>
      </c>
      <c r="C94" s="78">
        <v>0.3</v>
      </c>
      <c r="D94" s="78">
        <v>0.70399999999999996</v>
      </c>
      <c r="E94" s="78">
        <v>0.79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490</v>
      </c>
      <c r="C95" s="78">
        <v>0.3</v>
      </c>
      <c r="D95" s="78">
        <v>0.70399999999999996</v>
      </c>
      <c r="E95" s="78">
        <v>0.79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490</v>
      </c>
      <c r="C96" s="78">
        <v>0.3</v>
      </c>
      <c r="D96" s="78">
        <v>0.70399999999999996</v>
      </c>
      <c r="E96" s="78">
        <v>0.79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490</v>
      </c>
      <c r="C98" s="78">
        <v>0.3</v>
      </c>
      <c r="D98" s="78">
        <v>0.70399999999999996</v>
      </c>
      <c r="E98" s="78">
        <v>0.79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490</v>
      </c>
      <c r="C99" s="78">
        <v>0.3</v>
      </c>
      <c r="D99" s="78">
        <v>0.70399999999999996</v>
      </c>
      <c r="E99" s="78">
        <v>0.79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490</v>
      </c>
      <c r="C101" s="78">
        <v>0.3</v>
      </c>
      <c r="D101" s="78">
        <v>0.70399999999999996</v>
      </c>
      <c r="E101" s="78">
        <v>0.79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490</v>
      </c>
      <c r="C102" s="78">
        <v>0.3</v>
      </c>
      <c r="D102" s="78">
        <v>0.70399999999999996</v>
      </c>
      <c r="E102" s="78">
        <v>0.79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490</v>
      </c>
      <c r="C104" s="78">
        <v>0.3</v>
      </c>
      <c r="D104" s="78">
        <v>0.70399999999999996</v>
      </c>
      <c r="E104" s="78">
        <v>0.79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490</v>
      </c>
      <c r="C105" s="78">
        <v>0.3</v>
      </c>
      <c r="D105" s="78">
        <v>0.70399999999999996</v>
      </c>
      <c r="E105" s="78">
        <v>0.79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490</v>
      </c>
      <c r="C107" s="78">
        <v>0.3</v>
      </c>
      <c r="D107" s="78">
        <v>0.70399999999999996</v>
      </c>
      <c r="E107" s="78">
        <v>0.79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490</v>
      </c>
      <c r="C109" s="78">
        <v>0.3</v>
      </c>
      <c r="D109" s="78">
        <v>0.70399999999999996</v>
      </c>
      <c r="E109" s="78">
        <v>0.79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490</v>
      </c>
      <c r="C111" s="78">
        <v>0.3</v>
      </c>
      <c r="D111" s="78">
        <v>0.70399999999999996</v>
      </c>
      <c r="E111" s="78">
        <v>0.79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490</v>
      </c>
      <c r="C113" s="78">
        <v>0.3</v>
      </c>
      <c r="D113" s="78">
        <v>0.70399999999999996</v>
      </c>
      <c r="E113" s="78">
        <v>0.79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490</v>
      </c>
      <c r="C115" s="78">
        <v>0.3</v>
      </c>
      <c r="D115" s="78">
        <v>0.70399999999999996</v>
      </c>
      <c r="E115" s="78">
        <v>0.79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490</v>
      </c>
      <c r="C116" s="78">
        <v>0.3</v>
      </c>
      <c r="D116" s="78">
        <v>0.70399999999999996</v>
      </c>
      <c r="E116" s="78">
        <v>0.79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490</v>
      </c>
      <c r="C118" s="78">
        <v>0.3</v>
      </c>
      <c r="D118" s="78">
        <v>0.70399999999999996</v>
      </c>
      <c r="E118" s="78">
        <v>0.79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490</v>
      </c>
      <c r="C119" s="78">
        <v>0.3</v>
      </c>
      <c r="D119" s="78">
        <v>0.70399999999999996</v>
      </c>
      <c r="E119" s="78">
        <v>0.79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490</v>
      </c>
      <c r="C121" s="78">
        <v>0.3</v>
      </c>
      <c r="D121" s="78">
        <v>0.70399999999999996</v>
      </c>
      <c r="E121" s="78">
        <v>0.79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490</v>
      </c>
      <c r="C122" s="78">
        <v>0.3</v>
      </c>
      <c r="D122" s="78">
        <v>0.70399999999999996</v>
      </c>
      <c r="E122" s="78">
        <v>0.79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719</v>
      </c>
      <c r="C125" s="78">
        <v>5.2</v>
      </c>
      <c r="D125" s="78">
        <v>5.2</v>
      </c>
      <c r="E125" s="78">
        <v>6.49</v>
      </c>
      <c r="F125" s="78">
        <v>0.25</v>
      </c>
      <c r="G125" s="78">
        <v>0.25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722</v>
      </c>
      <c r="C126" s="78">
        <v>3.34</v>
      </c>
      <c r="D126" s="78">
        <v>3.34</v>
      </c>
      <c r="E126" s="78">
        <v>6.49</v>
      </c>
      <c r="F126" s="78">
        <v>0.25</v>
      </c>
      <c r="G126" s="78">
        <v>0.25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724</v>
      </c>
      <c r="C127" s="78">
        <v>5.2</v>
      </c>
      <c r="D127" s="78">
        <v>5.2</v>
      </c>
      <c r="E127" s="78">
        <v>6.49</v>
      </c>
      <c r="F127" s="78">
        <v>0.61</v>
      </c>
      <c r="G127" s="78">
        <v>0.61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722</v>
      </c>
      <c r="C128" s="78">
        <v>3.34</v>
      </c>
      <c r="D128" s="78">
        <v>3.34</v>
      </c>
      <c r="E128" s="78">
        <v>6.49</v>
      </c>
      <c r="F128" s="78">
        <v>0.25</v>
      </c>
      <c r="G128" s="78">
        <v>0.25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719</v>
      </c>
      <c r="C129" s="78">
        <v>5.2</v>
      </c>
      <c r="D129" s="78">
        <v>5.2</v>
      </c>
      <c r="E129" s="78">
        <v>6.49</v>
      </c>
      <c r="F129" s="78">
        <v>0.25</v>
      </c>
      <c r="G129" s="78">
        <v>0.25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728</v>
      </c>
      <c r="C130" s="78">
        <v>3.34</v>
      </c>
      <c r="D130" s="78">
        <v>3.34</v>
      </c>
      <c r="E130" s="78">
        <v>6.49</v>
      </c>
      <c r="F130" s="78">
        <v>0.25</v>
      </c>
      <c r="G130" s="78">
        <v>0.25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724</v>
      </c>
      <c r="C131" s="78">
        <v>5.2</v>
      </c>
      <c r="D131" s="78">
        <v>5.2</v>
      </c>
      <c r="E131" s="78">
        <v>6.49</v>
      </c>
      <c r="F131" s="78">
        <v>0.61</v>
      </c>
      <c r="G131" s="78">
        <v>0.61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728</v>
      </c>
      <c r="C132" s="78">
        <v>3.34</v>
      </c>
      <c r="D132" s="78">
        <v>3.34</v>
      </c>
      <c r="E132" s="78">
        <v>6.49</v>
      </c>
      <c r="F132" s="78">
        <v>0.25</v>
      </c>
      <c r="G132" s="78">
        <v>0.25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724</v>
      </c>
      <c r="C133" s="78">
        <v>5.2</v>
      </c>
      <c r="D133" s="78">
        <v>5.2</v>
      </c>
      <c r="E133" s="78">
        <v>6.49</v>
      </c>
      <c r="F133" s="78">
        <v>0.61</v>
      </c>
      <c r="G133" s="78">
        <v>0.61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724</v>
      </c>
      <c r="C134" s="78">
        <v>5.2</v>
      </c>
      <c r="D134" s="78">
        <v>5.2</v>
      </c>
      <c r="E134" s="78">
        <v>6.49</v>
      </c>
      <c r="F134" s="78">
        <v>0.61</v>
      </c>
      <c r="G134" s="78">
        <v>0.61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719</v>
      </c>
      <c r="C135" s="78">
        <v>5.2</v>
      </c>
      <c r="D135" s="78">
        <v>5.2</v>
      </c>
      <c r="E135" s="78">
        <v>6.49</v>
      </c>
      <c r="F135" s="78">
        <v>0.25</v>
      </c>
      <c r="G135" s="78">
        <v>0.25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719</v>
      </c>
      <c r="C136" s="78">
        <v>5.2</v>
      </c>
      <c r="D136" s="78">
        <v>5.2</v>
      </c>
      <c r="E136" s="78">
        <v>6.49</v>
      </c>
      <c r="F136" s="78">
        <v>0.25</v>
      </c>
      <c r="G136" s="78">
        <v>0.25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722</v>
      </c>
      <c r="C137" s="78">
        <v>3.34</v>
      </c>
      <c r="D137" s="78">
        <v>6.69</v>
      </c>
      <c r="E137" s="78">
        <v>6.49</v>
      </c>
      <c r="F137" s="78">
        <v>0.25</v>
      </c>
      <c r="G137" s="78">
        <v>0.25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719</v>
      </c>
      <c r="C138" s="78">
        <v>5.2</v>
      </c>
      <c r="D138" s="78">
        <v>10.4</v>
      </c>
      <c r="E138" s="78">
        <v>6.49</v>
      </c>
      <c r="F138" s="78">
        <v>0.25</v>
      </c>
      <c r="G138" s="78">
        <v>0.25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724</v>
      </c>
      <c r="C139" s="78">
        <v>5.2</v>
      </c>
      <c r="D139" s="78">
        <v>10.4</v>
      </c>
      <c r="E139" s="78">
        <v>6.49</v>
      </c>
      <c r="F139" s="78">
        <v>0.61</v>
      </c>
      <c r="G139" s="78">
        <v>0.61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722</v>
      </c>
      <c r="C140" s="78">
        <v>3.34</v>
      </c>
      <c r="D140" s="78">
        <v>6.69</v>
      </c>
      <c r="E140" s="78">
        <v>6.49</v>
      </c>
      <c r="F140" s="78">
        <v>0.25</v>
      </c>
      <c r="G140" s="78">
        <v>0.25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728</v>
      </c>
      <c r="C141" s="78">
        <v>3.34</v>
      </c>
      <c r="D141" s="78">
        <v>6.69</v>
      </c>
      <c r="E141" s="78">
        <v>6.49</v>
      </c>
      <c r="F141" s="78">
        <v>0.25</v>
      </c>
      <c r="G141" s="78">
        <v>0.25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719</v>
      </c>
      <c r="C142" s="78">
        <v>5.2</v>
      </c>
      <c r="D142" s="78">
        <v>10.4</v>
      </c>
      <c r="E142" s="78">
        <v>6.49</v>
      </c>
      <c r="F142" s="78">
        <v>0.25</v>
      </c>
      <c r="G142" s="78">
        <v>0.25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724</v>
      </c>
      <c r="C143" s="78">
        <v>5.2</v>
      </c>
      <c r="D143" s="78">
        <v>10.4</v>
      </c>
      <c r="E143" s="78">
        <v>6.49</v>
      </c>
      <c r="F143" s="78">
        <v>0.61</v>
      </c>
      <c r="G143" s="78">
        <v>0.61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728</v>
      </c>
      <c r="C144" s="78">
        <v>3.34</v>
      </c>
      <c r="D144" s="78">
        <v>6.69</v>
      </c>
      <c r="E144" s="78">
        <v>6.49</v>
      </c>
      <c r="F144" s="78">
        <v>0.25</v>
      </c>
      <c r="G144" s="78">
        <v>0.25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724</v>
      </c>
      <c r="C145" s="78">
        <v>5.2</v>
      </c>
      <c r="D145" s="78">
        <v>10.4</v>
      </c>
      <c r="E145" s="78">
        <v>6.49</v>
      </c>
      <c r="F145" s="78">
        <v>0.61</v>
      </c>
      <c r="G145" s="78">
        <v>0.61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724</v>
      </c>
      <c r="C146" s="78">
        <v>5.2</v>
      </c>
      <c r="D146" s="78">
        <v>10.4</v>
      </c>
      <c r="E146" s="78">
        <v>6.49</v>
      </c>
      <c r="F146" s="78">
        <v>0.61</v>
      </c>
      <c r="G146" s="78">
        <v>0.61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719</v>
      </c>
      <c r="C147" s="78">
        <v>5.2</v>
      </c>
      <c r="D147" s="78">
        <v>10.4</v>
      </c>
      <c r="E147" s="78">
        <v>6.49</v>
      </c>
      <c r="F147" s="78">
        <v>0.25</v>
      </c>
      <c r="G147" s="78">
        <v>0.25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719</v>
      </c>
      <c r="C148" s="78">
        <v>5.2</v>
      </c>
      <c r="D148" s="78">
        <v>10.4</v>
      </c>
      <c r="E148" s="78">
        <v>6.49</v>
      </c>
      <c r="F148" s="78">
        <v>0.25</v>
      </c>
      <c r="G148" s="78">
        <v>0.25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722</v>
      </c>
      <c r="C149" s="78">
        <v>3.34</v>
      </c>
      <c r="D149" s="78">
        <v>3.34</v>
      </c>
      <c r="E149" s="78">
        <v>6.49</v>
      </c>
      <c r="F149" s="78">
        <v>0.25</v>
      </c>
      <c r="G149" s="78">
        <v>0.25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719</v>
      </c>
      <c r="C150" s="78">
        <v>5.2</v>
      </c>
      <c r="D150" s="78">
        <v>5.2</v>
      </c>
      <c r="E150" s="78">
        <v>6.49</v>
      </c>
      <c r="F150" s="78">
        <v>0.25</v>
      </c>
      <c r="G150" s="78">
        <v>0.25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724</v>
      </c>
      <c r="C151" s="78">
        <v>5.2</v>
      </c>
      <c r="D151" s="78">
        <v>5.2</v>
      </c>
      <c r="E151" s="78">
        <v>6.49</v>
      </c>
      <c r="F151" s="78">
        <v>0.61</v>
      </c>
      <c r="G151" s="78">
        <v>0.61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722</v>
      </c>
      <c r="C152" s="78">
        <v>3.34</v>
      </c>
      <c r="D152" s="78">
        <v>3.34</v>
      </c>
      <c r="E152" s="78">
        <v>6.49</v>
      </c>
      <c r="F152" s="78">
        <v>0.25</v>
      </c>
      <c r="G152" s="78">
        <v>0.25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728</v>
      </c>
      <c r="C153" s="78">
        <v>3.34</v>
      </c>
      <c r="D153" s="78">
        <v>3.34</v>
      </c>
      <c r="E153" s="78">
        <v>6.49</v>
      </c>
      <c r="F153" s="78">
        <v>0.25</v>
      </c>
      <c r="G153" s="78">
        <v>0.25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719</v>
      </c>
      <c r="C154" s="78">
        <v>5.2</v>
      </c>
      <c r="D154" s="78">
        <v>5.2</v>
      </c>
      <c r="E154" s="78">
        <v>6.49</v>
      </c>
      <c r="F154" s="78">
        <v>0.25</v>
      </c>
      <c r="G154" s="78">
        <v>0.25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724</v>
      </c>
      <c r="C155" s="78">
        <v>5.2</v>
      </c>
      <c r="D155" s="78">
        <v>5.2</v>
      </c>
      <c r="E155" s="78">
        <v>6.49</v>
      </c>
      <c r="F155" s="78">
        <v>0.61</v>
      </c>
      <c r="G155" s="78">
        <v>0.61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728</v>
      </c>
      <c r="C156" s="78">
        <v>3.34</v>
      </c>
      <c r="D156" s="78">
        <v>3.34</v>
      </c>
      <c r="E156" s="78">
        <v>6.49</v>
      </c>
      <c r="F156" s="78">
        <v>0.25</v>
      </c>
      <c r="G156" s="78">
        <v>0.25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724</v>
      </c>
      <c r="C157" s="78">
        <v>5.2</v>
      </c>
      <c r="D157" s="78">
        <v>5.2</v>
      </c>
      <c r="E157" s="78">
        <v>6.49</v>
      </c>
      <c r="F157" s="78">
        <v>0.61</v>
      </c>
      <c r="G157" s="78">
        <v>0.61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724</v>
      </c>
      <c r="C158" s="78">
        <v>5.2</v>
      </c>
      <c r="D158" s="78">
        <v>5.2</v>
      </c>
      <c r="E158" s="78">
        <v>6.49</v>
      </c>
      <c r="F158" s="78">
        <v>0.61</v>
      </c>
      <c r="G158" s="78">
        <v>0.61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719</v>
      </c>
      <c r="C159" s="78">
        <v>5.2</v>
      </c>
      <c r="D159" s="78">
        <v>5.2</v>
      </c>
      <c r="E159" s="78">
        <v>6.49</v>
      </c>
      <c r="F159" s="78">
        <v>0.25</v>
      </c>
      <c r="G159" s="78">
        <v>0.25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719</v>
      </c>
      <c r="C160" s="78">
        <v>5.2</v>
      </c>
      <c r="D160" s="78">
        <v>5.2</v>
      </c>
      <c r="E160" s="78">
        <v>6.49</v>
      </c>
      <c r="F160" s="78">
        <v>0.25</v>
      </c>
      <c r="G160" s="78">
        <v>0.25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722</v>
      </c>
      <c r="C161" s="78">
        <v>1.1100000000000001</v>
      </c>
      <c r="D161" s="78">
        <v>1.1100000000000001</v>
      </c>
      <c r="E161" s="78">
        <v>6.49</v>
      </c>
      <c r="F161" s="78">
        <v>0.25</v>
      </c>
      <c r="G161" s="78">
        <v>0.25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728</v>
      </c>
      <c r="C162" s="78">
        <v>1.1100000000000001</v>
      </c>
      <c r="D162" s="78">
        <v>1.1100000000000001</v>
      </c>
      <c r="E162" s="78">
        <v>6.49</v>
      </c>
      <c r="F162" s="78">
        <v>0.25</v>
      </c>
      <c r="G162" s="78">
        <v>0.25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722</v>
      </c>
      <c r="C163" s="78">
        <v>1.1100000000000001</v>
      </c>
      <c r="D163" s="78">
        <v>1.1100000000000001</v>
      </c>
      <c r="E163" s="78">
        <v>6.49</v>
      </c>
      <c r="F163" s="78">
        <v>0.25</v>
      </c>
      <c r="G163" s="78">
        <v>0.25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728</v>
      </c>
      <c r="C164" s="78">
        <v>3.32</v>
      </c>
      <c r="D164" s="78">
        <v>3.32</v>
      </c>
      <c r="E164" s="78">
        <v>6.49</v>
      </c>
      <c r="F164" s="78">
        <v>0.25</v>
      </c>
      <c r="G164" s="78">
        <v>0.25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722</v>
      </c>
      <c r="C165" s="78">
        <v>1.1100000000000001</v>
      </c>
      <c r="D165" s="78">
        <v>2.23</v>
      </c>
      <c r="E165" s="78">
        <v>6.49</v>
      </c>
      <c r="F165" s="78">
        <v>0.25</v>
      </c>
      <c r="G165" s="78">
        <v>0.25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728</v>
      </c>
      <c r="C166" s="78">
        <v>1.1100000000000001</v>
      </c>
      <c r="D166" s="78">
        <v>2.23</v>
      </c>
      <c r="E166" s="78">
        <v>6.49</v>
      </c>
      <c r="F166" s="78">
        <v>0.25</v>
      </c>
      <c r="G166" s="78">
        <v>0.25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6.49</v>
      </c>
      <c r="F167" s="78">
        <v>0.38</v>
      </c>
      <c r="G167" s="78">
        <v>0.379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6.49</v>
      </c>
      <c r="F168" s="78">
        <v>0.61</v>
      </c>
      <c r="G168" s="78">
        <v>0.61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6.49</v>
      </c>
      <c r="F169" s="78">
        <v>0.25</v>
      </c>
      <c r="G169" s="78">
        <v>0.25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4703.4399999999996</v>
      </c>
      <c r="D175" s="78">
        <v>3566.05</v>
      </c>
      <c r="E175" s="78">
        <v>1137.3900000000001</v>
      </c>
      <c r="F175" s="78">
        <v>0.76</v>
      </c>
      <c r="G175" s="78">
        <v>3.9</v>
      </c>
    </row>
    <row r="176" spans="1:11">
      <c r="A176" s="78" t="s">
        <v>558</v>
      </c>
      <c r="B176" s="78" t="s">
        <v>557</v>
      </c>
      <c r="C176" s="78">
        <v>6448.55</v>
      </c>
      <c r="D176" s="78">
        <v>4753.8</v>
      </c>
      <c r="E176" s="78">
        <v>1694.76</v>
      </c>
      <c r="F176" s="78">
        <v>0.74</v>
      </c>
      <c r="G176" s="78">
        <v>3.83</v>
      </c>
    </row>
    <row r="177" spans="1:7">
      <c r="A177" s="78" t="s">
        <v>559</v>
      </c>
      <c r="B177" s="78" t="s">
        <v>557</v>
      </c>
      <c r="C177" s="78">
        <v>1500.65</v>
      </c>
      <c r="D177" s="78">
        <v>1056.03</v>
      </c>
      <c r="E177" s="78">
        <v>444.61</v>
      </c>
      <c r="F177" s="78">
        <v>0.7</v>
      </c>
      <c r="G177" s="78">
        <v>3.78</v>
      </c>
    </row>
    <row r="178" spans="1:7">
      <c r="A178" s="78" t="s">
        <v>560</v>
      </c>
      <c r="B178" s="78" t="s">
        <v>557</v>
      </c>
      <c r="C178" s="78">
        <v>4705.78</v>
      </c>
      <c r="D178" s="78">
        <v>3342.78</v>
      </c>
      <c r="E178" s="78">
        <v>1363</v>
      </c>
      <c r="F178" s="78">
        <v>0.71</v>
      </c>
      <c r="G178" s="78">
        <v>3.78</v>
      </c>
    </row>
    <row r="179" spans="1:7">
      <c r="A179" s="78" t="s">
        <v>561</v>
      </c>
      <c r="B179" s="78" t="s">
        <v>557</v>
      </c>
      <c r="C179" s="78">
        <v>4508.75</v>
      </c>
      <c r="D179" s="78">
        <v>3202.83</v>
      </c>
      <c r="E179" s="78">
        <v>1305.92</v>
      </c>
      <c r="F179" s="78">
        <v>0.71</v>
      </c>
      <c r="G179" s="78">
        <v>3.78</v>
      </c>
    </row>
    <row r="180" spans="1:7">
      <c r="A180" s="78" t="s">
        <v>562</v>
      </c>
      <c r="B180" s="78" t="s">
        <v>557</v>
      </c>
      <c r="C180" s="78">
        <v>4491.63</v>
      </c>
      <c r="D180" s="78">
        <v>3189.11</v>
      </c>
      <c r="E180" s="78">
        <v>1302.52</v>
      </c>
      <c r="F180" s="78">
        <v>0.71</v>
      </c>
      <c r="G180" s="78">
        <v>3.78</v>
      </c>
    </row>
    <row r="181" spans="1:7">
      <c r="A181" s="78" t="s">
        <v>563</v>
      </c>
      <c r="B181" s="78" t="s">
        <v>557</v>
      </c>
      <c r="C181" s="78">
        <v>3673.59</v>
      </c>
      <c r="D181" s="78">
        <v>2515.0500000000002</v>
      </c>
      <c r="E181" s="78">
        <v>1158.54</v>
      </c>
      <c r="F181" s="78">
        <v>0.68</v>
      </c>
      <c r="G181" s="78">
        <v>3.67</v>
      </c>
    </row>
    <row r="182" spans="1:7">
      <c r="A182" s="78" t="s">
        <v>564</v>
      </c>
      <c r="B182" s="78" t="s">
        <v>557</v>
      </c>
      <c r="C182" s="78">
        <v>3887.2</v>
      </c>
      <c r="D182" s="78">
        <v>2680.85</v>
      </c>
      <c r="E182" s="78">
        <v>1206.3499999999999</v>
      </c>
      <c r="F182" s="78">
        <v>0.69</v>
      </c>
      <c r="G182" s="78">
        <v>3.72</v>
      </c>
    </row>
    <row r="183" spans="1:7">
      <c r="A183" s="78" t="s">
        <v>565</v>
      </c>
      <c r="B183" s="78" t="s">
        <v>557</v>
      </c>
      <c r="C183" s="78">
        <v>13250.81</v>
      </c>
      <c r="D183" s="78">
        <v>9682.2000000000007</v>
      </c>
      <c r="E183" s="78">
        <v>3568.62</v>
      </c>
      <c r="F183" s="78">
        <v>0.73</v>
      </c>
      <c r="G183" s="78">
        <v>3.82</v>
      </c>
    </row>
    <row r="184" spans="1:7">
      <c r="A184" s="78" t="s">
        <v>566</v>
      </c>
      <c r="B184" s="78" t="s">
        <v>557</v>
      </c>
      <c r="C184" s="78">
        <v>15661.55</v>
      </c>
      <c r="D184" s="78">
        <v>11828.89</v>
      </c>
      <c r="E184" s="78">
        <v>3832.66</v>
      </c>
      <c r="F184" s="78">
        <v>0.76</v>
      </c>
      <c r="G184" s="78">
        <v>3.88</v>
      </c>
    </row>
    <row r="185" spans="1:7">
      <c r="A185" s="78" t="s">
        <v>567</v>
      </c>
      <c r="B185" s="78" t="s">
        <v>557</v>
      </c>
      <c r="C185" s="78">
        <v>12052.9</v>
      </c>
      <c r="D185" s="78">
        <v>8338.7900000000009</v>
      </c>
      <c r="E185" s="78">
        <v>3714.11</v>
      </c>
      <c r="F185" s="78">
        <v>0.69</v>
      </c>
      <c r="G185" s="78">
        <v>3.71</v>
      </c>
    </row>
    <row r="186" spans="1:7">
      <c r="A186" s="78" t="s">
        <v>568</v>
      </c>
      <c r="B186" s="78" t="s">
        <v>557</v>
      </c>
      <c r="C186" s="78">
        <v>11170.32</v>
      </c>
      <c r="D186" s="78">
        <v>8131.83</v>
      </c>
      <c r="E186" s="78">
        <v>3038.5</v>
      </c>
      <c r="F186" s="78">
        <v>0.73</v>
      </c>
      <c r="G186" s="78">
        <v>3.74</v>
      </c>
    </row>
    <row r="187" spans="1:7">
      <c r="A187" s="78" t="s">
        <v>569</v>
      </c>
      <c r="B187" s="78" t="s">
        <v>557</v>
      </c>
      <c r="C187" s="78">
        <v>10957.52</v>
      </c>
      <c r="D187" s="78">
        <v>8011.79</v>
      </c>
      <c r="E187" s="78">
        <v>2945.73</v>
      </c>
      <c r="F187" s="78">
        <v>0.73</v>
      </c>
      <c r="G187" s="78">
        <v>3.74</v>
      </c>
    </row>
    <row r="188" spans="1:7">
      <c r="A188" s="78" t="s">
        <v>570</v>
      </c>
      <c r="B188" s="78" t="s">
        <v>557</v>
      </c>
      <c r="C188" s="78">
        <v>10924.24</v>
      </c>
      <c r="D188" s="78">
        <v>7984.39</v>
      </c>
      <c r="E188" s="78">
        <v>2939.85</v>
      </c>
      <c r="F188" s="78">
        <v>0.73</v>
      </c>
      <c r="G188" s="78">
        <v>3.74</v>
      </c>
    </row>
    <row r="189" spans="1:7">
      <c r="A189" s="78" t="s">
        <v>571</v>
      </c>
      <c r="B189" s="78" t="s">
        <v>557</v>
      </c>
      <c r="C189" s="78">
        <v>10103.33</v>
      </c>
      <c r="D189" s="78">
        <v>6830.69</v>
      </c>
      <c r="E189" s="78">
        <v>3272.64</v>
      </c>
      <c r="F189" s="78">
        <v>0.68</v>
      </c>
      <c r="G189" s="78">
        <v>3.61</v>
      </c>
    </row>
    <row r="190" spans="1:7">
      <c r="A190" s="78" t="s">
        <v>572</v>
      </c>
      <c r="B190" s="78" t="s">
        <v>557</v>
      </c>
      <c r="C190" s="78">
        <v>10111.9</v>
      </c>
      <c r="D190" s="78">
        <v>6836.49</v>
      </c>
      <c r="E190" s="78">
        <v>3275.41</v>
      </c>
      <c r="F190" s="78">
        <v>0.68</v>
      </c>
      <c r="G190" s="78">
        <v>3.61</v>
      </c>
    </row>
    <row r="191" spans="1:7">
      <c r="A191" s="78" t="s">
        <v>573</v>
      </c>
      <c r="B191" s="78" t="s">
        <v>557</v>
      </c>
      <c r="C191" s="78">
        <v>8976.4699999999993</v>
      </c>
      <c r="D191" s="78">
        <v>6771.14</v>
      </c>
      <c r="E191" s="78">
        <v>2205.33</v>
      </c>
      <c r="F191" s="78">
        <v>0.75</v>
      </c>
      <c r="G191" s="78">
        <v>3.81</v>
      </c>
    </row>
    <row r="192" spans="1:7">
      <c r="A192" s="78" t="s">
        <v>574</v>
      </c>
      <c r="B192" s="78" t="s">
        <v>557</v>
      </c>
      <c r="C192" s="78">
        <v>10543.53</v>
      </c>
      <c r="D192" s="78">
        <v>8167.36</v>
      </c>
      <c r="E192" s="78">
        <v>2376.17</v>
      </c>
      <c r="F192" s="78">
        <v>0.77</v>
      </c>
      <c r="G192" s="78">
        <v>3.87</v>
      </c>
    </row>
    <row r="193" spans="1:7">
      <c r="A193" s="78" t="s">
        <v>575</v>
      </c>
      <c r="B193" s="78" t="s">
        <v>557</v>
      </c>
      <c r="C193" s="78">
        <v>7601.42</v>
      </c>
      <c r="D193" s="78">
        <v>5593.73</v>
      </c>
      <c r="E193" s="78">
        <v>2007.68</v>
      </c>
      <c r="F193" s="78">
        <v>0.74</v>
      </c>
      <c r="G193" s="78">
        <v>3.75</v>
      </c>
    </row>
    <row r="194" spans="1:7">
      <c r="A194" s="78" t="s">
        <v>576</v>
      </c>
      <c r="B194" s="78" t="s">
        <v>557</v>
      </c>
      <c r="C194" s="78">
        <v>7818.34</v>
      </c>
      <c r="D194" s="78">
        <v>5867.13</v>
      </c>
      <c r="E194" s="78">
        <v>1951.21</v>
      </c>
      <c r="F194" s="78">
        <v>0.75</v>
      </c>
      <c r="G194" s="78">
        <v>3.79</v>
      </c>
    </row>
    <row r="195" spans="1:7">
      <c r="A195" s="78" t="s">
        <v>577</v>
      </c>
      <c r="B195" s="78" t="s">
        <v>557</v>
      </c>
      <c r="C195" s="78">
        <v>7654.24</v>
      </c>
      <c r="D195" s="78">
        <v>5763.84</v>
      </c>
      <c r="E195" s="78">
        <v>1890.4</v>
      </c>
      <c r="F195" s="78">
        <v>0.75</v>
      </c>
      <c r="G195" s="78">
        <v>3.81</v>
      </c>
    </row>
    <row r="196" spans="1:7">
      <c r="A196" s="78" t="s">
        <v>578</v>
      </c>
      <c r="B196" s="78" t="s">
        <v>557</v>
      </c>
      <c r="C196" s="78">
        <v>7632.52</v>
      </c>
      <c r="D196" s="78">
        <v>5745.85</v>
      </c>
      <c r="E196" s="78">
        <v>1886.67</v>
      </c>
      <c r="F196" s="78">
        <v>0.75</v>
      </c>
      <c r="G196" s="78">
        <v>3.89</v>
      </c>
    </row>
    <row r="197" spans="1:7">
      <c r="A197" s="78" t="s">
        <v>579</v>
      </c>
      <c r="B197" s="78" t="s">
        <v>557</v>
      </c>
      <c r="C197" s="78">
        <v>6631.67</v>
      </c>
      <c r="D197" s="78">
        <v>4871.46</v>
      </c>
      <c r="E197" s="78">
        <v>1760.21</v>
      </c>
      <c r="F197" s="78">
        <v>0.73</v>
      </c>
      <c r="G197" s="78">
        <v>3.78</v>
      </c>
    </row>
    <row r="198" spans="1:7">
      <c r="A198" s="78" t="s">
        <v>580</v>
      </c>
      <c r="B198" s="78" t="s">
        <v>557</v>
      </c>
      <c r="C198" s="78">
        <v>6662.68</v>
      </c>
      <c r="D198" s="78">
        <v>4876.84</v>
      </c>
      <c r="E198" s="78">
        <v>1785.84</v>
      </c>
      <c r="F198" s="78">
        <v>0.73</v>
      </c>
      <c r="G198" s="78">
        <v>3.78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2076.33</v>
      </c>
      <c r="D204" s="78">
        <v>0.8</v>
      </c>
    </row>
    <row r="205" spans="1:7">
      <c r="A205" s="78" t="s">
        <v>615</v>
      </c>
      <c r="B205" s="78" t="s">
        <v>661</v>
      </c>
      <c r="C205" s="78">
        <v>4770.32</v>
      </c>
      <c r="D205" s="78">
        <v>0.8</v>
      </c>
    </row>
    <row r="206" spans="1:7">
      <c r="A206" s="78" t="s">
        <v>616</v>
      </c>
      <c r="B206" s="78" t="s">
        <v>661</v>
      </c>
      <c r="C206" s="78">
        <v>847.77</v>
      </c>
      <c r="D206" s="78">
        <v>0.8</v>
      </c>
    </row>
    <row r="207" spans="1:7">
      <c r="A207" s="78" t="s">
        <v>617</v>
      </c>
      <c r="B207" s="78" t="s">
        <v>661</v>
      </c>
      <c r="C207" s="78">
        <v>4770.32</v>
      </c>
      <c r="D207" s="78">
        <v>0.8</v>
      </c>
    </row>
    <row r="208" spans="1:7">
      <c r="A208" s="78" t="s">
        <v>618</v>
      </c>
      <c r="B208" s="78" t="s">
        <v>661</v>
      </c>
      <c r="C208" s="78">
        <v>4770.32</v>
      </c>
      <c r="D208" s="78">
        <v>0.8</v>
      </c>
    </row>
    <row r="209" spans="1:4">
      <c r="A209" s="78" t="s">
        <v>619</v>
      </c>
      <c r="B209" s="78" t="s">
        <v>661</v>
      </c>
      <c r="C209" s="78">
        <v>4770.32</v>
      </c>
      <c r="D209" s="78">
        <v>0.8</v>
      </c>
    </row>
    <row r="210" spans="1:4">
      <c r="A210" s="78" t="s">
        <v>620</v>
      </c>
      <c r="B210" s="78" t="s">
        <v>661</v>
      </c>
      <c r="C210" s="78">
        <v>4770.32</v>
      </c>
      <c r="D210" s="78">
        <v>0.8</v>
      </c>
    </row>
    <row r="211" spans="1:4">
      <c r="A211" s="78" t="s">
        <v>621</v>
      </c>
      <c r="B211" s="78" t="s">
        <v>661</v>
      </c>
      <c r="C211" s="78">
        <v>4770.32</v>
      </c>
      <c r="D211" s="78">
        <v>0.8</v>
      </c>
    </row>
    <row r="212" spans="1:4">
      <c r="A212" s="78" t="s">
        <v>622</v>
      </c>
      <c r="B212" s="78" t="s">
        <v>661</v>
      </c>
      <c r="C212" s="78">
        <v>9540.64</v>
      </c>
      <c r="D212" s="78">
        <v>0.8</v>
      </c>
    </row>
    <row r="213" spans="1:4">
      <c r="A213" s="78" t="s">
        <v>623</v>
      </c>
      <c r="B213" s="78" t="s">
        <v>661</v>
      </c>
      <c r="C213" s="78">
        <v>9545.17</v>
      </c>
      <c r="D213" s="78">
        <v>0.8</v>
      </c>
    </row>
    <row r="214" spans="1:4">
      <c r="A214" s="78" t="s">
        <v>624</v>
      </c>
      <c r="B214" s="78" t="s">
        <v>661</v>
      </c>
      <c r="C214" s="78">
        <v>9540.64</v>
      </c>
      <c r="D214" s="78">
        <v>0.8</v>
      </c>
    </row>
    <row r="215" spans="1:4">
      <c r="A215" s="78" t="s">
        <v>625</v>
      </c>
      <c r="B215" s="78" t="s">
        <v>661</v>
      </c>
      <c r="C215" s="78">
        <v>9540.64</v>
      </c>
      <c r="D215" s="78">
        <v>0.8</v>
      </c>
    </row>
    <row r="216" spans="1:4">
      <c r="A216" s="78" t="s">
        <v>626</v>
      </c>
      <c r="B216" s="78" t="s">
        <v>661</v>
      </c>
      <c r="C216" s="78">
        <v>9540.64</v>
      </c>
      <c r="D216" s="78">
        <v>0.8</v>
      </c>
    </row>
    <row r="217" spans="1:4">
      <c r="A217" s="78" t="s">
        <v>627</v>
      </c>
      <c r="B217" s="78" t="s">
        <v>661</v>
      </c>
      <c r="C217" s="78">
        <v>9540.64</v>
      </c>
      <c r="D217" s="78">
        <v>0.8</v>
      </c>
    </row>
    <row r="218" spans="1:4">
      <c r="A218" s="78" t="s">
        <v>628</v>
      </c>
      <c r="B218" s="78" t="s">
        <v>661</v>
      </c>
      <c r="C218" s="78">
        <v>9540.64</v>
      </c>
      <c r="D218" s="78">
        <v>0.8</v>
      </c>
    </row>
    <row r="219" spans="1:4">
      <c r="A219" s="78" t="s">
        <v>629</v>
      </c>
      <c r="B219" s="78" t="s">
        <v>661</v>
      </c>
      <c r="C219" s="78">
        <v>9540.64</v>
      </c>
      <c r="D219" s="78">
        <v>0.8</v>
      </c>
    </row>
    <row r="220" spans="1:4">
      <c r="A220" s="78" t="s">
        <v>630</v>
      </c>
      <c r="B220" s="78" t="s">
        <v>661</v>
      </c>
      <c r="C220" s="78">
        <v>4889.1899999999996</v>
      </c>
      <c r="D220" s="78">
        <v>0.8</v>
      </c>
    </row>
    <row r="221" spans="1:4">
      <c r="A221" s="78" t="s">
        <v>631</v>
      </c>
      <c r="B221" s="78" t="s">
        <v>661</v>
      </c>
      <c r="C221" s="78">
        <v>6213.48</v>
      </c>
      <c r="D221" s="78">
        <v>0.8</v>
      </c>
    </row>
    <row r="222" spans="1:4">
      <c r="A222" s="78" t="s">
        <v>632</v>
      </c>
      <c r="B222" s="78" t="s">
        <v>661</v>
      </c>
      <c r="C222" s="78">
        <v>4770.32</v>
      </c>
      <c r="D222" s="78">
        <v>0.8</v>
      </c>
    </row>
    <row r="223" spans="1:4">
      <c r="A223" s="78" t="s">
        <v>633</v>
      </c>
      <c r="B223" s="78" t="s">
        <v>661</v>
      </c>
      <c r="C223" s="78">
        <v>4770.32</v>
      </c>
      <c r="D223" s="78">
        <v>0.8</v>
      </c>
    </row>
    <row r="224" spans="1:4">
      <c r="A224" s="78" t="s">
        <v>634</v>
      </c>
      <c r="B224" s="78" t="s">
        <v>661</v>
      </c>
      <c r="C224" s="78">
        <v>4770.32</v>
      </c>
      <c r="D224" s="78">
        <v>0.8</v>
      </c>
    </row>
    <row r="225" spans="1:8">
      <c r="A225" s="78" t="s">
        <v>635</v>
      </c>
      <c r="B225" s="78" t="s">
        <v>661</v>
      </c>
      <c r="C225" s="78">
        <v>4770.32</v>
      </c>
      <c r="D225" s="78">
        <v>0.8</v>
      </c>
    </row>
    <row r="226" spans="1:8">
      <c r="A226" s="78" t="s">
        <v>636</v>
      </c>
      <c r="B226" s="78" t="s">
        <v>661</v>
      </c>
      <c r="C226" s="78">
        <v>4770.32</v>
      </c>
      <c r="D226" s="78">
        <v>0.8</v>
      </c>
    </row>
    <row r="227" spans="1:8">
      <c r="A227" s="78" t="s">
        <v>637</v>
      </c>
      <c r="B227" s="78" t="s">
        <v>661</v>
      </c>
      <c r="C227" s="78">
        <v>4770.32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0.25</v>
      </c>
      <c r="F233" s="78">
        <v>293.29000000000002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0.32</v>
      </c>
      <c r="F234" s="78">
        <v>376.31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0.22</v>
      </c>
      <c r="F236" s="78">
        <v>250.54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0.21</v>
      </c>
      <c r="F237" s="78">
        <v>240.05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0.21</v>
      </c>
      <c r="F238" s="78">
        <v>238.85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0.15</v>
      </c>
      <c r="F239" s="78">
        <v>177.57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0.17</v>
      </c>
      <c r="F240" s="78">
        <v>191.63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0.65</v>
      </c>
      <c r="F241" s="78">
        <v>756.84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0.55000000000000004</v>
      </c>
      <c r="D242" s="78">
        <v>622</v>
      </c>
      <c r="E242" s="78">
        <v>0.83</v>
      </c>
      <c r="F242" s="78">
        <v>950.66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0.52</v>
      </c>
      <c r="F243" s="78">
        <v>599.20000000000005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0.55000000000000004</v>
      </c>
      <c r="F244" s="78">
        <v>573.20000000000005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0.54</v>
      </c>
      <c r="F245" s="78">
        <v>568.29999999999995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0.54</v>
      </c>
      <c r="F246" s="78">
        <v>566.04999999999995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0.41</v>
      </c>
      <c r="F247" s="78">
        <v>427.84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0.41</v>
      </c>
      <c r="F248" s="78">
        <v>428.2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0.48</v>
      </c>
      <c r="F249" s="78">
        <v>501.47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0.6</v>
      </c>
      <c r="F250" s="78">
        <v>626.01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0.38</v>
      </c>
      <c r="F251" s="78">
        <v>400.43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0.41</v>
      </c>
      <c r="F252" s="78">
        <v>431.52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0.41</v>
      </c>
      <c r="F253" s="78">
        <v>425.89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0.4</v>
      </c>
      <c r="F254" s="78">
        <v>468.12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0.33</v>
      </c>
      <c r="F255" s="78">
        <v>361.76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0.33</v>
      </c>
      <c r="F256" s="78">
        <v>360.33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16269.769700000001</v>
      </c>
      <c r="C265" s="78">
        <v>25.6067</v>
      </c>
      <c r="D265" s="78">
        <v>78.471000000000004</v>
      </c>
      <c r="E265" s="78">
        <v>0</v>
      </c>
      <c r="F265" s="78">
        <v>2.0000000000000001E-4</v>
      </c>
      <c r="G265" s="78">
        <v>579569.42839999998</v>
      </c>
      <c r="H265" s="78">
        <v>6726.9970000000003</v>
      </c>
    </row>
    <row r="266" spans="1:8">
      <c r="A266" s="78" t="s">
        <v>805</v>
      </c>
      <c r="B266" s="78">
        <v>14415.627200000001</v>
      </c>
      <c r="C266" s="78">
        <v>22.851500000000001</v>
      </c>
      <c r="D266" s="78">
        <v>70.707700000000003</v>
      </c>
      <c r="E266" s="78">
        <v>0</v>
      </c>
      <c r="F266" s="78">
        <v>2.0000000000000001E-4</v>
      </c>
      <c r="G266" s="78">
        <v>522240.71620000002</v>
      </c>
      <c r="H266" s="78">
        <v>5976.8590999999997</v>
      </c>
    </row>
    <row r="267" spans="1:8">
      <c r="A267" s="78" t="s">
        <v>806</v>
      </c>
      <c r="B267" s="78">
        <v>17344.174999999999</v>
      </c>
      <c r="C267" s="78">
        <v>28.231200000000001</v>
      </c>
      <c r="D267" s="78">
        <v>90.406300000000002</v>
      </c>
      <c r="E267" s="78">
        <v>0</v>
      </c>
      <c r="F267" s="78">
        <v>2.0000000000000001E-4</v>
      </c>
      <c r="G267" s="78">
        <v>667773.80850000004</v>
      </c>
      <c r="H267" s="78">
        <v>7265.6286</v>
      </c>
    </row>
    <row r="268" spans="1:8">
      <c r="A268" s="78" t="s">
        <v>807</v>
      </c>
      <c r="B268" s="78">
        <v>18509.0049</v>
      </c>
      <c r="C268" s="78">
        <v>30.463200000000001</v>
      </c>
      <c r="D268" s="78">
        <v>98.908699999999996</v>
      </c>
      <c r="E268" s="78">
        <v>0</v>
      </c>
      <c r="F268" s="78">
        <v>2.9999999999999997E-4</v>
      </c>
      <c r="G268" s="78">
        <v>730593.51639999996</v>
      </c>
      <c r="H268" s="78">
        <v>7787.5648000000001</v>
      </c>
    </row>
    <row r="269" spans="1:8">
      <c r="A269" s="78" t="s">
        <v>0</v>
      </c>
      <c r="B269" s="78">
        <v>22082.2235</v>
      </c>
      <c r="C269" s="78">
        <v>36.606099999999998</v>
      </c>
      <c r="D269" s="78">
        <v>119.8973</v>
      </c>
      <c r="E269" s="78">
        <v>0</v>
      </c>
      <c r="F269" s="78">
        <v>2.9999999999999997E-4</v>
      </c>
      <c r="G269" s="78">
        <v>885640.63989999995</v>
      </c>
      <c r="H269" s="78">
        <v>9317.4534000000003</v>
      </c>
    </row>
    <row r="270" spans="1:8">
      <c r="A270" s="78" t="s">
        <v>808</v>
      </c>
      <c r="B270" s="78">
        <v>27928.8642</v>
      </c>
      <c r="C270" s="78">
        <v>46.611499999999999</v>
      </c>
      <c r="D270" s="78">
        <v>153.90880000000001</v>
      </c>
      <c r="E270" s="78">
        <v>0</v>
      </c>
      <c r="F270" s="78">
        <v>4.0000000000000002E-4</v>
      </c>
      <c r="G270" s="79">
        <v>1136890</v>
      </c>
      <c r="H270" s="78">
        <v>11816.0911</v>
      </c>
    </row>
    <row r="271" spans="1:8">
      <c r="A271" s="78" t="s">
        <v>809</v>
      </c>
      <c r="B271" s="78">
        <v>31480.667000000001</v>
      </c>
      <c r="C271" s="78">
        <v>52.643900000000002</v>
      </c>
      <c r="D271" s="78">
        <v>174.2396</v>
      </c>
      <c r="E271" s="78">
        <v>0</v>
      </c>
      <c r="F271" s="78">
        <v>5.0000000000000001E-4</v>
      </c>
      <c r="G271" s="79">
        <v>1287070</v>
      </c>
      <c r="H271" s="78">
        <v>13329.372100000001</v>
      </c>
    </row>
    <row r="272" spans="1:8">
      <c r="A272" s="78" t="s">
        <v>810</v>
      </c>
      <c r="B272" s="78">
        <v>30033.642100000001</v>
      </c>
      <c r="C272" s="78">
        <v>50.179099999999998</v>
      </c>
      <c r="D272" s="78">
        <v>165.90450000000001</v>
      </c>
      <c r="E272" s="78">
        <v>0</v>
      </c>
      <c r="F272" s="78">
        <v>5.0000000000000001E-4</v>
      </c>
      <c r="G272" s="79">
        <v>1225500</v>
      </c>
      <c r="H272" s="78">
        <v>12712.122799999999</v>
      </c>
    </row>
    <row r="273" spans="1:19">
      <c r="A273" s="78" t="s">
        <v>811</v>
      </c>
      <c r="B273" s="78">
        <v>25759.491999999998</v>
      </c>
      <c r="C273" s="78">
        <v>42.8947</v>
      </c>
      <c r="D273" s="78">
        <v>141.25810000000001</v>
      </c>
      <c r="E273" s="78">
        <v>0</v>
      </c>
      <c r="F273" s="78">
        <v>4.0000000000000002E-4</v>
      </c>
      <c r="G273" s="79">
        <v>1043430</v>
      </c>
      <c r="H273" s="78">
        <v>10888.549300000001</v>
      </c>
    </row>
    <row r="274" spans="1:19">
      <c r="A274" s="78" t="s">
        <v>812</v>
      </c>
      <c r="B274" s="78">
        <v>20057.2048</v>
      </c>
      <c r="C274" s="78">
        <v>33.1126</v>
      </c>
      <c r="D274" s="78">
        <v>107.9144</v>
      </c>
      <c r="E274" s="78">
        <v>0</v>
      </c>
      <c r="F274" s="78">
        <v>2.9999999999999997E-4</v>
      </c>
      <c r="G274" s="78">
        <v>797120.02949999995</v>
      </c>
      <c r="H274" s="78">
        <v>8449.2001999999993</v>
      </c>
    </row>
    <row r="275" spans="1:19">
      <c r="A275" s="78" t="s">
        <v>813</v>
      </c>
      <c r="B275" s="78">
        <v>16140.0862</v>
      </c>
      <c r="C275" s="78">
        <v>26.334299999999999</v>
      </c>
      <c r="D275" s="78">
        <v>84.585800000000006</v>
      </c>
      <c r="E275" s="78">
        <v>0</v>
      </c>
      <c r="F275" s="78">
        <v>2.0000000000000001E-4</v>
      </c>
      <c r="G275" s="78">
        <v>624785.03110000002</v>
      </c>
      <c r="H275" s="78">
        <v>6767.5969999999998</v>
      </c>
    </row>
    <row r="276" spans="1:19">
      <c r="A276" s="78" t="s">
        <v>814</v>
      </c>
      <c r="B276" s="78">
        <v>16986.619900000002</v>
      </c>
      <c r="C276" s="78">
        <v>26.3675</v>
      </c>
      <c r="D276" s="78">
        <v>79.270700000000005</v>
      </c>
      <c r="E276" s="78">
        <v>0</v>
      </c>
      <c r="F276" s="78">
        <v>2.0000000000000001E-4</v>
      </c>
      <c r="G276" s="78">
        <v>585454.88800000004</v>
      </c>
      <c r="H276" s="78">
        <v>6986.2385000000004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257007.37659999999</v>
      </c>
      <c r="C278" s="78">
        <v>421.9024</v>
      </c>
      <c r="D278" s="78">
        <v>1365.4728</v>
      </c>
      <c r="E278" s="78">
        <v>0</v>
      </c>
      <c r="F278" s="78">
        <v>3.7000000000000002E-3</v>
      </c>
      <c r="G278" s="79">
        <v>10086100</v>
      </c>
      <c r="H278" s="78">
        <v>108023.674</v>
      </c>
    </row>
    <row r="279" spans="1:19">
      <c r="A279" s="78" t="s">
        <v>816</v>
      </c>
      <c r="B279" s="78">
        <v>14415.627200000001</v>
      </c>
      <c r="C279" s="78">
        <v>22.851500000000001</v>
      </c>
      <c r="D279" s="78">
        <v>70.707700000000003</v>
      </c>
      <c r="E279" s="78">
        <v>0</v>
      </c>
      <c r="F279" s="78">
        <v>2.0000000000000001E-4</v>
      </c>
      <c r="G279" s="78">
        <v>522240.71620000002</v>
      </c>
      <c r="H279" s="78">
        <v>5976.8590999999997</v>
      </c>
    </row>
    <row r="280" spans="1:19">
      <c r="A280" s="78" t="s">
        <v>817</v>
      </c>
      <c r="B280" s="78">
        <v>31480.667000000001</v>
      </c>
      <c r="C280" s="78">
        <v>52.643900000000002</v>
      </c>
      <c r="D280" s="78">
        <v>174.2396</v>
      </c>
      <c r="E280" s="78">
        <v>0</v>
      </c>
      <c r="F280" s="78">
        <v>5.0000000000000001E-4</v>
      </c>
      <c r="G280" s="79">
        <v>1287070</v>
      </c>
      <c r="H280" s="78">
        <v>13329.372100000001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70240400000</v>
      </c>
      <c r="C283" s="78">
        <v>52631.815999999999</v>
      </c>
      <c r="D283" s="78" t="s">
        <v>865</v>
      </c>
      <c r="E283" s="78">
        <v>10630.253000000001</v>
      </c>
      <c r="F283" s="78">
        <v>23210.455999999998</v>
      </c>
      <c r="G283" s="78">
        <v>2084.3009999999999</v>
      </c>
      <c r="H283" s="78">
        <v>0</v>
      </c>
      <c r="I283" s="78">
        <v>8407.3410000000003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63292500000</v>
      </c>
      <c r="C284" s="78">
        <v>55034.152000000002</v>
      </c>
      <c r="D284" s="78" t="s">
        <v>866</v>
      </c>
      <c r="E284" s="78">
        <v>10630.253000000001</v>
      </c>
      <c r="F284" s="78">
        <v>23210.455999999998</v>
      </c>
      <c r="G284" s="78">
        <v>2536.7379999999998</v>
      </c>
      <c r="H284" s="78">
        <v>0</v>
      </c>
      <c r="I284" s="78">
        <v>10357.239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80930300000</v>
      </c>
      <c r="C285" s="78">
        <v>66021.766000000003</v>
      </c>
      <c r="D285" s="78" t="s">
        <v>867</v>
      </c>
      <c r="E285" s="78">
        <v>12294.589</v>
      </c>
      <c r="F285" s="78">
        <v>20556.855</v>
      </c>
      <c r="G285" s="78">
        <v>4543.2830000000004</v>
      </c>
      <c r="H285" s="78">
        <v>0</v>
      </c>
      <c r="I285" s="78">
        <v>20327.573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88543700000</v>
      </c>
      <c r="C286" s="78">
        <v>68240.796000000002</v>
      </c>
      <c r="D286" s="78" t="s">
        <v>868</v>
      </c>
      <c r="E286" s="78">
        <v>10630.253000000001</v>
      </c>
      <c r="F286" s="78">
        <v>23210.455999999998</v>
      </c>
      <c r="G286" s="78">
        <v>6004.6779999999999</v>
      </c>
      <c r="H286" s="78">
        <v>0</v>
      </c>
      <c r="I286" s="78">
        <v>28395.409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107334000000</v>
      </c>
      <c r="C287" s="78">
        <v>92767.1</v>
      </c>
      <c r="D287" s="78" t="s">
        <v>869</v>
      </c>
      <c r="E287" s="78">
        <v>10630.253000000001</v>
      </c>
      <c r="F287" s="78">
        <v>23210.455999999998</v>
      </c>
      <c r="G287" s="78">
        <v>9556.8009999999995</v>
      </c>
      <c r="H287" s="78">
        <v>0</v>
      </c>
      <c r="I287" s="78">
        <v>49369.59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137784000000</v>
      </c>
      <c r="C288" s="78">
        <v>105593.857</v>
      </c>
      <c r="D288" s="78" t="s">
        <v>870</v>
      </c>
      <c r="E288" s="78">
        <v>12443.002</v>
      </c>
      <c r="F288" s="78">
        <v>19968.13</v>
      </c>
      <c r="G288" s="78">
        <v>10140.794</v>
      </c>
      <c r="H288" s="78">
        <v>0</v>
      </c>
      <c r="I288" s="78">
        <v>54742.464999999997</v>
      </c>
      <c r="J288" s="78">
        <v>8299.4660000000003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155986000000</v>
      </c>
      <c r="C289" s="78">
        <v>101238.36</v>
      </c>
      <c r="D289" s="78" t="s">
        <v>871</v>
      </c>
      <c r="E289" s="78">
        <v>10630.253000000001</v>
      </c>
      <c r="F289" s="78">
        <v>23210.455999999998</v>
      </c>
      <c r="G289" s="78">
        <v>10245.294</v>
      </c>
      <c r="H289" s="78">
        <v>0</v>
      </c>
      <c r="I289" s="78">
        <v>57152.357000000004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148523000000</v>
      </c>
      <c r="C290" s="78">
        <v>105269.28200000001</v>
      </c>
      <c r="D290" s="78" t="s">
        <v>872</v>
      </c>
      <c r="E290" s="78">
        <v>12443.002</v>
      </c>
      <c r="F290" s="78">
        <v>19968.13</v>
      </c>
      <c r="G290" s="78">
        <v>10115.031000000001</v>
      </c>
      <c r="H290" s="78">
        <v>0</v>
      </c>
      <c r="I290" s="78">
        <v>54443.652999999998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126458000000</v>
      </c>
      <c r="C291" s="78">
        <v>91224.217999999993</v>
      </c>
      <c r="D291" s="78" t="s">
        <v>873</v>
      </c>
      <c r="E291" s="78">
        <v>12294.589</v>
      </c>
      <c r="F291" s="78">
        <v>20556.855</v>
      </c>
      <c r="G291" s="78">
        <v>8127.6880000000001</v>
      </c>
      <c r="H291" s="78">
        <v>0</v>
      </c>
      <c r="I291" s="78">
        <v>41945.618999999999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96606300000</v>
      </c>
      <c r="C292" s="78">
        <v>72386.239000000001</v>
      </c>
      <c r="D292" s="78" t="s">
        <v>874</v>
      </c>
      <c r="E292" s="78">
        <v>10630.253000000001</v>
      </c>
      <c r="F292" s="78">
        <v>23210.455999999998</v>
      </c>
      <c r="G292" s="78">
        <v>5327.4480000000003</v>
      </c>
      <c r="H292" s="78">
        <v>0</v>
      </c>
      <c r="I292" s="78">
        <v>24918.616999999998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75720300000</v>
      </c>
      <c r="C293" s="78">
        <v>59947.074000000001</v>
      </c>
      <c r="D293" s="78" t="s">
        <v>875</v>
      </c>
      <c r="E293" s="78">
        <v>8372.2669999999998</v>
      </c>
      <c r="F293" s="78">
        <v>23403.986000000001</v>
      </c>
      <c r="G293" s="78">
        <v>3669.4659999999999</v>
      </c>
      <c r="H293" s="78">
        <v>0</v>
      </c>
      <c r="I293" s="78">
        <v>16201.89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70953700000</v>
      </c>
      <c r="C294" s="78">
        <v>49378.663999999997</v>
      </c>
      <c r="D294" s="78" t="s">
        <v>876</v>
      </c>
      <c r="E294" s="78">
        <v>10630.253000000001</v>
      </c>
      <c r="F294" s="78">
        <v>23210.455999999998</v>
      </c>
      <c r="G294" s="78">
        <v>1378.9739999999999</v>
      </c>
      <c r="H294" s="78">
        <v>0</v>
      </c>
      <c r="I294" s="78">
        <v>5859.5159999999996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1222370000000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63292500000</v>
      </c>
      <c r="C297" s="78">
        <v>49378.663999999997</v>
      </c>
      <c r="D297" s="78"/>
      <c r="E297" s="78">
        <v>8372.2669999999998</v>
      </c>
      <c r="F297" s="78">
        <v>19968.13</v>
      </c>
      <c r="G297" s="78">
        <v>1378.9739999999999</v>
      </c>
      <c r="H297" s="78">
        <v>0</v>
      </c>
      <c r="I297" s="78">
        <v>5859.5159999999996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155986000000</v>
      </c>
      <c r="C298" s="78">
        <v>105593.857</v>
      </c>
      <c r="D298" s="78"/>
      <c r="E298" s="78">
        <v>12443.002</v>
      </c>
      <c r="F298" s="78">
        <v>23403.986000000001</v>
      </c>
      <c r="G298" s="78">
        <v>10245.294</v>
      </c>
      <c r="H298" s="78">
        <v>0</v>
      </c>
      <c r="I298" s="78">
        <v>57152.357000000004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34520.18</v>
      </c>
      <c r="C301" s="78">
        <v>2592.09</v>
      </c>
      <c r="D301" s="78">
        <v>0</v>
      </c>
      <c r="E301" s="78">
        <v>37112.28</v>
      </c>
    </row>
    <row r="302" spans="1:19">
      <c r="A302" s="78" t="s">
        <v>851</v>
      </c>
      <c r="B302" s="78">
        <v>11.01</v>
      </c>
      <c r="C302" s="78">
        <v>0.83</v>
      </c>
      <c r="D302" s="78">
        <v>0</v>
      </c>
      <c r="E302" s="78">
        <v>11.84</v>
      </c>
    </row>
    <row r="303" spans="1:19">
      <c r="A303" s="78" t="s">
        <v>852</v>
      </c>
      <c r="B303" s="78">
        <v>11.01</v>
      </c>
      <c r="C303" s="78">
        <v>0.83</v>
      </c>
      <c r="D303" s="78">
        <v>0</v>
      </c>
      <c r="E303" s="78">
        <v>11.84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1527.33</v>
      </c>
      <c r="C2" s="78">
        <v>487.25</v>
      </c>
      <c r="D2" s="78">
        <v>487.25</v>
      </c>
    </row>
    <row r="3" spans="1:7">
      <c r="A3" s="78" t="s">
        <v>482</v>
      </c>
      <c r="B3" s="78">
        <v>1527.33</v>
      </c>
      <c r="C3" s="78">
        <v>487.25</v>
      </c>
      <c r="D3" s="78">
        <v>487.25</v>
      </c>
    </row>
    <row r="4" spans="1:7">
      <c r="A4" s="78" t="s">
        <v>483</v>
      </c>
      <c r="B4" s="78">
        <v>4075.6</v>
      </c>
      <c r="C4" s="78">
        <v>1300.2</v>
      </c>
      <c r="D4" s="78">
        <v>1300.2</v>
      </c>
    </row>
    <row r="5" spans="1:7">
      <c r="A5" s="78" t="s">
        <v>484</v>
      </c>
      <c r="B5" s="78">
        <v>4075.6</v>
      </c>
      <c r="C5" s="78">
        <v>1300.2</v>
      </c>
      <c r="D5" s="78">
        <v>1300.2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167.39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252.44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130.59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53.78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300.18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1059.75</v>
      </c>
      <c r="C28" s="78">
        <v>467.57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638</v>
      </c>
      <c r="C63" s="78">
        <v>0.3</v>
      </c>
      <c r="D63" s="78">
        <v>0.47699999999999998</v>
      </c>
      <c r="E63" s="78">
        <v>0.51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638</v>
      </c>
      <c r="C64" s="78">
        <v>0.3</v>
      </c>
      <c r="D64" s="78">
        <v>0.47699999999999998</v>
      </c>
      <c r="E64" s="78">
        <v>0.51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638</v>
      </c>
      <c r="C66" s="78">
        <v>0.3</v>
      </c>
      <c r="D66" s="78">
        <v>0.47699999999999998</v>
      </c>
      <c r="E66" s="78">
        <v>0.51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638</v>
      </c>
      <c r="C67" s="78">
        <v>0.3</v>
      </c>
      <c r="D67" s="78">
        <v>0.47699999999999998</v>
      </c>
      <c r="E67" s="78">
        <v>0.51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638</v>
      </c>
      <c r="C69" s="78">
        <v>0.3</v>
      </c>
      <c r="D69" s="78">
        <v>0.47699999999999998</v>
      </c>
      <c r="E69" s="78">
        <v>0.51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638</v>
      </c>
      <c r="C70" s="78">
        <v>0.3</v>
      </c>
      <c r="D70" s="78">
        <v>0.47699999999999998</v>
      </c>
      <c r="E70" s="78">
        <v>0.51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638</v>
      </c>
      <c r="C72" s="78">
        <v>0.3</v>
      </c>
      <c r="D72" s="78">
        <v>0.47699999999999998</v>
      </c>
      <c r="E72" s="78">
        <v>0.51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638</v>
      </c>
      <c r="C73" s="78">
        <v>0.3</v>
      </c>
      <c r="D73" s="78">
        <v>0.47699999999999998</v>
      </c>
      <c r="E73" s="78">
        <v>0.51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638</v>
      </c>
      <c r="C75" s="78">
        <v>0.3</v>
      </c>
      <c r="D75" s="78">
        <v>0.47699999999999998</v>
      </c>
      <c r="E75" s="78">
        <v>0.51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638</v>
      </c>
      <c r="C77" s="78">
        <v>0.3</v>
      </c>
      <c r="D77" s="78">
        <v>0.47699999999999998</v>
      </c>
      <c r="E77" s="78">
        <v>0.51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638</v>
      </c>
      <c r="C79" s="78">
        <v>0.3</v>
      </c>
      <c r="D79" s="78">
        <v>0.47699999999999998</v>
      </c>
      <c r="E79" s="78">
        <v>0.51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638</v>
      </c>
      <c r="C81" s="78">
        <v>0.3</v>
      </c>
      <c r="D81" s="78">
        <v>0.47699999999999998</v>
      </c>
      <c r="E81" s="78">
        <v>0.51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638</v>
      </c>
      <c r="C83" s="78">
        <v>0.3</v>
      </c>
      <c r="D83" s="78">
        <v>0.47699999999999998</v>
      </c>
      <c r="E83" s="78">
        <v>0.51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638</v>
      </c>
      <c r="C84" s="78">
        <v>0.3</v>
      </c>
      <c r="D84" s="78">
        <v>0.47699999999999998</v>
      </c>
      <c r="E84" s="78">
        <v>0.51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638</v>
      </c>
      <c r="C85" s="78">
        <v>0.3</v>
      </c>
      <c r="D85" s="78">
        <v>0.47699999999999998</v>
      </c>
      <c r="E85" s="78">
        <v>0.51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638</v>
      </c>
      <c r="C86" s="78">
        <v>0.3</v>
      </c>
      <c r="D86" s="78">
        <v>0.47699999999999998</v>
      </c>
      <c r="E86" s="78">
        <v>0.51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638</v>
      </c>
      <c r="C87" s="78">
        <v>0.3</v>
      </c>
      <c r="D87" s="78">
        <v>0.47699999999999998</v>
      </c>
      <c r="E87" s="78">
        <v>0.51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638</v>
      </c>
      <c r="C88" s="78">
        <v>0.3</v>
      </c>
      <c r="D88" s="78">
        <v>0.47699999999999998</v>
      </c>
      <c r="E88" s="78">
        <v>0.51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638</v>
      </c>
      <c r="C89" s="78">
        <v>0.3</v>
      </c>
      <c r="D89" s="78">
        <v>0.47699999999999998</v>
      </c>
      <c r="E89" s="78">
        <v>0.51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638</v>
      </c>
      <c r="C90" s="78">
        <v>0.3</v>
      </c>
      <c r="D90" s="78">
        <v>0.47699999999999998</v>
      </c>
      <c r="E90" s="78">
        <v>0.51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638</v>
      </c>
      <c r="C91" s="78">
        <v>0.3</v>
      </c>
      <c r="D91" s="78">
        <v>0.47699999999999998</v>
      </c>
      <c r="E91" s="78">
        <v>0.51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638</v>
      </c>
      <c r="C92" s="78">
        <v>0.3</v>
      </c>
      <c r="D92" s="78">
        <v>0.47699999999999998</v>
      </c>
      <c r="E92" s="78">
        <v>0.51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638</v>
      </c>
      <c r="C93" s="78">
        <v>0.3</v>
      </c>
      <c r="D93" s="78">
        <v>0.47699999999999998</v>
      </c>
      <c r="E93" s="78">
        <v>0.51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638</v>
      </c>
      <c r="C94" s="78">
        <v>0.3</v>
      </c>
      <c r="D94" s="78">
        <v>0.47699999999999998</v>
      </c>
      <c r="E94" s="78">
        <v>0.51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638</v>
      </c>
      <c r="C95" s="78">
        <v>0.3</v>
      </c>
      <c r="D95" s="78">
        <v>0.47699999999999998</v>
      </c>
      <c r="E95" s="78">
        <v>0.51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638</v>
      </c>
      <c r="C96" s="78">
        <v>0.3</v>
      </c>
      <c r="D96" s="78">
        <v>0.47699999999999998</v>
      </c>
      <c r="E96" s="78">
        <v>0.51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638</v>
      </c>
      <c r="C98" s="78">
        <v>0.3</v>
      </c>
      <c r="D98" s="78">
        <v>0.47699999999999998</v>
      </c>
      <c r="E98" s="78">
        <v>0.51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638</v>
      </c>
      <c r="C99" s="78">
        <v>0.3</v>
      </c>
      <c r="D99" s="78">
        <v>0.47699999999999998</v>
      </c>
      <c r="E99" s="78">
        <v>0.51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638</v>
      </c>
      <c r="C101" s="78">
        <v>0.3</v>
      </c>
      <c r="D101" s="78">
        <v>0.47699999999999998</v>
      </c>
      <c r="E101" s="78">
        <v>0.51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638</v>
      </c>
      <c r="C102" s="78">
        <v>0.3</v>
      </c>
      <c r="D102" s="78">
        <v>0.47699999999999998</v>
      </c>
      <c r="E102" s="78">
        <v>0.51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638</v>
      </c>
      <c r="C104" s="78">
        <v>0.3</v>
      </c>
      <c r="D104" s="78">
        <v>0.47699999999999998</v>
      </c>
      <c r="E104" s="78">
        <v>0.51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638</v>
      </c>
      <c r="C105" s="78">
        <v>0.3</v>
      </c>
      <c r="D105" s="78">
        <v>0.47699999999999998</v>
      </c>
      <c r="E105" s="78">
        <v>0.51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638</v>
      </c>
      <c r="C107" s="78">
        <v>0.3</v>
      </c>
      <c r="D107" s="78">
        <v>0.47699999999999998</v>
      </c>
      <c r="E107" s="78">
        <v>0.51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638</v>
      </c>
      <c r="C109" s="78">
        <v>0.3</v>
      </c>
      <c r="D109" s="78">
        <v>0.47699999999999998</v>
      </c>
      <c r="E109" s="78">
        <v>0.51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638</v>
      </c>
      <c r="C111" s="78">
        <v>0.3</v>
      </c>
      <c r="D111" s="78">
        <v>0.47699999999999998</v>
      </c>
      <c r="E111" s="78">
        <v>0.51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638</v>
      </c>
      <c r="C113" s="78">
        <v>0.3</v>
      </c>
      <c r="D113" s="78">
        <v>0.47699999999999998</v>
      </c>
      <c r="E113" s="78">
        <v>0.51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638</v>
      </c>
      <c r="C115" s="78">
        <v>0.3</v>
      </c>
      <c r="D115" s="78">
        <v>0.47699999999999998</v>
      </c>
      <c r="E115" s="78">
        <v>0.51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638</v>
      </c>
      <c r="C116" s="78">
        <v>0.3</v>
      </c>
      <c r="D116" s="78">
        <v>0.47699999999999998</v>
      </c>
      <c r="E116" s="78">
        <v>0.51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638</v>
      </c>
      <c r="C118" s="78">
        <v>0.3</v>
      </c>
      <c r="D118" s="78">
        <v>0.47699999999999998</v>
      </c>
      <c r="E118" s="78">
        <v>0.51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638</v>
      </c>
      <c r="C119" s="78">
        <v>0.3</v>
      </c>
      <c r="D119" s="78">
        <v>0.47699999999999998</v>
      </c>
      <c r="E119" s="78">
        <v>0.51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638</v>
      </c>
      <c r="C121" s="78">
        <v>0.3</v>
      </c>
      <c r="D121" s="78">
        <v>0.47699999999999998</v>
      </c>
      <c r="E121" s="78">
        <v>0.51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638</v>
      </c>
      <c r="C122" s="78">
        <v>0.3</v>
      </c>
      <c r="D122" s="78">
        <v>0.47699999999999998</v>
      </c>
      <c r="E122" s="78">
        <v>0.51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4646.79</v>
      </c>
      <c r="D175" s="78">
        <v>3368.91</v>
      </c>
      <c r="E175" s="78">
        <v>1277.8800000000001</v>
      </c>
      <c r="F175" s="78">
        <v>0.72</v>
      </c>
      <c r="G175" s="78">
        <v>3.79</v>
      </c>
    </row>
    <row r="176" spans="1:11">
      <c r="A176" s="78" t="s">
        <v>558</v>
      </c>
      <c r="B176" s="78" t="s">
        <v>557</v>
      </c>
      <c r="C176" s="78">
        <v>6415.81</v>
      </c>
      <c r="D176" s="78">
        <v>4337.62</v>
      </c>
      <c r="E176" s="78">
        <v>2078.19</v>
      </c>
      <c r="F176" s="78">
        <v>0.68</v>
      </c>
      <c r="G176" s="78">
        <v>3.67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4479.51</v>
      </c>
      <c r="D178" s="78">
        <v>3028.52</v>
      </c>
      <c r="E178" s="78">
        <v>1450.99</v>
      </c>
      <c r="F178" s="78">
        <v>0.68</v>
      </c>
      <c r="G178" s="78">
        <v>3.66</v>
      </c>
    </row>
    <row r="179" spans="1:7">
      <c r="A179" s="78" t="s">
        <v>561</v>
      </c>
      <c r="B179" s="78" t="s">
        <v>557</v>
      </c>
      <c r="C179" s="78">
        <v>4268</v>
      </c>
      <c r="D179" s="78">
        <v>2885.52</v>
      </c>
      <c r="E179" s="78">
        <v>1382.48</v>
      </c>
      <c r="F179" s="78">
        <v>0.68</v>
      </c>
      <c r="G179" s="78">
        <v>3.66</v>
      </c>
    </row>
    <row r="180" spans="1:7">
      <c r="A180" s="78" t="s">
        <v>562</v>
      </c>
      <c r="B180" s="78" t="s">
        <v>557</v>
      </c>
      <c r="C180" s="78">
        <v>4236.09</v>
      </c>
      <c r="D180" s="78">
        <v>2863.95</v>
      </c>
      <c r="E180" s="78">
        <v>1372.14</v>
      </c>
      <c r="F180" s="78">
        <v>0.68</v>
      </c>
      <c r="G180" s="78">
        <v>3.66</v>
      </c>
    </row>
    <row r="181" spans="1:7">
      <c r="A181" s="78" t="s">
        <v>563</v>
      </c>
      <c r="B181" s="78" t="s">
        <v>557</v>
      </c>
      <c r="C181" s="78">
        <v>3588.68</v>
      </c>
      <c r="D181" s="78">
        <v>2426.2399999999998</v>
      </c>
      <c r="E181" s="78">
        <v>1162.43</v>
      </c>
      <c r="F181" s="78">
        <v>0.68</v>
      </c>
      <c r="G181" s="78">
        <v>3.64</v>
      </c>
    </row>
    <row r="182" spans="1:7">
      <c r="A182" s="78" t="s">
        <v>564</v>
      </c>
      <c r="B182" s="78" t="s">
        <v>557</v>
      </c>
      <c r="C182" s="78">
        <v>3874.54</v>
      </c>
      <c r="D182" s="78">
        <v>2619.5100000000002</v>
      </c>
      <c r="E182" s="78">
        <v>1255.03</v>
      </c>
      <c r="F182" s="78">
        <v>0.68</v>
      </c>
      <c r="G182" s="78">
        <v>3.68</v>
      </c>
    </row>
    <row r="183" spans="1:7">
      <c r="A183" s="78" t="s">
        <v>565</v>
      </c>
      <c r="B183" s="78" t="s">
        <v>557</v>
      </c>
      <c r="C183" s="78">
        <v>12583.78</v>
      </c>
      <c r="D183" s="78">
        <v>8507.68</v>
      </c>
      <c r="E183" s="78">
        <v>4076.1</v>
      </c>
      <c r="F183" s="78">
        <v>0.68</v>
      </c>
      <c r="G183" s="78">
        <v>3.67</v>
      </c>
    </row>
    <row r="184" spans="1:7">
      <c r="A184" s="78" t="s">
        <v>566</v>
      </c>
      <c r="B184" s="78" t="s">
        <v>557</v>
      </c>
      <c r="C184" s="78">
        <v>14486.39</v>
      </c>
      <c r="D184" s="78">
        <v>9822.15</v>
      </c>
      <c r="E184" s="78">
        <v>4664.25</v>
      </c>
      <c r="F184" s="78">
        <v>0.68</v>
      </c>
      <c r="G184" s="78">
        <v>3.67</v>
      </c>
    </row>
    <row r="185" spans="1:7">
      <c r="A185" s="78" t="s">
        <v>567</v>
      </c>
      <c r="B185" s="78" t="s">
        <v>557</v>
      </c>
      <c r="C185" s="78">
        <v>9384.73</v>
      </c>
      <c r="D185" s="78">
        <v>6344.86</v>
      </c>
      <c r="E185" s="78">
        <v>3039.87</v>
      </c>
      <c r="F185" s="78">
        <v>0.68</v>
      </c>
      <c r="G185" s="78">
        <v>3.67</v>
      </c>
    </row>
    <row r="186" spans="1:7">
      <c r="A186" s="78" t="s">
        <v>568</v>
      </c>
      <c r="B186" s="78" t="s">
        <v>557</v>
      </c>
      <c r="C186" s="78">
        <v>9600.49</v>
      </c>
      <c r="D186" s="78">
        <v>6490.73</v>
      </c>
      <c r="E186" s="78">
        <v>3109.76</v>
      </c>
      <c r="F186" s="78">
        <v>0.68</v>
      </c>
      <c r="G186" s="78">
        <v>3.61</v>
      </c>
    </row>
    <row r="187" spans="1:7">
      <c r="A187" s="78" t="s">
        <v>569</v>
      </c>
      <c r="B187" s="78" t="s">
        <v>557</v>
      </c>
      <c r="C187" s="78">
        <v>9167.02</v>
      </c>
      <c r="D187" s="78">
        <v>6197.67</v>
      </c>
      <c r="E187" s="78">
        <v>2969.35</v>
      </c>
      <c r="F187" s="78">
        <v>0.68</v>
      </c>
      <c r="G187" s="78">
        <v>3.6</v>
      </c>
    </row>
    <row r="188" spans="1:7">
      <c r="A188" s="78" t="s">
        <v>570</v>
      </c>
      <c r="B188" s="78" t="s">
        <v>557</v>
      </c>
      <c r="C188" s="78">
        <v>9103.7999999999993</v>
      </c>
      <c r="D188" s="78">
        <v>6154.93</v>
      </c>
      <c r="E188" s="78">
        <v>2948.87</v>
      </c>
      <c r="F188" s="78">
        <v>0.68</v>
      </c>
      <c r="G188" s="78">
        <v>3.61</v>
      </c>
    </row>
    <row r="189" spans="1:7">
      <c r="A189" s="78" t="s">
        <v>571</v>
      </c>
      <c r="B189" s="78" t="s">
        <v>557</v>
      </c>
      <c r="C189" s="78">
        <v>7670.27</v>
      </c>
      <c r="D189" s="78">
        <v>5185.74</v>
      </c>
      <c r="E189" s="78">
        <v>2484.5300000000002</v>
      </c>
      <c r="F189" s="78">
        <v>0.68</v>
      </c>
      <c r="G189" s="78">
        <v>3.6</v>
      </c>
    </row>
    <row r="190" spans="1:7">
      <c r="A190" s="78" t="s">
        <v>572</v>
      </c>
      <c r="B190" s="78" t="s">
        <v>557</v>
      </c>
      <c r="C190" s="78">
        <v>7610.58</v>
      </c>
      <c r="D190" s="78">
        <v>5145.38</v>
      </c>
      <c r="E190" s="78">
        <v>2465.19</v>
      </c>
      <c r="F190" s="78">
        <v>0.68</v>
      </c>
      <c r="G190" s="78">
        <v>3.61</v>
      </c>
    </row>
    <row r="191" spans="1:7">
      <c r="A191" s="78" t="s">
        <v>573</v>
      </c>
      <c r="B191" s="78" t="s">
        <v>557</v>
      </c>
      <c r="C191" s="78">
        <v>8416.2000000000007</v>
      </c>
      <c r="D191" s="78">
        <v>5935.86</v>
      </c>
      <c r="E191" s="78">
        <v>2480.35</v>
      </c>
      <c r="F191" s="78">
        <v>0.71</v>
      </c>
      <c r="G191" s="78">
        <v>3.68</v>
      </c>
    </row>
    <row r="192" spans="1:7">
      <c r="A192" s="78" t="s">
        <v>574</v>
      </c>
      <c r="B192" s="78" t="s">
        <v>557</v>
      </c>
      <c r="C192" s="78">
        <v>9685.4599999999991</v>
      </c>
      <c r="D192" s="78">
        <v>6823.4</v>
      </c>
      <c r="E192" s="78">
        <v>2862.06</v>
      </c>
      <c r="F192" s="78">
        <v>0.7</v>
      </c>
      <c r="G192" s="78">
        <v>3.68</v>
      </c>
    </row>
    <row r="193" spans="1:7">
      <c r="A193" s="78" t="s">
        <v>575</v>
      </c>
      <c r="B193" s="78" t="s">
        <v>557</v>
      </c>
      <c r="C193" s="78">
        <v>6994.15</v>
      </c>
      <c r="D193" s="78">
        <v>4789.57</v>
      </c>
      <c r="E193" s="78">
        <v>2204.58</v>
      </c>
      <c r="F193" s="78">
        <v>0.68</v>
      </c>
      <c r="G193" s="78">
        <v>3.62</v>
      </c>
    </row>
    <row r="194" spans="1:7">
      <c r="A194" s="78" t="s">
        <v>576</v>
      </c>
      <c r="B194" s="78" t="s">
        <v>557</v>
      </c>
      <c r="C194" s="78">
        <v>7080.7</v>
      </c>
      <c r="D194" s="78">
        <v>4916.38</v>
      </c>
      <c r="E194" s="78">
        <v>2164.3200000000002</v>
      </c>
      <c r="F194" s="78">
        <v>0.69</v>
      </c>
      <c r="G194" s="78">
        <v>3.65</v>
      </c>
    </row>
    <row r="195" spans="1:7">
      <c r="A195" s="78" t="s">
        <v>577</v>
      </c>
      <c r="B195" s="78" t="s">
        <v>557</v>
      </c>
      <c r="C195" s="78">
        <v>7153.62</v>
      </c>
      <c r="D195" s="78">
        <v>4896.3999999999996</v>
      </c>
      <c r="E195" s="78">
        <v>2257.2199999999998</v>
      </c>
      <c r="F195" s="78">
        <v>0.68</v>
      </c>
      <c r="G195" s="78">
        <v>3.63</v>
      </c>
    </row>
    <row r="196" spans="1:7">
      <c r="A196" s="78" t="s">
        <v>578</v>
      </c>
      <c r="B196" s="78" t="s">
        <v>557</v>
      </c>
      <c r="C196" s="78">
        <v>7127.06</v>
      </c>
      <c r="D196" s="78">
        <v>4874.7</v>
      </c>
      <c r="E196" s="78">
        <v>2252.36</v>
      </c>
      <c r="F196" s="78">
        <v>0.68</v>
      </c>
      <c r="G196" s="78">
        <v>3.7</v>
      </c>
    </row>
    <row r="197" spans="1:7">
      <c r="A197" s="78" t="s">
        <v>579</v>
      </c>
      <c r="B197" s="78" t="s">
        <v>557</v>
      </c>
      <c r="C197" s="78">
        <v>6469.41</v>
      </c>
      <c r="D197" s="78">
        <v>4387.05</v>
      </c>
      <c r="E197" s="78">
        <v>2082.37</v>
      </c>
      <c r="F197" s="78">
        <v>0.68</v>
      </c>
      <c r="G197" s="78">
        <v>3.62</v>
      </c>
    </row>
    <row r="198" spans="1:7">
      <c r="A198" s="78" t="s">
        <v>580</v>
      </c>
      <c r="B198" s="78" t="s">
        <v>557</v>
      </c>
      <c r="C198" s="78">
        <v>6444.61</v>
      </c>
      <c r="D198" s="78">
        <v>4366.6899999999996</v>
      </c>
      <c r="E198" s="78">
        <v>2077.92</v>
      </c>
      <c r="F198" s="78">
        <v>0.68</v>
      </c>
      <c r="G198" s="78">
        <v>3.63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2674.08</v>
      </c>
      <c r="D204" s="78">
        <v>0.8</v>
      </c>
    </row>
    <row r="205" spans="1:7">
      <c r="A205" s="78" t="s">
        <v>615</v>
      </c>
      <c r="B205" s="78" t="s">
        <v>661</v>
      </c>
      <c r="C205" s="78">
        <v>6099.3</v>
      </c>
      <c r="D205" s="78">
        <v>0.8</v>
      </c>
    </row>
    <row r="206" spans="1:7">
      <c r="A206" s="78" t="s">
        <v>616</v>
      </c>
      <c r="B206" s="78" t="s">
        <v>661</v>
      </c>
      <c r="C206" s="78">
        <v>1083.95</v>
      </c>
      <c r="D206" s="78">
        <v>0.8</v>
      </c>
    </row>
    <row r="207" spans="1:7">
      <c r="A207" s="78" t="s">
        <v>617</v>
      </c>
      <c r="B207" s="78" t="s">
        <v>661</v>
      </c>
      <c r="C207" s="78">
        <v>6099.3</v>
      </c>
      <c r="D207" s="78">
        <v>0.8</v>
      </c>
    </row>
    <row r="208" spans="1:7">
      <c r="A208" s="78" t="s">
        <v>618</v>
      </c>
      <c r="B208" s="78" t="s">
        <v>661</v>
      </c>
      <c r="C208" s="78">
        <v>6099.3</v>
      </c>
      <c r="D208" s="78">
        <v>0.8</v>
      </c>
    </row>
    <row r="209" spans="1:4">
      <c r="A209" s="78" t="s">
        <v>619</v>
      </c>
      <c r="B209" s="78" t="s">
        <v>661</v>
      </c>
      <c r="C209" s="78">
        <v>6099.3</v>
      </c>
      <c r="D209" s="78">
        <v>0.8</v>
      </c>
    </row>
    <row r="210" spans="1:4">
      <c r="A210" s="78" t="s">
        <v>620</v>
      </c>
      <c r="B210" s="78" t="s">
        <v>661</v>
      </c>
      <c r="C210" s="78">
        <v>6099.3</v>
      </c>
      <c r="D210" s="78">
        <v>0.8</v>
      </c>
    </row>
    <row r="211" spans="1:4">
      <c r="A211" s="78" t="s">
        <v>621</v>
      </c>
      <c r="B211" s="78" t="s">
        <v>661</v>
      </c>
      <c r="C211" s="78">
        <v>6099.3</v>
      </c>
      <c r="D211" s="78">
        <v>0.8</v>
      </c>
    </row>
    <row r="212" spans="1:4">
      <c r="A212" s="78" t="s">
        <v>622</v>
      </c>
      <c r="B212" s="78" t="s">
        <v>661</v>
      </c>
      <c r="C212" s="78">
        <v>12198.6</v>
      </c>
      <c r="D212" s="78">
        <v>0.8</v>
      </c>
    </row>
    <row r="213" spans="1:4">
      <c r="A213" s="78" t="s">
        <v>623</v>
      </c>
      <c r="B213" s="78" t="s">
        <v>661</v>
      </c>
      <c r="C213" s="78">
        <v>13976.33</v>
      </c>
      <c r="D213" s="78">
        <v>0.8</v>
      </c>
    </row>
    <row r="214" spans="1:4">
      <c r="A214" s="78" t="s">
        <v>624</v>
      </c>
      <c r="B214" s="78" t="s">
        <v>661</v>
      </c>
      <c r="C214" s="78">
        <v>12198.6</v>
      </c>
      <c r="D214" s="78">
        <v>0.8</v>
      </c>
    </row>
    <row r="215" spans="1:4">
      <c r="A215" s="78" t="s">
        <v>625</v>
      </c>
      <c r="B215" s="78" t="s">
        <v>661</v>
      </c>
      <c r="C215" s="78">
        <v>12198.6</v>
      </c>
      <c r="D215" s="78">
        <v>0.8</v>
      </c>
    </row>
    <row r="216" spans="1:4">
      <c r="A216" s="78" t="s">
        <v>626</v>
      </c>
      <c r="B216" s="78" t="s">
        <v>661</v>
      </c>
      <c r="C216" s="78">
        <v>12198.6</v>
      </c>
      <c r="D216" s="78">
        <v>0.8</v>
      </c>
    </row>
    <row r="217" spans="1:4">
      <c r="A217" s="78" t="s">
        <v>627</v>
      </c>
      <c r="B217" s="78" t="s">
        <v>661</v>
      </c>
      <c r="C217" s="78">
        <v>12198.6</v>
      </c>
      <c r="D217" s="78">
        <v>0.8</v>
      </c>
    </row>
    <row r="218" spans="1:4">
      <c r="A218" s="78" t="s">
        <v>628</v>
      </c>
      <c r="B218" s="78" t="s">
        <v>661</v>
      </c>
      <c r="C218" s="78">
        <v>12198.6</v>
      </c>
      <c r="D218" s="78">
        <v>0.8</v>
      </c>
    </row>
    <row r="219" spans="1:4">
      <c r="A219" s="78" t="s">
        <v>629</v>
      </c>
      <c r="B219" s="78" t="s">
        <v>661</v>
      </c>
      <c r="C219" s="78">
        <v>12198.6</v>
      </c>
      <c r="D219" s="78">
        <v>0.8</v>
      </c>
    </row>
    <row r="220" spans="1:4">
      <c r="A220" s="78" t="s">
        <v>630</v>
      </c>
      <c r="B220" s="78" t="s">
        <v>661</v>
      </c>
      <c r="C220" s="78">
        <v>6909.59</v>
      </c>
      <c r="D220" s="78">
        <v>0.8</v>
      </c>
    </row>
    <row r="221" spans="1:4">
      <c r="A221" s="78" t="s">
        <v>631</v>
      </c>
      <c r="B221" s="78" t="s">
        <v>661</v>
      </c>
      <c r="C221" s="78">
        <v>9054.31</v>
      </c>
      <c r="D221" s="78">
        <v>0.8</v>
      </c>
    </row>
    <row r="222" spans="1:4">
      <c r="A222" s="78" t="s">
        <v>632</v>
      </c>
      <c r="B222" s="78" t="s">
        <v>661</v>
      </c>
      <c r="C222" s="78">
        <v>6295.3</v>
      </c>
      <c r="D222" s="78">
        <v>0.8</v>
      </c>
    </row>
    <row r="223" spans="1:4">
      <c r="A223" s="78" t="s">
        <v>633</v>
      </c>
      <c r="B223" s="78" t="s">
        <v>661</v>
      </c>
      <c r="C223" s="78">
        <v>6206.85</v>
      </c>
      <c r="D223" s="78">
        <v>0.8</v>
      </c>
    </row>
    <row r="224" spans="1:4">
      <c r="A224" s="78" t="s">
        <v>634</v>
      </c>
      <c r="B224" s="78" t="s">
        <v>661</v>
      </c>
      <c r="C224" s="78">
        <v>6742.48</v>
      </c>
      <c r="D224" s="78">
        <v>0.8</v>
      </c>
    </row>
    <row r="225" spans="1:8">
      <c r="A225" s="78" t="s">
        <v>635</v>
      </c>
      <c r="B225" s="78" t="s">
        <v>661</v>
      </c>
      <c r="C225" s="78">
        <v>6742.08</v>
      </c>
      <c r="D225" s="78">
        <v>0.8</v>
      </c>
    </row>
    <row r="226" spans="1:8">
      <c r="A226" s="78" t="s">
        <v>636</v>
      </c>
      <c r="B226" s="78" t="s">
        <v>661</v>
      </c>
      <c r="C226" s="78">
        <v>6099.3</v>
      </c>
      <c r="D226" s="78">
        <v>0.8</v>
      </c>
    </row>
    <row r="227" spans="1:8">
      <c r="A227" s="78" t="s">
        <v>637</v>
      </c>
      <c r="B227" s="78" t="s">
        <v>661</v>
      </c>
      <c r="C227" s="78">
        <v>6099.3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0.22</v>
      </c>
      <c r="F233" s="78">
        <v>260.37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0.26</v>
      </c>
      <c r="F234" s="78">
        <v>299.68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0.18</v>
      </c>
      <c r="F236" s="78">
        <v>209.24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0.17</v>
      </c>
      <c r="F237" s="78">
        <v>199.36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0.17</v>
      </c>
      <c r="F238" s="78">
        <v>197.87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0.14000000000000001</v>
      </c>
      <c r="F239" s="78">
        <v>167.63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0.16</v>
      </c>
      <c r="F240" s="78">
        <v>180.98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0.51</v>
      </c>
      <c r="F241" s="78">
        <v>587.78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0.59</v>
      </c>
      <c r="F242" s="78">
        <v>682.01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0.38</v>
      </c>
      <c r="F243" s="78">
        <v>438.36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0.39</v>
      </c>
      <c r="F244" s="78">
        <v>406.55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0.37</v>
      </c>
      <c r="F245" s="78">
        <v>388.19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0.37</v>
      </c>
      <c r="F246" s="78">
        <v>385.51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0.31</v>
      </c>
      <c r="F247" s="78">
        <v>324.81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0.31</v>
      </c>
      <c r="F248" s="78">
        <v>322.27999999999997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0.38</v>
      </c>
      <c r="F249" s="78">
        <v>398.87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0.44</v>
      </c>
      <c r="F250" s="78">
        <v>457.7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0.28999999999999998</v>
      </c>
      <c r="F251" s="78">
        <v>306.70999999999998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0.31</v>
      </c>
      <c r="F252" s="78">
        <v>322.17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0.3</v>
      </c>
      <c r="F253" s="78">
        <v>313.29000000000002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0.3</v>
      </c>
      <c r="F254" s="78">
        <v>343.61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0.26</v>
      </c>
      <c r="F255" s="78">
        <v>287.27999999999997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0.26</v>
      </c>
      <c r="F256" s="78">
        <v>285.55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18091.7929</v>
      </c>
      <c r="C265" s="78">
        <v>30.168500000000002</v>
      </c>
      <c r="D265" s="78">
        <v>67.464500000000001</v>
      </c>
      <c r="E265" s="78">
        <v>0</v>
      </c>
      <c r="F265" s="78">
        <v>2.9999999999999997E-4</v>
      </c>
      <c r="G265" s="78">
        <v>119963.4936</v>
      </c>
      <c r="H265" s="78">
        <v>7531.1323000000002</v>
      </c>
    </row>
    <row r="266" spans="1:8">
      <c r="A266" s="78" t="s">
        <v>805</v>
      </c>
      <c r="B266" s="78">
        <v>15881.1958</v>
      </c>
      <c r="C266" s="78">
        <v>26.928599999999999</v>
      </c>
      <c r="D266" s="78">
        <v>61.409199999999998</v>
      </c>
      <c r="E266" s="78">
        <v>0</v>
      </c>
      <c r="F266" s="78">
        <v>2.0000000000000001E-4</v>
      </c>
      <c r="G266" s="78">
        <v>109201.40700000001</v>
      </c>
      <c r="H266" s="78">
        <v>6652.1403</v>
      </c>
    </row>
    <row r="267" spans="1:8">
      <c r="A267" s="78" t="s">
        <v>806</v>
      </c>
      <c r="B267" s="78">
        <v>15762.765299999999</v>
      </c>
      <c r="C267" s="78">
        <v>28.4864</v>
      </c>
      <c r="D267" s="78">
        <v>69.572100000000006</v>
      </c>
      <c r="E267" s="78">
        <v>0</v>
      </c>
      <c r="F267" s="78">
        <v>2.9999999999999997E-4</v>
      </c>
      <c r="G267" s="78">
        <v>123737.6826</v>
      </c>
      <c r="H267" s="78">
        <v>6764.9474</v>
      </c>
    </row>
    <row r="268" spans="1:8">
      <c r="A268" s="78" t="s">
        <v>807</v>
      </c>
      <c r="B268" s="78">
        <v>16644.7444</v>
      </c>
      <c r="C268" s="78">
        <v>30.6144</v>
      </c>
      <c r="D268" s="78">
        <v>76.082999999999998</v>
      </c>
      <c r="E268" s="78">
        <v>0</v>
      </c>
      <c r="F268" s="78">
        <v>2.9999999999999997E-4</v>
      </c>
      <c r="G268" s="78">
        <v>135322.99170000001</v>
      </c>
      <c r="H268" s="78">
        <v>7192.7915999999996</v>
      </c>
    </row>
    <row r="269" spans="1:8">
      <c r="A269" s="78" t="s">
        <v>0</v>
      </c>
      <c r="B269" s="78">
        <v>20037.681</v>
      </c>
      <c r="C269" s="78">
        <v>37.3812</v>
      </c>
      <c r="D269" s="78">
        <v>94.171999999999997</v>
      </c>
      <c r="E269" s="78">
        <v>0</v>
      </c>
      <c r="F269" s="78">
        <v>2.9999999999999997E-4</v>
      </c>
      <c r="G269" s="78">
        <v>167501.77979999999</v>
      </c>
      <c r="H269" s="78">
        <v>8707.6067999999996</v>
      </c>
    </row>
    <row r="270" spans="1:8">
      <c r="A270" s="78" t="s">
        <v>808</v>
      </c>
      <c r="B270" s="78">
        <v>22270.500499999998</v>
      </c>
      <c r="C270" s="78">
        <v>41.850999999999999</v>
      </c>
      <c r="D270" s="78">
        <v>106.1576</v>
      </c>
      <c r="E270" s="78">
        <v>0</v>
      </c>
      <c r="F270" s="78">
        <v>4.0000000000000002E-4</v>
      </c>
      <c r="G270" s="78">
        <v>188823.10329999999</v>
      </c>
      <c r="H270" s="78">
        <v>9706.0102000000006</v>
      </c>
    </row>
    <row r="271" spans="1:8">
      <c r="A271" s="78" t="s">
        <v>809</v>
      </c>
      <c r="B271" s="78">
        <v>25240.157800000001</v>
      </c>
      <c r="C271" s="78">
        <v>47.620199999999997</v>
      </c>
      <c r="D271" s="78">
        <v>121.2375</v>
      </c>
      <c r="E271" s="78">
        <v>0</v>
      </c>
      <c r="F271" s="78">
        <v>4.0000000000000002E-4</v>
      </c>
      <c r="G271" s="78">
        <v>215647.5773</v>
      </c>
      <c r="H271" s="78">
        <v>11017.670899999999</v>
      </c>
    </row>
    <row r="272" spans="1:8">
      <c r="A272" s="78" t="s">
        <v>810</v>
      </c>
      <c r="B272" s="78">
        <v>24591.328600000001</v>
      </c>
      <c r="C272" s="78">
        <v>46.3752</v>
      </c>
      <c r="D272" s="78">
        <v>118.0187</v>
      </c>
      <c r="E272" s="78">
        <v>0</v>
      </c>
      <c r="F272" s="78">
        <v>4.0000000000000002E-4</v>
      </c>
      <c r="G272" s="78">
        <v>209922.08730000001</v>
      </c>
      <c r="H272" s="78">
        <v>10732.522499999999</v>
      </c>
    </row>
    <row r="273" spans="1:19">
      <c r="A273" s="78" t="s">
        <v>811</v>
      </c>
      <c r="B273" s="78">
        <v>21698.917700000002</v>
      </c>
      <c r="C273" s="78">
        <v>40.768700000000003</v>
      </c>
      <c r="D273" s="78">
        <v>103.39279999999999</v>
      </c>
      <c r="E273" s="78">
        <v>0</v>
      </c>
      <c r="F273" s="78">
        <v>4.0000000000000002E-4</v>
      </c>
      <c r="G273" s="78">
        <v>183905.32260000001</v>
      </c>
      <c r="H273" s="78">
        <v>9456.1438999999991</v>
      </c>
    </row>
    <row r="274" spans="1:19">
      <c r="A274" s="78" t="s">
        <v>812</v>
      </c>
      <c r="B274" s="78">
        <v>17458.044999999998</v>
      </c>
      <c r="C274" s="78">
        <v>32.395400000000002</v>
      </c>
      <c r="D274" s="78">
        <v>81.198499999999996</v>
      </c>
      <c r="E274" s="78">
        <v>0</v>
      </c>
      <c r="F274" s="78">
        <v>2.9999999999999997E-4</v>
      </c>
      <c r="G274" s="78">
        <v>144424.33129999999</v>
      </c>
      <c r="H274" s="78">
        <v>7570.5838999999996</v>
      </c>
    </row>
    <row r="275" spans="1:19">
      <c r="A275" s="78" t="s">
        <v>813</v>
      </c>
      <c r="B275" s="78">
        <v>15346.731900000001</v>
      </c>
      <c r="C275" s="78">
        <v>27.626300000000001</v>
      </c>
      <c r="D275" s="78">
        <v>67.205200000000005</v>
      </c>
      <c r="E275" s="78">
        <v>0</v>
      </c>
      <c r="F275" s="78">
        <v>2.0000000000000001E-4</v>
      </c>
      <c r="G275" s="78">
        <v>119526.8734</v>
      </c>
      <c r="H275" s="78">
        <v>6576.3995000000004</v>
      </c>
    </row>
    <row r="276" spans="1:19">
      <c r="A276" s="78" t="s">
        <v>814</v>
      </c>
      <c r="B276" s="78">
        <v>17141.0249</v>
      </c>
      <c r="C276" s="78">
        <v>29.308399999999999</v>
      </c>
      <c r="D276" s="78">
        <v>67.475099999999998</v>
      </c>
      <c r="E276" s="78">
        <v>0</v>
      </c>
      <c r="F276" s="78">
        <v>2.9999999999999997E-4</v>
      </c>
      <c r="G276" s="78">
        <v>119991.07640000001</v>
      </c>
      <c r="H276" s="78">
        <v>7202.3468000000003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230164.88570000001</v>
      </c>
      <c r="C278" s="78">
        <v>419.52420000000001</v>
      </c>
      <c r="D278" s="78">
        <v>1033.3861999999999</v>
      </c>
      <c r="E278" s="78">
        <v>0</v>
      </c>
      <c r="F278" s="78">
        <v>3.8E-3</v>
      </c>
      <c r="G278" s="79">
        <v>1837970</v>
      </c>
      <c r="H278" s="78">
        <v>99110.296300000002</v>
      </c>
    </row>
    <row r="279" spans="1:19">
      <c r="A279" s="78" t="s">
        <v>816</v>
      </c>
      <c r="B279" s="78">
        <v>15346.731900000001</v>
      </c>
      <c r="C279" s="78">
        <v>26.928599999999999</v>
      </c>
      <c r="D279" s="78">
        <v>61.409199999999998</v>
      </c>
      <c r="E279" s="78">
        <v>0</v>
      </c>
      <c r="F279" s="78">
        <v>2.0000000000000001E-4</v>
      </c>
      <c r="G279" s="78">
        <v>109201.40700000001</v>
      </c>
      <c r="H279" s="78">
        <v>6576.3995000000004</v>
      </c>
    </row>
    <row r="280" spans="1:19">
      <c r="A280" s="78" t="s">
        <v>817</v>
      </c>
      <c r="B280" s="78">
        <v>25240.157800000001</v>
      </c>
      <c r="C280" s="78">
        <v>47.620199999999997</v>
      </c>
      <c r="D280" s="78">
        <v>121.2375</v>
      </c>
      <c r="E280" s="78">
        <v>0</v>
      </c>
      <c r="F280" s="78">
        <v>4.0000000000000002E-4</v>
      </c>
      <c r="G280" s="78">
        <v>215647.5773</v>
      </c>
      <c r="H280" s="78">
        <v>11017.670899999999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69169800000</v>
      </c>
      <c r="C283" s="78">
        <v>49187.654000000002</v>
      </c>
      <c r="D283" s="78" t="s">
        <v>836</v>
      </c>
      <c r="E283" s="78">
        <v>10630.253000000001</v>
      </c>
      <c r="F283" s="78">
        <v>23210.455999999998</v>
      </c>
      <c r="G283" s="78">
        <v>1233.875</v>
      </c>
      <c r="H283" s="78">
        <v>0</v>
      </c>
      <c r="I283" s="78">
        <v>5813.6040000000003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62964500000</v>
      </c>
      <c r="C284" s="78">
        <v>51539.122000000003</v>
      </c>
      <c r="D284" s="78" t="s">
        <v>877</v>
      </c>
      <c r="E284" s="78">
        <v>10630.253000000001</v>
      </c>
      <c r="F284" s="78">
        <v>23210.455999999998</v>
      </c>
      <c r="G284" s="78">
        <v>1604.568</v>
      </c>
      <c r="H284" s="78">
        <v>0</v>
      </c>
      <c r="I284" s="78">
        <v>7794.3789999999999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71346000000</v>
      </c>
      <c r="C285" s="78">
        <v>56582.817000000003</v>
      </c>
      <c r="D285" s="78" t="s">
        <v>878</v>
      </c>
      <c r="E285" s="78">
        <v>12294.589</v>
      </c>
      <c r="F285" s="78">
        <v>20556.855</v>
      </c>
      <c r="G285" s="78">
        <v>2610.9409999999998</v>
      </c>
      <c r="H285" s="78">
        <v>0</v>
      </c>
      <c r="I285" s="78">
        <v>12820.966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78026000000</v>
      </c>
      <c r="C286" s="78">
        <v>63332.468999999997</v>
      </c>
      <c r="D286" s="78" t="s">
        <v>879</v>
      </c>
      <c r="E286" s="78">
        <v>12443.002</v>
      </c>
      <c r="F286" s="78">
        <v>19968.13</v>
      </c>
      <c r="G286" s="78">
        <v>3626.3919999999998</v>
      </c>
      <c r="H286" s="78">
        <v>0</v>
      </c>
      <c r="I286" s="78">
        <v>18995.478999999999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96579900000</v>
      </c>
      <c r="C287" s="78">
        <v>74071.066999999995</v>
      </c>
      <c r="D287" s="78" t="s">
        <v>880</v>
      </c>
      <c r="E287" s="78">
        <v>12443.002</v>
      </c>
      <c r="F287" s="78">
        <v>19968.13</v>
      </c>
      <c r="G287" s="78">
        <v>5055.6670000000004</v>
      </c>
      <c r="H287" s="78">
        <v>0</v>
      </c>
      <c r="I287" s="78">
        <v>28304.802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108874000000</v>
      </c>
      <c r="C288" s="78">
        <v>77468.953999999998</v>
      </c>
      <c r="D288" s="78" t="s">
        <v>881</v>
      </c>
      <c r="E288" s="78">
        <v>10630.253000000001</v>
      </c>
      <c r="F288" s="78">
        <v>23210.455999999998</v>
      </c>
      <c r="G288" s="78">
        <v>6346.6850000000004</v>
      </c>
      <c r="H288" s="78">
        <v>0</v>
      </c>
      <c r="I288" s="78">
        <v>37281.561000000002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124340000000</v>
      </c>
      <c r="C289" s="78">
        <v>87493.313999999998</v>
      </c>
      <c r="D289" s="78" t="s">
        <v>882</v>
      </c>
      <c r="E289" s="78">
        <v>10630.253000000001</v>
      </c>
      <c r="F289" s="78">
        <v>23210.455999999998</v>
      </c>
      <c r="G289" s="78">
        <v>7538.3909999999996</v>
      </c>
      <c r="H289" s="78">
        <v>0</v>
      </c>
      <c r="I289" s="78">
        <v>46114.214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121039000000</v>
      </c>
      <c r="C290" s="78">
        <v>79670.048999999999</v>
      </c>
      <c r="D290" s="78" t="s">
        <v>883</v>
      </c>
      <c r="E290" s="78">
        <v>10630.253000000001</v>
      </c>
      <c r="F290" s="78">
        <v>23210.455999999998</v>
      </c>
      <c r="G290" s="78">
        <v>6701.7920000000004</v>
      </c>
      <c r="H290" s="78">
        <v>0</v>
      </c>
      <c r="I290" s="78">
        <v>39127.548999999999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106038000000</v>
      </c>
      <c r="C291" s="78">
        <v>72514.505999999994</v>
      </c>
      <c r="D291" s="78" t="s">
        <v>884</v>
      </c>
      <c r="E291" s="78">
        <v>12294.589</v>
      </c>
      <c r="F291" s="78">
        <v>20556.855</v>
      </c>
      <c r="G291" s="78">
        <v>4877.5969999999998</v>
      </c>
      <c r="H291" s="78">
        <v>0</v>
      </c>
      <c r="I291" s="78">
        <v>26485.999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83273700000</v>
      </c>
      <c r="C292" s="78">
        <v>65671.789999999994</v>
      </c>
      <c r="D292" s="78" t="s">
        <v>885</v>
      </c>
      <c r="E292" s="78">
        <v>10630.253000000001</v>
      </c>
      <c r="F292" s="78">
        <v>23210.455999999998</v>
      </c>
      <c r="G292" s="78">
        <v>3712.4850000000001</v>
      </c>
      <c r="H292" s="78">
        <v>0</v>
      </c>
      <c r="I292" s="78">
        <v>19819.13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68918100000</v>
      </c>
      <c r="C293" s="78">
        <v>51264.616000000002</v>
      </c>
      <c r="D293" s="78" t="s">
        <v>886</v>
      </c>
      <c r="E293" s="78">
        <v>10630.253000000001</v>
      </c>
      <c r="F293" s="78">
        <v>23210.455999999998</v>
      </c>
      <c r="G293" s="78">
        <v>1559.134</v>
      </c>
      <c r="H293" s="78">
        <v>0</v>
      </c>
      <c r="I293" s="78">
        <v>7565.3069999999998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69185700000</v>
      </c>
      <c r="C294" s="78">
        <v>46354.591</v>
      </c>
      <c r="D294" s="78" t="s">
        <v>887</v>
      </c>
      <c r="E294" s="78">
        <v>10630.253000000001</v>
      </c>
      <c r="F294" s="78">
        <v>23210.455999999998</v>
      </c>
      <c r="G294" s="78">
        <v>719.33799999999997</v>
      </c>
      <c r="H294" s="78">
        <v>0</v>
      </c>
      <c r="I294" s="78">
        <v>3495.078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1059750000000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62964500000</v>
      </c>
      <c r="C297" s="78">
        <v>46354.591</v>
      </c>
      <c r="D297" s="78"/>
      <c r="E297" s="78">
        <v>10630.253000000001</v>
      </c>
      <c r="F297" s="78">
        <v>19968.13</v>
      </c>
      <c r="G297" s="78">
        <v>719.33799999999997</v>
      </c>
      <c r="H297" s="78">
        <v>0</v>
      </c>
      <c r="I297" s="78">
        <v>3495.078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124340000000</v>
      </c>
      <c r="C298" s="78">
        <v>87493.313999999998</v>
      </c>
      <c r="D298" s="78"/>
      <c r="E298" s="78">
        <v>12443.002</v>
      </c>
      <c r="F298" s="78">
        <v>23210.455999999998</v>
      </c>
      <c r="G298" s="78">
        <v>7538.3909999999996</v>
      </c>
      <c r="H298" s="78">
        <v>0</v>
      </c>
      <c r="I298" s="78">
        <v>46114.214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30655.63</v>
      </c>
      <c r="C301" s="78">
        <v>4818.83</v>
      </c>
      <c r="D301" s="78">
        <v>0</v>
      </c>
      <c r="E301" s="78">
        <v>35474.46</v>
      </c>
    </row>
    <row r="302" spans="1:19">
      <c r="A302" s="78" t="s">
        <v>851</v>
      </c>
      <c r="B302" s="78">
        <v>9.7799999999999994</v>
      </c>
      <c r="C302" s="78">
        <v>1.54</v>
      </c>
      <c r="D302" s="78">
        <v>0</v>
      </c>
      <c r="E302" s="78">
        <v>11.32</v>
      </c>
    </row>
    <row r="303" spans="1:19">
      <c r="A303" s="78" t="s">
        <v>852</v>
      </c>
      <c r="B303" s="78">
        <v>9.7799999999999994</v>
      </c>
      <c r="C303" s="78">
        <v>1.54</v>
      </c>
      <c r="D303" s="78">
        <v>0</v>
      </c>
      <c r="E303" s="78">
        <v>11.32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1237.81</v>
      </c>
      <c r="C2" s="78">
        <v>394.89</v>
      </c>
      <c r="D2" s="78">
        <v>394.89</v>
      </c>
    </row>
    <row r="3" spans="1:7">
      <c r="A3" s="78" t="s">
        <v>482</v>
      </c>
      <c r="B3" s="78">
        <v>1237.81</v>
      </c>
      <c r="C3" s="78">
        <v>394.89</v>
      </c>
      <c r="D3" s="78">
        <v>394.89</v>
      </c>
    </row>
    <row r="4" spans="1:7">
      <c r="A4" s="78" t="s">
        <v>483</v>
      </c>
      <c r="B4" s="78">
        <v>3226.09</v>
      </c>
      <c r="C4" s="78">
        <v>1029.19</v>
      </c>
      <c r="D4" s="78">
        <v>1029.19</v>
      </c>
    </row>
    <row r="5" spans="1:7">
      <c r="A5" s="78" t="s">
        <v>484</v>
      </c>
      <c r="B5" s="78">
        <v>3226.09</v>
      </c>
      <c r="C5" s="78">
        <v>1029.19</v>
      </c>
      <c r="D5" s="78">
        <v>1029.19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9.69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138.34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130.57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43.95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292.31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935.8</v>
      </c>
      <c r="C28" s="78">
        <v>302.01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638</v>
      </c>
      <c r="C63" s="78">
        <v>0.3</v>
      </c>
      <c r="D63" s="78">
        <v>0.47699999999999998</v>
      </c>
      <c r="E63" s="78">
        <v>0.51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638</v>
      </c>
      <c r="C64" s="78">
        <v>0.3</v>
      </c>
      <c r="D64" s="78">
        <v>0.47699999999999998</v>
      </c>
      <c r="E64" s="78">
        <v>0.51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638</v>
      </c>
      <c r="C66" s="78">
        <v>0.3</v>
      </c>
      <c r="D66" s="78">
        <v>0.47699999999999998</v>
      </c>
      <c r="E66" s="78">
        <v>0.51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638</v>
      </c>
      <c r="C67" s="78">
        <v>0.3</v>
      </c>
      <c r="D67" s="78">
        <v>0.47699999999999998</v>
      </c>
      <c r="E67" s="78">
        <v>0.51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638</v>
      </c>
      <c r="C69" s="78">
        <v>0.3</v>
      </c>
      <c r="D69" s="78">
        <v>0.47699999999999998</v>
      </c>
      <c r="E69" s="78">
        <v>0.51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638</v>
      </c>
      <c r="C70" s="78">
        <v>0.3</v>
      </c>
      <c r="D70" s="78">
        <v>0.47699999999999998</v>
      </c>
      <c r="E70" s="78">
        <v>0.51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638</v>
      </c>
      <c r="C72" s="78">
        <v>0.3</v>
      </c>
      <c r="D72" s="78">
        <v>0.47699999999999998</v>
      </c>
      <c r="E72" s="78">
        <v>0.51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638</v>
      </c>
      <c r="C73" s="78">
        <v>0.3</v>
      </c>
      <c r="D73" s="78">
        <v>0.47699999999999998</v>
      </c>
      <c r="E73" s="78">
        <v>0.51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638</v>
      </c>
      <c r="C75" s="78">
        <v>0.3</v>
      </c>
      <c r="D75" s="78">
        <v>0.47699999999999998</v>
      </c>
      <c r="E75" s="78">
        <v>0.51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638</v>
      </c>
      <c r="C77" s="78">
        <v>0.3</v>
      </c>
      <c r="D77" s="78">
        <v>0.47699999999999998</v>
      </c>
      <c r="E77" s="78">
        <v>0.51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638</v>
      </c>
      <c r="C79" s="78">
        <v>0.3</v>
      </c>
      <c r="D79" s="78">
        <v>0.47699999999999998</v>
      </c>
      <c r="E79" s="78">
        <v>0.51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638</v>
      </c>
      <c r="C81" s="78">
        <v>0.3</v>
      </c>
      <c r="D81" s="78">
        <v>0.47699999999999998</v>
      </c>
      <c r="E81" s="78">
        <v>0.51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638</v>
      </c>
      <c r="C83" s="78">
        <v>0.3</v>
      </c>
      <c r="D83" s="78">
        <v>0.47699999999999998</v>
      </c>
      <c r="E83" s="78">
        <v>0.51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638</v>
      </c>
      <c r="C84" s="78">
        <v>0.3</v>
      </c>
      <c r="D84" s="78">
        <v>0.47699999999999998</v>
      </c>
      <c r="E84" s="78">
        <v>0.51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638</v>
      </c>
      <c r="C85" s="78">
        <v>0.3</v>
      </c>
      <c r="D85" s="78">
        <v>0.47699999999999998</v>
      </c>
      <c r="E85" s="78">
        <v>0.51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638</v>
      </c>
      <c r="C86" s="78">
        <v>0.3</v>
      </c>
      <c r="D86" s="78">
        <v>0.47699999999999998</v>
      </c>
      <c r="E86" s="78">
        <v>0.51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638</v>
      </c>
      <c r="C87" s="78">
        <v>0.3</v>
      </c>
      <c r="D87" s="78">
        <v>0.47699999999999998</v>
      </c>
      <c r="E87" s="78">
        <v>0.51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638</v>
      </c>
      <c r="C88" s="78">
        <v>0.3</v>
      </c>
      <c r="D88" s="78">
        <v>0.47699999999999998</v>
      </c>
      <c r="E88" s="78">
        <v>0.51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638</v>
      </c>
      <c r="C89" s="78">
        <v>0.3</v>
      </c>
      <c r="D89" s="78">
        <v>0.47699999999999998</v>
      </c>
      <c r="E89" s="78">
        <v>0.51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638</v>
      </c>
      <c r="C90" s="78">
        <v>0.3</v>
      </c>
      <c r="D90" s="78">
        <v>0.47699999999999998</v>
      </c>
      <c r="E90" s="78">
        <v>0.51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638</v>
      </c>
      <c r="C91" s="78">
        <v>0.3</v>
      </c>
      <c r="D91" s="78">
        <v>0.47699999999999998</v>
      </c>
      <c r="E91" s="78">
        <v>0.51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638</v>
      </c>
      <c r="C92" s="78">
        <v>0.3</v>
      </c>
      <c r="D92" s="78">
        <v>0.47699999999999998</v>
      </c>
      <c r="E92" s="78">
        <v>0.51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638</v>
      </c>
      <c r="C93" s="78">
        <v>0.3</v>
      </c>
      <c r="D93" s="78">
        <v>0.47699999999999998</v>
      </c>
      <c r="E93" s="78">
        <v>0.51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638</v>
      </c>
      <c r="C94" s="78">
        <v>0.3</v>
      </c>
      <c r="D94" s="78">
        <v>0.47699999999999998</v>
      </c>
      <c r="E94" s="78">
        <v>0.51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638</v>
      </c>
      <c r="C95" s="78">
        <v>0.3</v>
      </c>
      <c r="D95" s="78">
        <v>0.47699999999999998</v>
      </c>
      <c r="E95" s="78">
        <v>0.51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638</v>
      </c>
      <c r="C96" s="78">
        <v>0.3</v>
      </c>
      <c r="D96" s="78">
        <v>0.47699999999999998</v>
      </c>
      <c r="E96" s="78">
        <v>0.51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638</v>
      </c>
      <c r="C98" s="78">
        <v>0.3</v>
      </c>
      <c r="D98" s="78">
        <v>0.47699999999999998</v>
      </c>
      <c r="E98" s="78">
        <v>0.51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638</v>
      </c>
      <c r="C99" s="78">
        <v>0.3</v>
      </c>
      <c r="D99" s="78">
        <v>0.47699999999999998</v>
      </c>
      <c r="E99" s="78">
        <v>0.51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638</v>
      </c>
      <c r="C101" s="78">
        <v>0.3</v>
      </c>
      <c r="D101" s="78">
        <v>0.47699999999999998</v>
      </c>
      <c r="E101" s="78">
        <v>0.51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638</v>
      </c>
      <c r="C102" s="78">
        <v>0.3</v>
      </c>
      <c r="D102" s="78">
        <v>0.47699999999999998</v>
      </c>
      <c r="E102" s="78">
        <v>0.51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638</v>
      </c>
      <c r="C104" s="78">
        <v>0.3</v>
      </c>
      <c r="D104" s="78">
        <v>0.47699999999999998</v>
      </c>
      <c r="E104" s="78">
        <v>0.51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638</v>
      </c>
      <c r="C105" s="78">
        <v>0.3</v>
      </c>
      <c r="D105" s="78">
        <v>0.47699999999999998</v>
      </c>
      <c r="E105" s="78">
        <v>0.51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638</v>
      </c>
      <c r="C107" s="78">
        <v>0.3</v>
      </c>
      <c r="D107" s="78">
        <v>0.47699999999999998</v>
      </c>
      <c r="E107" s="78">
        <v>0.51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638</v>
      </c>
      <c r="C109" s="78">
        <v>0.3</v>
      </c>
      <c r="D109" s="78">
        <v>0.47699999999999998</v>
      </c>
      <c r="E109" s="78">
        <v>0.51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638</v>
      </c>
      <c r="C111" s="78">
        <v>0.3</v>
      </c>
      <c r="D111" s="78">
        <v>0.47699999999999998</v>
      </c>
      <c r="E111" s="78">
        <v>0.51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638</v>
      </c>
      <c r="C113" s="78">
        <v>0.3</v>
      </c>
      <c r="D113" s="78">
        <v>0.47699999999999998</v>
      </c>
      <c r="E113" s="78">
        <v>0.51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638</v>
      </c>
      <c r="C115" s="78">
        <v>0.3</v>
      </c>
      <c r="D115" s="78">
        <v>0.47699999999999998</v>
      </c>
      <c r="E115" s="78">
        <v>0.51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638</v>
      </c>
      <c r="C116" s="78">
        <v>0.3</v>
      </c>
      <c r="D116" s="78">
        <v>0.47699999999999998</v>
      </c>
      <c r="E116" s="78">
        <v>0.51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638</v>
      </c>
      <c r="C118" s="78">
        <v>0.3</v>
      </c>
      <c r="D118" s="78">
        <v>0.47699999999999998</v>
      </c>
      <c r="E118" s="78">
        <v>0.51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638</v>
      </c>
      <c r="C119" s="78">
        <v>0.3</v>
      </c>
      <c r="D119" s="78">
        <v>0.47699999999999998</v>
      </c>
      <c r="E119" s="78">
        <v>0.51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638</v>
      </c>
      <c r="C121" s="78">
        <v>0.3</v>
      </c>
      <c r="D121" s="78">
        <v>0.47699999999999998</v>
      </c>
      <c r="E121" s="78">
        <v>0.51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638</v>
      </c>
      <c r="C122" s="78">
        <v>0.3</v>
      </c>
      <c r="D122" s="78">
        <v>0.47699999999999998</v>
      </c>
      <c r="E122" s="78">
        <v>0.51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3142.48</v>
      </c>
      <c r="D175" s="78">
        <v>2509.7600000000002</v>
      </c>
      <c r="E175" s="78">
        <v>632.72</v>
      </c>
      <c r="F175" s="78">
        <v>0.8</v>
      </c>
      <c r="G175" s="78">
        <v>4.0599999999999996</v>
      </c>
    </row>
    <row r="176" spans="1:11">
      <c r="A176" s="78" t="s">
        <v>558</v>
      </c>
      <c r="B176" s="78" t="s">
        <v>557</v>
      </c>
      <c r="C176" s="78">
        <v>3104.99</v>
      </c>
      <c r="D176" s="78">
        <v>2479.8200000000002</v>
      </c>
      <c r="E176" s="78">
        <v>625.16999999999996</v>
      </c>
      <c r="F176" s="78">
        <v>0.8</v>
      </c>
      <c r="G176" s="78">
        <v>4.07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2195.9899999999998</v>
      </c>
      <c r="D178" s="78">
        <v>1753.84</v>
      </c>
      <c r="E178" s="78">
        <v>442.15</v>
      </c>
      <c r="F178" s="78">
        <v>0.8</v>
      </c>
      <c r="G178" s="78">
        <v>4.03</v>
      </c>
    </row>
    <row r="179" spans="1:7">
      <c r="A179" s="78" t="s">
        <v>561</v>
      </c>
      <c r="B179" s="78" t="s">
        <v>557</v>
      </c>
      <c r="C179" s="78">
        <v>2113.1999999999998</v>
      </c>
      <c r="D179" s="78">
        <v>1687.71</v>
      </c>
      <c r="E179" s="78">
        <v>425.48</v>
      </c>
      <c r="F179" s="78">
        <v>0.8</v>
      </c>
      <c r="G179" s="78">
        <v>4.08</v>
      </c>
    </row>
    <row r="180" spans="1:7">
      <c r="A180" s="78" t="s">
        <v>562</v>
      </c>
      <c r="B180" s="78" t="s">
        <v>557</v>
      </c>
      <c r="C180" s="78">
        <v>2072.0500000000002</v>
      </c>
      <c r="D180" s="78">
        <v>1654.86</v>
      </c>
      <c r="E180" s="78">
        <v>417.2</v>
      </c>
      <c r="F180" s="78">
        <v>0.8</v>
      </c>
      <c r="G180" s="78">
        <v>4.1100000000000003</v>
      </c>
    </row>
    <row r="181" spans="1:7">
      <c r="A181" s="78" t="s">
        <v>563</v>
      </c>
      <c r="B181" s="78" t="s">
        <v>557</v>
      </c>
      <c r="C181" s="78">
        <v>2143.6999999999998</v>
      </c>
      <c r="D181" s="78">
        <v>1712.08</v>
      </c>
      <c r="E181" s="78">
        <v>431.62</v>
      </c>
      <c r="F181" s="78">
        <v>0.8</v>
      </c>
      <c r="G181" s="78">
        <v>4.0599999999999996</v>
      </c>
    </row>
    <row r="182" spans="1:7">
      <c r="A182" s="78" t="s">
        <v>564</v>
      </c>
      <c r="B182" s="78" t="s">
        <v>557</v>
      </c>
      <c r="C182" s="78">
        <v>2484.54</v>
      </c>
      <c r="D182" s="78">
        <v>1931.99</v>
      </c>
      <c r="E182" s="78">
        <v>552.54999999999995</v>
      </c>
      <c r="F182" s="78">
        <v>0.78</v>
      </c>
      <c r="G182" s="78">
        <v>3.97</v>
      </c>
    </row>
    <row r="183" spans="1:7">
      <c r="A183" s="78" t="s">
        <v>565</v>
      </c>
      <c r="B183" s="78" t="s">
        <v>557</v>
      </c>
      <c r="C183" s="78">
        <v>7393.31</v>
      </c>
      <c r="D183" s="78">
        <v>5904.7</v>
      </c>
      <c r="E183" s="78">
        <v>1488.6</v>
      </c>
      <c r="F183" s="78">
        <v>0.8</v>
      </c>
      <c r="G183" s="78">
        <v>4.07</v>
      </c>
    </row>
    <row r="184" spans="1:7">
      <c r="A184" s="78" t="s">
        <v>566</v>
      </c>
      <c r="B184" s="78" t="s">
        <v>557</v>
      </c>
      <c r="C184" s="78">
        <v>7098.6</v>
      </c>
      <c r="D184" s="78">
        <v>5669.34</v>
      </c>
      <c r="E184" s="78">
        <v>1429.27</v>
      </c>
      <c r="F184" s="78">
        <v>0.8</v>
      </c>
      <c r="G184" s="78">
        <v>4.0599999999999996</v>
      </c>
    </row>
    <row r="185" spans="1:7">
      <c r="A185" s="78" t="s">
        <v>567</v>
      </c>
      <c r="B185" s="78" t="s">
        <v>557</v>
      </c>
      <c r="C185" s="78">
        <v>6235.55</v>
      </c>
      <c r="D185" s="78">
        <v>4947.72</v>
      </c>
      <c r="E185" s="78">
        <v>1287.83</v>
      </c>
      <c r="F185" s="78">
        <v>0.79</v>
      </c>
      <c r="G185" s="78">
        <v>4.03</v>
      </c>
    </row>
    <row r="186" spans="1:7">
      <c r="A186" s="78" t="s">
        <v>568</v>
      </c>
      <c r="B186" s="78" t="s">
        <v>557</v>
      </c>
      <c r="C186" s="78">
        <v>4636.62</v>
      </c>
      <c r="D186" s="78">
        <v>3703.06</v>
      </c>
      <c r="E186" s="78">
        <v>933.56</v>
      </c>
      <c r="F186" s="78">
        <v>0.8</v>
      </c>
      <c r="G186" s="78">
        <v>3.94</v>
      </c>
    </row>
    <row r="187" spans="1:7">
      <c r="A187" s="78" t="s">
        <v>569</v>
      </c>
      <c r="B187" s="78" t="s">
        <v>557</v>
      </c>
      <c r="C187" s="78">
        <v>4379.2700000000004</v>
      </c>
      <c r="D187" s="78">
        <v>3497.52</v>
      </c>
      <c r="E187" s="78">
        <v>881.74</v>
      </c>
      <c r="F187" s="78">
        <v>0.8</v>
      </c>
      <c r="G187" s="78">
        <v>3.92</v>
      </c>
    </row>
    <row r="188" spans="1:7">
      <c r="A188" s="78" t="s">
        <v>570</v>
      </c>
      <c r="B188" s="78" t="s">
        <v>557</v>
      </c>
      <c r="C188" s="78">
        <v>4292.3599999999997</v>
      </c>
      <c r="D188" s="78">
        <v>3428.12</v>
      </c>
      <c r="E188" s="78">
        <v>864.24</v>
      </c>
      <c r="F188" s="78">
        <v>0.8</v>
      </c>
      <c r="G188" s="78">
        <v>3.94</v>
      </c>
    </row>
    <row r="189" spans="1:7">
      <c r="A189" s="78" t="s">
        <v>571</v>
      </c>
      <c r="B189" s="78" t="s">
        <v>557</v>
      </c>
      <c r="C189" s="78">
        <v>5307.71</v>
      </c>
      <c r="D189" s="78">
        <v>4132.6000000000004</v>
      </c>
      <c r="E189" s="78">
        <v>1175.0999999999999</v>
      </c>
      <c r="F189" s="78">
        <v>0.78</v>
      </c>
      <c r="G189" s="78">
        <v>3.87</v>
      </c>
    </row>
    <row r="190" spans="1:7">
      <c r="A190" s="78" t="s">
        <v>572</v>
      </c>
      <c r="B190" s="78" t="s">
        <v>557</v>
      </c>
      <c r="C190" s="78">
        <v>5301.79</v>
      </c>
      <c r="D190" s="78">
        <v>4132.03</v>
      </c>
      <c r="E190" s="78">
        <v>1169.76</v>
      </c>
      <c r="F190" s="78">
        <v>0.78</v>
      </c>
      <c r="G190" s="78">
        <v>3.87</v>
      </c>
    </row>
    <row r="191" spans="1:7">
      <c r="A191" s="78" t="s">
        <v>573</v>
      </c>
      <c r="B191" s="78" t="s">
        <v>557</v>
      </c>
      <c r="C191" s="78">
        <v>5276.24</v>
      </c>
      <c r="D191" s="78">
        <v>4213.8900000000003</v>
      </c>
      <c r="E191" s="78">
        <v>1062.3399999999999</v>
      </c>
      <c r="F191" s="78">
        <v>0.8</v>
      </c>
      <c r="G191" s="78">
        <v>3.94</v>
      </c>
    </row>
    <row r="192" spans="1:7">
      <c r="A192" s="78" t="s">
        <v>574</v>
      </c>
      <c r="B192" s="78" t="s">
        <v>557</v>
      </c>
      <c r="C192" s="78">
        <v>5245.13</v>
      </c>
      <c r="D192" s="78">
        <v>4189.05</v>
      </c>
      <c r="E192" s="78">
        <v>1056.08</v>
      </c>
      <c r="F192" s="78">
        <v>0.8</v>
      </c>
      <c r="G192" s="78">
        <v>3.95</v>
      </c>
    </row>
    <row r="193" spans="1:7">
      <c r="A193" s="78" t="s">
        <v>575</v>
      </c>
      <c r="B193" s="78" t="s">
        <v>557</v>
      </c>
      <c r="C193" s="78">
        <v>4181.33</v>
      </c>
      <c r="D193" s="78">
        <v>3339.44</v>
      </c>
      <c r="E193" s="78">
        <v>841.89</v>
      </c>
      <c r="F193" s="78">
        <v>0.8</v>
      </c>
      <c r="G193" s="78">
        <v>3.92</v>
      </c>
    </row>
    <row r="194" spans="1:7">
      <c r="A194" s="78" t="s">
        <v>576</v>
      </c>
      <c r="B194" s="78" t="s">
        <v>557</v>
      </c>
      <c r="C194" s="78">
        <v>3667.57</v>
      </c>
      <c r="D194" s="78">
        <v>2929.13</v>
      </c>
      <c r="E194" s="78">
        <v>738.45</v>
      </c>
      <c r="F194" s="78">
        <v>0.8</v>
      </c>
      <c r="G194" s="78">
        <v>3.93</v>
      </c>
    </row>
    <row r="195" spans="1:7">
      <c r="A195" s="78" t="s">
        <v>577</v>
      </c>
      <c r="B195" s="78" t="s">
        <v>557</v>
      </c>
      <c r="C195" s="78">
        <v>3549.36</v>
      </c>
      <c r="D195" s="78">
        <v>2834.71</v>
      </c>
      <c r="E195" s="78">
        <v>714.64</v>
      </c>
      <c r="F195" s="78">
        <v>0.8</v>
      </c>
      <c r="G195" s="78">
        <v>3.91</v>
      </c>
    </row>
    <row r="196" spans="1:7">
      <c r="A196" s="78" t="s">
        <v>578</v>
      </c>
      <c r="B196" s="78" t="s">
        <v>557</v>
      </c>
      <c r="C196" s="78">
        <v>3502.06</v>
      </c>
      <c r="D196" s="78">
        <v>2796.94</v>
      </c>
      <c r="E196" s="78">
        <v>705.12</v>
      </c>
      <c r="F196" s="78">
        <v>0.8</v>
      </c>
      <c r="G196" s="78">
        <v>4.05</v>
      </c>
    </row>
    <row r="197" spans="1:7">
      <c r="A197" s="78" t="s">
        <v>579</v>
      </c>
      <c r="B197" s="78" t="s">
        <v>557</v>
      </c>
      <c r="C197" s="78">
        <v>3673.72</v>
      </c>
      <c r="D197" s="78">
        <v>2934.04</v>
      </c>
      <c r="E197" s="78">
        <v>739.68</v>
      </c>
      <c r="F197" s="78">
        <v>0.8</v>
      </c>
      <c r="G197" s="78">
        <v>3.97</v>
      </c>
    </row>
    <row r="198" spans="1:7">
      <c r="A198" s="78" t="s">
        <v>580</v>
      </c>
      <c r="B198" s="78" t="s">
        <v>557</v>
      </c>
      <c r="C198" s="78">
        <v>3667.7</v>
      </c>
      <c r="D198" s="78">
        <v>2929.23</v>
      </c>
      <c r="E198" s="78">
        <v>738.47</v>
      </c>
      <c r="F198" s="78">
        <v>0.8</v>
      </c>
      <c r="G198" s="78">
        <v>3.97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1781.78</v>
      </c>
      <c r="D204" s="78">
        <v>0.8</v>
      </c>
    </row>
    <row r="205" spans="1:7">
      <c r="A205" s="78" t="s">
        <v>615</v>
      </c>
      <c r="B205" s="78" t="s">
        <v>661</v>
      </c>
      <c r="C205" s="78">
        <v>4454.45</v>
      </c>
      <c r="D205" s="78">
        <v>0.8</v>
      </c>
    </row>
    <row r="206" spans="1:7">
      <c r="A206" s="78" t="s">
        <v>616</v>
      </c>
      <c r="B206" s="78" t="s">
        <v>661</v>
      </c>
      <c r="C206" s="78">
        <v>791.63</v>
      </c>
      <c r="D206" s="78">
        <v>0.8</v>
      </c>
    </row>
    <row r="207" spans="1:7">
      <c r="A207" s="78" t="s">
        <v>617</v>
      </c>
      <c r="B207" s="78" t="s">
        <v>661</v>
      </c>
      <c r="C207" s="78">
        <v>4454.45</v>
      </c>
      <c r="D207" s="78">
        <v>0.8</v>
      </c>
    </row>
    <row r="208" spans="1:7">
      <c r="A208" s="78" t="s">
        <v>618</v>
      </c>
      <c r="B208" s="78" t="s">
        <v>661</v>
      </c>
      <c r="C208" s="78">
        <v>4454.45</v>
      </c>
      <c r="D208" s="78">
        <v>0.8</v>
      </c>
    </row>
    <row r="209" spans="1:4">
      <c r="A209" s="78" t="s">
        <v>619</v>
      </c>
      <c r="B209" s="78" t="s">
        <v>661</v>
      </c>
      <c r="C209" s="78">
        <v>4454.45</v>
      </c>
      <c r="D209" s="78">
        <v>0.8</v>
      </c>
    </row>
    <row r="210" spans="1:4">
      <c r="A210" s="78" t="s">
        <v>620</v>
      </c>
      <c r="B210" s="78" t="s">
        <v>661</v>
      </c>
      <c r="C210" s="78">
        <v>4454.45</v>
      </c>
      <c r="D210" s="78">
        <v>0.8</v>
      </c>
    </row>
    <row r="211" spans="1:4">
      <c r="A211" s="78" t="s">
        <v>621</v>
      </c>
      <c r="B211" s="78" t="s">
        <v>661</v>
      </c>
      <c r="C211" s="78">
        <v>4454.45</v>
      </c>
      <c r="D211" s="78">
        <v>0.8</v>
      </c>
    </row>
    <row r="212" spans="1:4">
      <c r="A212" s="78" t="s">
        <v>622</v>
      </c>
      <c r="B212" s="78" t="s">
        <v>661</v>
      </c>
      <c r="C212" s="78">
        <v>8908.9</v>
      </c>
      <c r="D212" s="78">
        <v>0.8</v>
      </c>
    </row>
    <row r="213" spans="1:4">
      <c r="A213" s="78" t="s">
        <v>623</v>
      </c>
      <c r="B213" s="78" t="s">
        <v>661</v>
      </c>
      <c r="C213" s="78">
        <v>8908.9</v>
      </c>
      <c r="D213" s="78">
        <v>0.8</v>
      </c>
    </row>
    <row r="214" spans="1:4">
      <c r="A214" s="78" t="s">
        <v>624</v>
      </c>
      <c r="B214" s="78" t="s">
        <v>661</v>
      </c>
      <c r="C214" s="78">
        <v>8908.9</v>
      </c>
      <c r="D214" s="78">
        <v>0.8</v>
      </c>
    </row>
    <row r="215" spans="1:4">
      <c r="A215" s="78" t="s">
        <v>625</v>
      </c>
      <c r="B215" s="78" t="s">
        <v>661</v>
      </c>
      <c r="C215" s="78">
        <v>8908.9</v>
      </c>
      <c r="D215" s="78">
        <v>0.8</v>
      </c>
    </row>
    <row r="216" spans="1:4">
      <c r="A216" s="78" t="s">
        <v>626</v>
      </c>
      <c r="B216" s="78" t="s">
        <v>661</v>
      </c>
      <c r="C216" s="78">
        <v>8908.9</v>
      </c>
      <c r="D216" s="78">
        <v>0.8</v>
      </c>
    </row>
    <row r="217" spans="1:4">
      <c r="A217" s="78" t="s">
        <v>627</v>
      </c>
      <c r="B217" s="78" t="s">
        <v>661</v>
      </c>
      <c r="C217" s="78">
        <v>8908.9</v>
      </c>
      <c r="D217" s="78">
        <v>0.8</v>
      </c>
    </row>
    <row r="218" spans="1:4">
      <c r="A218" s="78" t="s">
        <v>628</v>
      </c>
      <c r="B218" s="78" t="s">
        <v>661</v>
      </c>
      <c r="C218" s="78">
        <v>8908.9</v>
      </c>
      <c r="D218" s="78">
        <v>0.8</v>
      </c>
    </row>
    <row r="219" spans="1:4">
      <c r="A219" s="78" t="s">
        <v>629</v>
      </c>
      <c r="B219" s="78" t="s">
        <v>661</v>
      </c>
      <c r="C219" s="78">
        <v>8908.9</v>
      </c>
      <c r="D219" s="78">
        <v>0.8</v>
      </c>
    </row>
    <row r="220" spans="1:4">
      <c r="A220" s="78" t="s">
        <v>630</v>
      </c>
      <c r="B220" s="78" t="s">
        <v>661</v>
      </c>
      <c r="C220" s="78">
        <v>4454.45</v>
      </c>
      <c r="D220" s="78">
        <v>0.8</v>
      </c>
    </row>
    <row r="221" spans="1:4">
      <c r="A221" s="78" t="s">
        <v>631</v>
      </c>
      <c r="B221" s="78" t="s">
        <v>661</v>
      </c>
      <c r="C221" s="78">
        <v>4559.32</v>
      </c>
      <c r="D221" s="78">
        <v>0.8</v>
      </c>
    </row>
    <row r="222" spans="1:4">
      <c r="A222" s="78" t="s">
        <v>632</v>
      </c>
      <c r="B222" s="78" t="s">
        <v>661</v>
      </c>
      <c r="C222" s="78">
        <v>4454.45</v>
      </c>
      <c r="D222" s="78">
        <v>0.8</v>
      </c>
    </row>
    <row r="223" spans="1:4">
      <c r="A223" s="78" t="s">
        <v>633</v>
      </c>
      <c r="B223" s="78" t="s">
        <v>661</v>
      </c>
      <c r="C223" s="78">
        <v>4454.45</v>
      </c>
      <c r="D223" s="78">
        <v>0.8</v>
      </c>
    </row>
    <row r="224" spans="1:4">
      <c r="A224" s="78" t="s">
        <v>634</v>
      </c>
      <c r="B224" s="78" t="s">
        <v>661</v>
      </c>
      <c r="C224" s="78">
        <v>4454.45</v>
      </c>
      <c r="D224" s="78">
        <v>0.8</v>
      </c>
    </row>
    <row r="225" spans="1:8">
      <c r="A225" s="78" t="s">
        <v>635</v>
      </c>
      <c r="B225" s="78" t="s">
        <v>661</v>
      </c>
      <c r="C225" s="78">
        <v>4454.45</v>
      </c>
      <c r="D225" s="78">
        <v>0.8</v>
      </c>
    </row>
    <row r="226" spans="1:8">
      <c r="A226" s="78" t="s">
        <v>636</v>
      </c>
      <c r="B226" s="78" t="s">
        <v>661</v>
      </c>
      <c r="C226" s="78">
        <v>4454.45</v>
      </c>
      <c r="D226" s="78">
        <v>0.8</v>
      </c>
    </row>
    <row r="227" spans="1:8">
      <c r="A227" s="78" t="s">
        <v>637</v>
      </c>
      <c r="B227" s="78" t="s">
        <v>661</v>
      </c>
      <c r="C227" s="78">
        <v>4454.45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0.19</v>
      </c>
      <c r="F233" s="78">
        <v>220.19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0.19</v>
      </c>
      <c r="F234" s="78">
        <v>217.57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0.13</v>
      </c>
      <c r="F236" s="78">
        <v>153.87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0.13</v>
      </c>
      <c r="F237" s="78">
        <v>148.07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0.13</v>
      </c>
      <c r="F238" s="78">
        <v>145.19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150.21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164.12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0.45</v>
      </c>
      <c r="F241" s="78">
        <v>518.04999999999995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0.54</v>
      </c>
      <c r="D242" s="78">
        <v>622</v>
      </c>
      <c r="E242" s="78">
        <v>0.43</v>
      </c>
      <c r="F242" s="78">
        <v>497.4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0.37</v>
      </c>
      <c r="F243" s="78">
        <v>430.76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0.28000000000000003</v>
      </c>
      <c r="F244" s="78">
        <v>294.54000000000002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0.26</v>
      </c>
      <c r="F245" s="78">
        <v>278.19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0.26</v>
      </c>
      <c r="F246" s="78">
        <v>272.67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</v>
      </c>
      <c r="F247" s="78">
        <v>318.77999999999997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</v>
      </c>
      <c r="F248" s="78">
        <v>319.12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0.32</v>
      </c>
      <c r="F249" s="78">
        <v>335.17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0.32</v>
      </c>
      <c r="F250" s="78">
        <v>333.2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0.25</v>
      </c>
      <c r="F251" s="78">
        <v>265.62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0.22</v>
      </c>
      <c r="F252" s="78">
        <v>232.98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0.21</v>
      </c>
      <c r="F253" s="78">
        <v>225.47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0.21</v>
      </c>
      <c r="F254" s="78">
        <v>245.39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0.22</v>
      </c>
      <c r="F255" s="78">
        <v>242.71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0.22</v>
      </c>
      <c r="F256" s="78">
        <v>242.31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7792.9812000000002</v>
      </c>
      <c r="C265" s="78">
        <v>6.7508999999999997</v>
      </c>
      <c r="D265" s="78">
        <v>58.031999999999996</v>
      </c>
      <c r="E265" s="78">
        <v>0</v>
      </c>
      <c r="F265" s="78">
        <v>0</v>
      </c>
      <c r="G265" s="78">
        <v>350106.92869999999</v>
      </c>
      <c r="H265" s="78">
        <v>2874.2170999999998</v>
      </c>
    </row>
    <row r="266" spans="1:8">
      <c r="A266" s="78" t="s">
        <v>805</v>
      </c>
      <c r="B266" s="78">
        <v>6986.5011000000004</v>
      </c>
      <c r="C266" s="78">
        <v>6.0488</v>
      </c>
      <c r="D266" s="78">
        <v>52.643500000000003</v>
      </c>
      <c r="E266" s="78">
        <v>0</v>
      </c>
      <c r="F266" s="78">
        <v>0</v>
      </c>
      <c r="G266" s="78">
        <v>317600.62890000001</v>
      </c>
      <c r="H266" s="78">
        <v>2578.6529</v>
      </c>
    </row>
    <row r="267" spans="1:8">
      <c r="A267" s="78" t="s">
        <v>806</v>
      </c>
      <c r="B267" s="78">
        <v>7695.9116999999997</v>
      </c>
      <c r="C267" s="78">
        <v>6.6589</v>
      </c>
      <c r="D267" s="78">
        <v>58.7224</v>
      </c>
      <c r="E267" s="78">
        <v>0</v>
      </c>
      <c r="F267" s="78">
        <v>0</v>
      </c>
      <c r="G267" s="78">
        <v>354278.44910000003</v>
      </c>
      <c r="H267" s="78">
        <v>2842.7278000000001</v>
      </c>
    </row>
    <row r="268" spans="1:8">
      <c r="A268" s="78" t="s">
        <v>807</v>
      </c>
      <c r="B268" s="78">
        <v>7526.4138000000003</v>
      </c>
      <c r="C268" s="78">
        <v>6.5079000000000002</v>
      </c>
      <c r="D268" s="78">
        <v>58.199599999999997</v>
      </c>
      <c r="E268" s="78">
        <v>0</v>
      </c>
      <c r="F268" s="78">
        <v>0</v>
      </c>
      <c r="G268" s="78">
        <v>351127.32160000002</v>
      </c>
      <c r="H268" s="78">
        <v>2782.4692</v>
      </c>
    </row>
    <row r="269" spans="1:8">
      <c r="A269" s="78" t="s">
        <v>0</v>
      </c>
      <c r="B269" s="78">
        <v>8033.9877999999999</v>
      </c>
      <c r="C269" s="78">
        <v>6.9417999999999997</v>
      </c>
      <c r="D269" s="78">
        <v>63.033799999999999</v>
      </c>
      <c r="E269" s="78">
        <v>0</v>
      </c>
      <c r="F269" s="78">
        <v>0</v>
      </c>
      <c r="G269" s="78">
        <v>380296.40850000002</v>
      </c>
      <c r="H269" s="78">
        <v>2972.8903</v>
      </c>
    </row>
    <row r="270" spans="1:8">
      <c r="A270" s="78" t="s">
        <v>808</v>
      </c>
      <c r="B270" s="78">
        <v>7926.5369000000001</v>
      </c>
      <c r="C270" s="78">
        <v>6.8456999999999999</v>
      </c>
      <c r="D270" s="78">
        <v>62.769599999999997</v>
      </c>
      <c r="E270" s="78">
        <v>0</v>
      </c>
      <c r="F270" s="78">
        <v>0</v>
      </c>
      <c r="G270" s="78">
        <v>378705.0135</v>
      </c>
      <c r="H270" s="78">
        <v>2934.8953999999999</v>
      </c>
    </row>
    <row r="271" spans="1:8">
      <c r="A271" s="78" t="s">
        <v>809</v>
      </c>
      <c r="B271" s="78">
        <v>8871.6373000000003</v>
      </c>
      <c r="C271" s="78">
        <v>7.6553000000000004</v>
      </c>
      <c r="D271" s="78">
        <v>71.437899999999999</v>
      </c>
      <c r="E271" s="78">
        <v>0</v>
      </c>
      <c r="F271" s="78">
        <v>0</v>
      </c>
      <c r="G271" s="78">
        <v>431007.63319999998</v>
      </c>
      <c r="H271" s="78">
        <v>3288.4429</v>
      </c>
    </row>
    <row r="272" spans="1:8">
      <c r="A272" s="78" t="s">
        <v>810</v>
      </c>
      <c r="B272" s="78">
        <v>9197.2315999999992</v>
      </c>
      <c r="C272" s="78">
        <v>7.9337999999999997</v>
      </c>
      <c r="D272" s="78">
        <v>74.489500000000007</v>
      </c>
      <c r="E272" s="78">
        <v>0</v>
      </c>
      <c r="F272" s="78">
        <v>0</v>
      </c>
      <c r="G272" s="78">
        <v>449420.39789999998</v>
      </c>
      <c r="H272" s="78">
        <v>3410.4418999999998</v>
      </c>
    </row>
    <row r="273" spans="1:19">
      <c r="A273" s="78" t="s">
        <v>811</v>
      </c>
      <c r="B273" s="78">
        <v>8741.1008999999995</v>
      </c>
      <c r="C273" s="78">
        <v>7.5425000000000004</v>
      </c>
      <c r="D273" s="78">
        <v>70.4071</v>
      </c>
      <c r="E273" s="78">
        <v>0</v>
      </c>
      <c r="F273" s="78">
        <v>0</v>
      </c>
      <c r="G273" s="78">
        <v>424788.59009999997</v>
      </c>
      <c r="H273" s="78">
        <v>3240.1190999999999</v>
      </c>
    </row>
    <row r="274" spans="1:19">
      <c r="A274" s="78" t="s">
        <v>812</v>
      </c>
      <c r="B274" s="78">
        <v>8502.1124999999993</v>
      </c>
      <c r="C274" s="78">
        <v>7.3421000000000003</v>
      </c>
      <c r="D274" s="78">
        <v>67.446799999999996</v>
      </c>
      <c r="E274" s="78">
        <v>0</v>
      </c>
      <c r="F274" s="78">
        <v>0</v>
      </c>
      <c r="G274" s="78">
        <v>406924.04399999999</v>
      </c>
      <c r="H274" s="78">
        <v>3148.373</v>
      </c>
    </row>
    <row r="275" spans="1:19">
      <c r="A275" s="78" t="s">
        <v>813</v>
      </c>
      <c r="B275" s="78">
        <v>7717.3681999999999</v>
      </c>
      <c r="C275" s="78">
        <v>6.6714000000000002</v>
      </c>
      <c r="D275" s="78">
        <v>59.974299999999999</v>
      </c>
      <c r="E275" s="78">
        <v>0</v>
      </c>
      <c r="F275" s="78">
        <v>0</v>
      </c>
      <c r="G275" s="78">
        <v>361835.82439999998</v>
      </c>
      <c r="H275" s="78">
        <v>2853.9735000000001</v>
      </c>
    </row>
    <row r="276" spans="1:19">
      <c r="A276" s="78" t="s">
        <v>814</v>
      </c>
      <c r="B276" s="78">
        <v>7848.4782999999998</v>
      </c>
      <c r="C276" s="78">
        <v>6.7939999999999996</v>
      </c>
      <c r="D276" s="78">
        <v>59.330500000000001</v>
      </c>
      <c r="E276" s="78">
        <v>0</v>
      </c>
      <c r="F276" s="78">
        <v>0</v>
      </c>
      <c r="G276" s="78">
        <v>357944.76520000002</v>
      </c>
      <c r="H276" s="78">
        <v>2897.3865999999998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96840.261100000003</v>
      </c>
      <c r="C278" s="78">
        <v>83.693100000000001</v>
      </c>
      <c r="D278" s="78">
        <v>756.48710000000005</v>
      </c>
      <c r="E278" s="78">
        <v>0</v>
      </c>
      <c r="F278" s="78">
        <v>4.0000000000000002E-4</v>
      </c>
      <c r="G278" s="79">
        <v>4564040</v>
      </c>
      <c r="H278" s="78">
        <v>35824.589599999999</v>
      </c>
    </row>
    <row r="279" spans="1:19">
      <c r="A279" s="78" t="s">
        <v>816</v>
      </c>
      <c r="B279" s="78">
        <v>6986.5011000000004</v>
      </c>
      <c r="C279" s="78">
        <v>6.0488</v>
      </c>
      <c r="D279" s="78">
        <v>52.643500000000003</v>
      </c>
      <c r="E279" s="78">
        <v>0</v>
      </c>
      <c r="F279" s="78">
        <v>0</v>
      </c>
      <c r="G279" s="78">
        <v>317600.62890000001</v>
      </c>
      <c r="H279" s="78">
        <v>2578.6529</v>
      </c>
    </row>
    <row r="280" spans="1:19">
      <c r="A280" s="78" t="s">
        <v>817</v>
      </c>
      <c r="B280" s="78">
        <v>9197.2315999999992</v>
      </c>
      <c r="C280" s="78">
        <v>7.9337999999999997</v>
      </c>
      <c r="D280" s="78">
        <v>74.489500000000007</v>
      </c>
      <c r="E280" s="78">
        <v>0</v>
      </c>
      <c r="F280" s="78">
        <v>0</v>
      </c>
      <c r="G280" s="78">
        <v>449420.39789999998</v>
      </c>
      <c r="H280" s="78">
        <v>3410.4418999999998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71785100000</v>
      </c>
      <c r="C283" s="78">
        <v>50576.137999999999</v>
      </c>
      <c r="D283" s="78" t="s">
        <v>888</v>
      </c>
      <c r="E283" s="78">
        <v>10630.253000000001</v>
      </c>
      <c r="F283" s="78">
        <v>23210.455999999998</v>
      </c>
      <c r="G283" s="78">
        <v>2129.681</v>
      </c>
      <c r="H283" s="78">
        <v>0</v>
      </c>
      <c r="I283" s="78">
        <v>6306.2820000000002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65120100000</v>
      </c>
      <c r="C284" s="78">
        <v>50513.637999999999</v>
      </c>
      <c r="D284" s="78" t="s">
        <v>889</v>
      </c>
      <c r="E284" s="78">
        <v>10630.253000000001</v>
      </c>
      <c r="F284" s="78">
        <v>23210.455999999998</v>
      </c>
      <c r="G284" s="78">
        <v>2077.4720000000002</v>
      </c>
      <c r="H284" s="78">
        <v>0</v>
      </c>
      <c r="I284" s="78">
        <v>6295.9920000000002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72640400000</v>
      </c>
      <c r="C285" s="78">
        <v>49469.79</v>
      </c>
      <c r="D285" s="78" t="s">
        <v>890</v>
      </c>
      <c r="E285" s="78">
        <v>10630.253000000001</v>
      </c>
      <c r="F285" s="78">
        <v>23210.455999999998</v>
      </c>
      <c r="G285" s="78">
        <v>1838.9670000000001</v>
      </c>
      <c r="H285" s="78">
        <v>0</v>
      </c>
      <c r="I285" s="78">
        <v>5490.6480000000001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71994300000</v>
      </c>
      <c r="C286" s="78">
        <v>57164.055999999997</v>
      </c>
      <c r="D286" s="78" t="s">
        <v>891</v>
      </c>
      <c r="E286" s="78">
        <v>12294.589</v>
      </c>
      <c r="F286" s="78">
        <v>20556.855</v>
      </c>
      <c r="G286" s="78">
        <v>3833.2640000000001</v>
      </c>
      <c r="H286" s="78">
        <v>0</v>
      </c>
      <c r="I286" s="78">
        <v>12179.880999999999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77975100000</v>
      </c>
      <c r="C287" s="78">
        <v>56389.296000000002</v>
      </c>
      <c r="D287" s="78" t="s">
        <v>892</v>
      </c>
      <c r="E287" s="78">
        <v>12294.589</v>
      </c>
      <c r="F287" s="78">
        <v>20556.855</v>
      </c>
      <c r="G287" s="78">
        <v>3633.8969999999999</v>
      </c>
      <c r="H287" s="78">
        <v>0</v>
      </c>
      <c r="I287" s="78">
        <v>11604.489</v>
      </c>
      <c r="J287" s="78">
        <v>8299.4660000000003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77648800000</v>
      </c>
      <c r="C288" s="78">
        <v>55111.601000000002</v>
      </c>
      <c r="D288" s="78" t="s">
        <v>893</v>
      </c>
      <c r="E288" s="78">
        <v>12443.002</v>
      </c>
      <c r="F288" s="78">
        <v>19968.13</v>
      </c>
      <c r="G288" s="78">
        <v>3450.3119999999999</v>
      </c>
      <c r="H288" s="78">
        <v>0</v>
      </c>
      <c r="I288" s="78">
        <v>10950.691999999999</v>
      </c>
      <c r="J288" s="78">
        <v>8299.4660000000003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88372800000</v>
      </c>
      <c r="C289" s="78">
        <v>56974.913999999997</v>
      </c>
      <c r="D289" s="78" t="s">
        <v>894</v>
      </c>
      <c r="E289" s="78">
        <v>12294.589</v>
      </c>
      <c r="F289" s="78">
        <v>20556.855</v>
      </c>
      <c r="G289" s="78">
        <v>3765.6210000000001</v>
      </c>
      <c r="H289" s="78">
        <v>0</v>
      </c>
      <c r="I289" s="78">
        <v>12058.382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92148100000</v>
      </c>
      <c r="C290" s="78">
        <v>61027.466999999997</v>
      </c>
      <c r="D290" s="78" t="s">
        <v>895</v>
      </c>
      <c r="E290" s="78">
        <v>12294.589</v>
      </c>
      <c r="F290" s="78">
        <v>20556.855</v>
      </c>
      <c r="G290" s="78">
        <v>4650.8410000000003</v>
      </c>
      <c r="H290" s="78">
        <v>0</v>
      </c>
      <c r="I290" s="78">
        <v>15225.715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87097600000</v>
      </c>
      <c r="C291" s="78">
        <v>61875.866999999998</v>
      </c>
      <c r="D291" s="78" t="s">
        <v>896</v>
      </c>
      <c r="E291" s="78">
        <v>10630.253000000001</v>
      </c>
      <c r="F291" s="78">
        <v>23210.455999999998</v>
      </c>
      <c r="G291" s="78">
        <v>4646.585</v>
      </c>
      <c r="H291" s="78">
        <v>0</v>
      </c>
      <c r="I291" s="78">
        <v>15089.107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83434700000</v>
      </c>
      <c r="C292" s="78">
        <v>58463.718000000001</v>
      </c>
      <c r="D292" s="78" t="s">
        <v>897</v>
      </c>
      <c r="E292" s="78">
        <v>10630.253000000001</v>
      </c>
      <c r="F292" s="78">
        <v>23210.455999999998</v>
      </c>
      <c r="G292" s="78">
        <v>3902.4879999999998</v>
      </c>
      <c r="H292" s="78">
        <v>0</v>
      </c>
      <c r="I292" s="78">
        <v>12421.055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74189900000</v>
      </c>
      <c r="C293" s="78">
        <v>51815.462</v>
      </c>
      <c r="D293" s="78" t="s">
        <v>898</v>
      </c>
      <c r="E293" s="78">
        <v>10630.253000000001</v>
      </c>
      <c r="F293" s="78">
        <v>23210.455999999998</v>
      </c>
      <c r="G293" s="78">
        <v>2334.4569999999999</v>
      </c>
      <c r="H293" s="78">
        <v>0</v>
      </c>
      <c r="I293" s="78">
        <v>7340.8310000000001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73392100000</v>
      </c>
      <c r="C294" s="78">
        <v>49713.197</v>
      </c>
      <c r="D294" s="78" t="s">
        <v>899</v>
      </c>
      <c r="E294" s="78">
        <v>10630.253000000001</v>
      </c>
      <c r="F294" s="78">
        <v>23210.455999999998</v>
      </c>
      <c r="G294" s="78">
        <v>1909.0909999999999</v>
      </c>
      <c r="H294" s="78">
        <v>0</v>
      </c>
      <c r="I294" s="78">
        <v>5663.9309999999996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935799000000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65120100000</v>
      </c>
      <c r="C297" s="78">
        <v>49469.79</v>
      </c>
      <c r="D297" s="78"/>
      <c r="E297" s="78">
        <v>10630.253000000001</v>
      </c>
      <c r="F297" s="78">
        <v>19968.13</v>
      </c>
      <c r="G297" s="78">
        <v>1838.9670000000001</v>
      </c>
      <c r="H297" s="78">
        <v>0</v>
      </c>
      <c r="I297" s="78">
        <v>5490.6480000000001</v>
      </c>
      <c r="J297" s="78">
        <v>8299.4660000000003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92148100000</v>
      </c>
      <c r="C298" s="78">
        <v>61875.866999999998</v>
      </c>
      <c r="D298" s="78"/>
      <c r="E298" s="78">
        <v>12443.002</v>
      </c>
      <c r="F298" s="78">
        <v>23210.455999999998</v>
      </c>
      <c r="G298" s="78">
        <v>4650.8410000000003</v>
      </c>
      <c r="H298" s="78">
        <v>0</v>
      </c>
      <c r="I298" s="78">
        <v>15225.715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33051.72</v>
      </c>
      <c r="C301" s="78">
        <v>2541.6799999999998</v>
      </c>
      <c r="D301" s="78">
        <v>0</v>
      </c>
      <c r="E301" s="78">
        <v>35593.410000000003</v>
      </c>
    </row>
    <row r="302" spans="1:19">
      <c r="A302" s="78" t="s">
        <v>851</v>
      </c>
      <c r="B302" s="78">
        <v>10.54</v>
      </c>
      <c r="C302" s="78">
        <v>0.81</v>
      </c>
      <c r="D302" s="78">
        <v>0</v>
      </c>
      <c r="E302" s="78">
        <v>11.36</v>
      </c>
    </row>
    <row r="303" spans="1:19">
      <c r="A303" s="78" t="s">
        <v>852</v>
      </c>
      <c r="B303" s="78">
        <v>10.54</v>
      </c>
      <c r="C303" s="78">
        <v>0.81</v>
      </c>
      <c r="D303" s="78">
        <v>0</v>
      </c>
      <c r="E303" s="78">
        <v>11.36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303"/>
  <sheetViews>
    <sheetView workbookViewId="0"/>
  </sheetViews>
  <sheetFormatPr defaultRowHeight="10.5"/>
  <cols>
    <col min="1" max="1" width="48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5"/>
      <c r="B1" s="78" t="s">
        <v>642</v>
      </c>
      <c r="C1" s="78" t="s">
        <v>643</v>
      </c>
      <c r="D1" s="78" t="s">
        <v>644</v>
      </c>
    </row>
    <row r="2" spans="1:7">
      <c r="A2" s="78" t="s">
        <v>481</v>
      </c>
      <c r="B2" s="78">
        <v>1458.13</v>
      </c>
      <c r="C2" s="78">
        <v>465.17</v>
      </c>
      <c r="D2" s="78">
        <v>465.17</v>
      </c>
    </row>
    <row r="3" spans="1:7">
      <c r="A3" s="78" t="s">
        <v>482</v>
      </c>
      <c r="B3" s="78">
        <v>1458.13</v>
      </c>
      <c r="C3" s="78">
        <v>465.17</v>
      </c>
      <c r="D3" s="78">
        <v>465.17</v>
      </c>
    </row>
    <row r="4" spans="1:7">
      <c r="A4" s="78" t="s">
        <v>483</v>
      </c>
      <c r="B4" s="78">
        <v>4379.32</v>
      </c>
      <c r="C4" s="78">
        <v>1397.09</v>
      </c>
      <c r="D4" s="78">
        <v>1397.09</v>
      </c>
    </row>
    <row r="5" spans="1:7">
      <c r="A5" s="78" t="s">
        <v>484</v>
      </c>
      <c r="B5" s="78">
        <v>4379.32</v>
      </c>
      <c r="C5" s="78">
        <v>1397.09</v>
      </c>
      <c r="D5" s="78">
        <v>1397.09</v>
      </c>
    </row>
    <row r="7" spans="1:7">
      <c r="A7" s="75"/>
      <c r="B7" s="78" t="s">
        <v>645</v>
      </c>
    </row>
    <row r="8" spans="1:7">
      <c r="A8" s="78" t="s">
        <v>485</v>
      </c>
      <c r="B8" s="78">
        <v>3134.59</v>
      </c>
    </row>
    <row r="9" spans="1:7">
      <c r="A9" s="78" t="s">
        <v>486</v>
      </c>
      <c r="B9" s="78">
        <v>3134.59</v>
      </c>
    </row>
    <row r="10" spans="1:7">
      <c r="A10" s="78" t="s">
        <v>646</v>
      </c>
      <c r="B10" s="78">
        <v>0</v>
      </c>
    </row>
    <row r="12" spans="1:7">
      <c r="A12" s="75"/>
      <c r="B12" s="78" t="s">
        <v>669</v>
      </c>
      <c r="C12" s="78" t="s">
        <v>670</v>
      </c>
      <c r="D12" s="78" t="s">
        <v>671</v>
      </c>
      <c r="E12" s="78" t="s">
        <v>672</v>
      </c>
      <c r="F12" s="78" t="s">
        <v>673</v>
      </c>
      <c r="G12" s="78" t="s">
        <v>674</v>
      </c>
    </row>
    <row r="13" spans="1:7">
      <c r="A13" s="78" t="s">
        <v>52</v>
      </c>
      <c r="B13" s="78">
        <v>0</v>
      </c>
      <c r="C13" s="78">
        <v>72.180000000000007</v>
      </c>
      <c r="D13" s="78">
        <v>0</v>
      </c>
      <c r="E13" s="78">
        <v>0</v>
      </c>
      <c r="F13" s="78">
        <v>0</v>
      </c>
      <c r="G13" s="78">
        <v>0</v>
      </c>
    </row>
    <row r="14" spans="1:7">
      <c r="A14" s="78" t="s">
        <v>53</v>
      </c>
      <c r="B14" s="78">
        <v>291.24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</row>
    <row r="15" spans="1:7">
      <c r="A15" s="78" t="s">
        <v>61</v>
      </c>
      <c r="B15" s="78">
        <v>173.35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7">
      <c r="A16" s="78" t="s">
        <v>62</v>
      </c>
      <c r="B16" s="78">
        <v>130.44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10">
      <c r="A17" s="78" t="s">
        <v>63</v>
      </c>
      <c r="B17" s="78">
        <v>449.59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10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10">
      <c r="A19" s="78" t="s">
        <v>65</v>
      </c>
      <c r="B19" s="78">
        <v>76.930000000000007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</row>
    <row r="20" spans="1:10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10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10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10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10">
      <c r="A24" s="78" t="s">
        <v>69</v>
      </c>
      <c r="B24" s="78">
        <v>0</v>
      </c>
      <c r="C24" s="78">
        <v>264.39999999999998</v>
      </c>
      <c r="D24" s="78">
        <v>0</v>
      </c>
      <c r="E24" s="78">
        <v>0</v>
      </c>
      <c r="F24" s="78">
        <v>0</v>
      </c>
      <c r="G24" s="78">
        <v>1874.65</v>
      </c>
    </row>
    <row r="25" spans="1:10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10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10">
      <c r="A27" s="78"/>
      <c r="B27" s="78"/>
      <c r="C27" s="78"/>
      <c r="D27" s="78"/>
      <c r="E27" s="78"/>
      <c r="F27" s="78"/>
      <c r="G27" s="78"/>
    </row>
    <row r="28" spans="1:10">
      <c r="A28" s="78" t="s">
        <v>72</v>
      </c>
      <c r="B28" s="78">
        <v>1121.55</v>
      </c>
      <c r="C28" s="78">
        <v>336.58</v>
      </c>
      <c r="D28" s="78">
        <v>0</v>
      </c>
      <c r="E28" s="78">
        <v>0</v>
      </c>
      <c r="F28" s="78">
        <v>0</v>
      </c>
      <c r="G28" s="78">
        <v>1874.65</v>
      </c>
    </row>
    <row r="30" spans="1:10">
      <c r="A30" s="75"/>
      <c r="B30" s="78" t="s">
        <v>645</v>
      </c>
      <c r="C30" s="78" t="s">
        <v>368</v>
      </c>
      <c r="D30" s="78" t="s">
        <v>675</v>
      </c>
      <c r="E30" s="78" t="s">
        <v>676</v>
      </c>
      <c r="F30" s="78" t="s">
        <v>677</v>
      </c>
      <c r="G30" s="78" t="s">
        <v>678</v>
      </c>
      <c r="H30" s="78" t="s">
        <v>679</v>
      </c>
      <c r="I30" s="78" t="s">
        <v>680</v>
      </c>
      <c r="J30" s="78" t="s">
        <v>681</v>
      </c>
    </row>
    <row r="31" spans="1:10">
      <c r="A31" s="78" t="s">
        <v>682</v>
      </c>
      <c r="B31" s="78">
        <v>88.25</v>
      </c>
      <c r="C31" s="78" t="s">
        <v>683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3.875</v>
      </c>
      <c r="I31" s="78">
        <v>35.299999999999997</v>
      </c>
      <c r="J31" s="78">
        <v>5.38</v>
      </c>
    </row>
    <row r="32" spans="1:10">
      <c r="A32" s="78" t="s">
        <v>684</v>
      </c>
      <c r="B32" s="78">
        <v>88.25</v>
      </c>
      <c r="C32" s="78" t="s">
        <v>683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3.875</v>
      </c>
      <c r="I32" s="78">
        <v>35.299999999999997</v>
      </c>
      <c r="J32" s="78">
        <v>5.38</v>
      </c>
    </row>
    <row r="33" spans="1:10">
      <c r="A33" s="78" t="s">
        <v>685</v>
      </c>
      <c r="B33" s="78">
        <v>88.25</v>
      </c>
      <c r="C33" s="78" t="s">
        <v>683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10.76</v>
      </c>
      <c r="I33" s="78">
        <v>44.12</v>
      </c>
      <c r="J33" s="78">
        <v>12.9</v>
      </c>
    </row>
    <row r="34" spans="1:10">
      <c r="A34" s="78" t="s">
        <v>686</v>
      </c>
      <c r="B34" s="78">
        <v>88.25</v>
      </c>
      <c r="C34" s="78" t="s">
        <v>683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3.875</v>
      </c>
      <c r="I34" s="78">
        <v>35.299999999999997</v>
      </c>
      <c r="J34" s="78">
        <v>5.38</v>
      </c>
    </row>
    <row r="35" spans="1:10">
      <c r="A35" s="78" t="s">
        <v>687</v>
      </c>
      <c r="B35" s="78">
        <v>88.25</v>
      </c>
      <c r="C35" s="78" t="s">
        <v>683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3.875</v>
      </c>
      <c r="I35" s="78">
        <v>35.299999999999997</v>
      </c>
      <c r="J35" s="78">
        <v>5.38</v>
      </c>
    </row>
    <row r="36" spans="1:10">
      <c r="A36" s="78" t="s">
        <v>688</v>
      </c>
      <c r="B36" s="78">
        <v>88.25</v>
      </c>
      <c r="C36" s="78" t="s">
        <v>683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3.875</v>
      </c>
      <c r="I36" s="78">
        <v>35.299999999999997</v>
      </c>
      <c r="J36" s="78">
        <v>5.38</v>
      </c>
    </row>
    <row r="37" spans="1:10">
      <c r="A37" s="78" t="s">
        <v>689</v>
      </c>
      <c r="B37" s="78">
        <v>88.25</v>
      </c>
      <c r="C37" s="78" t="s">
        <v>683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3.875</v>
      </c>
      <c r="I37" s="78">
        <v>35.299999999999997</v>
      </c>
      <c r="J37" s="78">
        <v>5.38</v>
      </c>
    </row>
    <row r="38" spans="1:10">
      <c r="A38" s="78" t="s">
        <v>690</v>
      </c>
      <c r="B38" s="78">
        <v>88.25</v>
      </c>
      <c r="C38" s="78" t="s">
        <v>683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3.875</v>
      </c>
      <c r="I38" s="78">
        <v>35.299999999999997</v>
      </c>
      <c r="J38" s="78">
        <v>5.38</v>
      </c>
    </row>
    <row r="39" spans="1:10">
      <c r="A39" s="78" t="s">
        <v>691</v>
      </c>
      <c r="B39" s="78">
        <v>88.25</v>
      </c>
      <c r="C39" s="78" t="s">
        <v>683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3.875</v>
      </c>
      <c r="I39" s="78">
        <v>35.299999999999997</v>
      </c>
      <c r="J39" s="78">
        <v>5.38</v>
      </c>
    </row>
    <row r="40" spans="1:10">
      <c r="A40" s="78" t="s">
        <v>692</v>
      </c>
      <c r="B40" s="78">
        <v>88.25</v>
      </c>
      <c r="C40" s="78" t="s">
        <v>683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3.875</v>
      </c>
      <c r="I40" s="78">
        <v>35.299999999999997</v>
      </c>
      <c r="J40" s="78">
        <v>5.38</v>
      </c>
    </row>
    <row r="41" spans="1:10">
      <c r="A41" s="78" t="s">
        <v>693</v>
      </c>
      <c r="B41" s="78">
        <v>88.25</v>
      </c>
      <c r="C41" s="78" t="s">
        <v>683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3.875</v>
      </c>
      <c r="I41" s="78">
        <v>35.299999999999997</v>
      </c>
      <c r="J41" s="78">
        <v>5.38</v>
      </c>
    </row>
    <row r="42" spans="1:10">
      <c r="A42" s="78" t="s">
        <v>694</v>
      </c>
      <c r="B42" s="78">
        <v>88.25</v>
      </c>
      <c r="C42" s="78" t="s">
        <v>683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3.875</v>
      </c>
      <c r="I42" s="78">
        <v>35.299999999999997</v>
      </c>
      <c r="J42" s="78">
        <v>5.38</v>
      </c>
    </row>
    <row r="43" spans="1:10">
      <c r="A43" s="78" t="s">
        <v>695</v>
      </c>
      <c r="B43" s="78">
        <v>88.25</v>
      </c>
      <c r="C43" s="78" t="s">
        <v>683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3.875</v>
      </c>
      <c r="I43" s="78">
        <v>35.299999999999997</v>
      </c>
      <c r="J43" s="78">
        <v>5.38</v>
      </c>
    </row>
    <row r="44" spans="1:10">
      <c r="A44" s="78" t="s">
        <v>696</v>
      </c>
      <c r="B44" s="78">
        <v>88.25</v>
      </c>
      <c r="C44" s="78" t="s">
        <v>683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3.875</v>
      </c>
      <c r="I44" s="78">
        <v>35.299999999999997</v>
      </c>
      <c r="J44" s="78">
        <v>5.38</v>
      </c>
    </row>
    <row r="45" spans="1:10">
      <c r="A45" s="78" t="s">
        <v>697</v>
      </c>
      <c r="B45" s="78">
        <v>88.25</v>
      </c>
      <c r="C45" s="78" t="s">
        <v>683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3.875</v>
      </c>
      <c r="I45" s="78">
        <v>35.299999999999997</v>
      </c>
      <c r="J45" s="78">
        <v>5.38</v>
      </c>
    </row>
    <row r="46" spans="1:10">
      <c r="A46" s="78" t="s">
        <v>698</v>
      </c>
      <c r="B46" s="78">
        <v>88.25</v>
      </c>
      <c r="C46" s="78" t="s">
        <v>683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3.875</v>
      </c>
      <c r="I46" s="78">
        <v>35.299999999999997</v>
      </c>
      <c r="J46" s="78">
        <v>5.38</v>
      </c>
    </row>
    <row r="47" spans="1:10">
      <c r="A47" s="78" t="s">
        <v>699</v>
      </c>
      <c r="B47" s="78">
        <v>88.25</v>
      </c>
      <c r="C47" s="78" t="s">
        <v>683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3.875</v>
      </c>
      <c r="I47" s="78">
        <v>35.299999999999997</v>
      </c>
      <c r="J47" s="78">
        <v>5.38</v>
      </c>
    </row>
    <row r="48" spans="1:10">
      <c r="A48" s="78" t="s">
        <v>700</v>
      </c>
      <c r="B48" s="78">
        <v>88.25</v>
      </c>
      <c r="C48" s="78" t="s">
        <v>683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3.875</v>
      </c>
      <c r="I48" s="78">
        <v>35.299999999999997</v>
      </c>
      <c r="J48" s="78">
        <v>5.38</v>
      </c>
    </row>
    <row r="49" spans="1:10">
      <c r="A49" s="78" t="s">
        <v>701</v>
      </c>
      <c r="B49" s="78">
        <v>88.25</v>
      </c>
      <c r="C49" s="78" t="s">
        <v>683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3.875</v>
      </c>
      <c r="I49" s="78">
        <v>35.299999999999997</v>
      </c>
      <c r="J49" s="78">
        <v>5.38</v>
      </c>
    </row>
    <row r="50" spans="1:10">
      <c r="A50" s="78" t="s">
        <v>702</v>
      </c>
      <c r="B50" s="78">
        <v>88.25</v>
      </c>
      <c r="C50" s="78" t="s">
        <v>683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3.875</v>
      </c>
      <c r="I50" s="78">
        <v>35.299999999999997</v>
      </c>
      <c r="J50" s="78">
        <v>5.38</v>
      </c>
    </row>
    <row r="51" spans="1:10">
      <c r="A51" s="78" t="s">
        <v>703</v>
      </c>
      <c r="B51" s="78">
        <v>88.25</v>
      </c>
      <c r="C51" s="78" t="s">
        <v>683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3.875</v>
      </c>
      <c r="I51" s="78">
        <v>35.299999999999997</v>
      </c>
      <c r="J51" s="78">
        <v>5.38</v>
      </c>
    </row>
    <row r="52" spans="1:10">
      <c r="A52" s="78" t="s">
        <v>704</v>
      </c>
      <c r="B52" s="78">
        <v>88.25</v>
      </c>
      <c r="C52" s="78" t="s">
        <v>683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3.875</v>
      </c>
      <c r="I52" s="78">
        <v>35.299999999999997</v>
      </c>
      <c r="J52" s="78">
        <v>5.38</v>
      </c>
    </row>
    <row r="53" spans="1:10">
      <c r="A53" s="78" t="s">
        <v>705</v>
      </c>
      <c r="B53" s="78">
        <v>88.25</v>
      </c>
      <c r="C53" s="78" t="s">
        <v>683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3.875</v>
      </c>
      <c r="I53" s="78">
        <v>35.299999999999997</v>
      </c>
      <c r="J53" s="78">
        <v>5.38</v>
      </c>
    </row>
    <row r="54" spans="1:10">
      <c r="A54" s="78" t="s">
        <v>706</v>
      </c>
      <c r="B54" s="78">
        <v>88.25</v>
      </c>
      <c r="C54" s="78" t="s">
        <v>683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3.875</v>
      </c>
      <c r="I54" s="78">
        <v>35.299999999999997</v>
      </c>
      <c r="J54" s="78">
        <v>5.38</v>
      </c>
    </row>
    <row r="55" spans="1:10">
      <c r="A55" s="78" t="s">
        <v>707</v>
      </c>
      <c r="B55" s="78">
        <v>77.66</v>
      </c>
      <c r="C55" s="78" t="s">
        <v>683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5.38</v>
      </c>
      <c r="I55" s="78"/>
      <c r="J55" s="78">
        <v>0</v>
      </c>
    </row>
    <row r="56" spans="1:10">
      <c r="A56" s="78" t="s">
        <v>708</v>
      </c>
      <c r="B56" s="78">
        <v>77.66</v>
      </c>
      <c r="C56" s="78" t="s">
        <v>683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5.38</v>
      </c>
      <c r="I56" s="78"/>
      <c r="J56" s="78">
        <v>209.035</v>
      </c>
    </row>
    <row r="57" spans="1:10">
      <c r="A57" s="78" t="s">
        <v>709</v>
      </c>
      <c r="B57" s="78">
        <v>77.66</v>
      </c>
      <c r="C57" s="78" t="s">
        <v>683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5.38</v>
      </c>
      <c r="I57" s="78"/>
      <c r="J57" s="78">
        <v>0</v>
      </c>
    </row>
    <row r="58" spans="1:10">
      <c r="A58" s="78" t="s">
        <v>390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4.218</v>
      </c>
      <c r="I58" s="78">
        <v>39.43</v>
      </c>
      <c r="J58" s="78">
        <v>10.237299999999999</v>
      </c>
    </row>
    <row r="59" spans="1:10">
      <c r="A59" s="78" t="s">
        <v>710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4.218</v>
      </c>
      <c r="I59" s="78">
        <v>39.43</v>
      </c>
      <c r="J59" s="78">
        <v>10.237299999999999</v>
      </c>
    </row>
    <row r="60" spans="1:10">
      <c r="A60" s="78" t="s">
        <v>711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</row>
    <row r="62" spans="1:10">
      <c r="A62" s="75"/>
      <c r="B62" s="78" t="s">
        <v>30</v>
      </c>
      <c r="C62" s="78" t="s">
        <v>487</v>
      </c>
      <c r="D62" s="78" t="s">
        <v>647</v>
      </c>
      <c r="E62" s="78" t="s">
        <v>648</v>
      </c>
      <c r="F62" s="78" t="s">
        <v>649</v>
      </c>
      <c r="G62" s="78" t="s">
        <v>650</v>
      </c>
      <c r="H62" s="78" t="s">
        <v>651</v>
      </c>
      <c r="I62" s="78" t="s">
        <v>488</v>
      </c>
    </row>
    <row r="63" spans="1:10">
      <c r="A63" s="78" t="s">
        <v>489</v>
      </c>
      <c r="B63" s="78" t="s">
        <v>638</v>
      </c>
      <c r="C63" s="78">
        <v>0.3</v>
      </c>
      <c r="D63" s="78">
        <v>0.47699999999999998</v>
      </c>
      <c r="E63" s="78">
        <v>0.51</v>
      </c>
      <c r="F63" s="78">
        <v>35.299999999999997</v>
      </c>
      <c r="G63" s="78">
        <v>180</v>
      </c>
      <c r="H63" s="78">
        <v>90</v>
      </c>
      <c r="I63" s="78" t="s">
        <v>491</v>
      </c>
    </row>
    <row r="64" spans="1:10">
      <c r="A64" s="78" t="s">
        <v>492</v>
      </c>
      <c r="B64" s="78" t="s">
        <v>638</v>
      </c>
      <c r="C64" s="78">
        <v>0.3</v>
      </c>
      <c r="D64" s="78">
        <v>0.47699999999999998</v>
      </c>
      <c r="E64" s="78">
        <v>0.51</v>
      </c>
      <c r="F64" s="78">
        <v>23.22</v>
      </c>
      <c r="G64" s="78">
        <v>270</v>
      </c>
      <c r="H64" s="78">
        <v>90</v>
      </c>
      <c r="I64" s="78" t="s">
        <v>493</v>
      </c>
    </row>
    <row r="65" spans="1:9">
      <c r="A65" s="78" t="s">
        <v>494</v>
      </c>
      <c r="B65" s="78" t="s">
        <v>495</v>
      </c>
      <c r="C65" s="78">
        <v>0.3</v>
      </c>
      <c r="D65" s="78">
        <v>1.8620000000000001</v>
      </c>
      <c r="E65" s="78">
        <v>3.4</v>
      </c>
      <c r="F65" s="78">
        <v>88.25</v>
      </c>
      <c r="G65" s="78">
        <v>270</v>
      </c>
      <c r="H65" s="78">
        <v>180</v>
      </c>
      <c r="I65" s="78"/>
    </row>
    <row r="66" spans="1:9">
      <c r="A66" s="78" t="s">
        <v>496</v>
      </c>
      <c r="B66" s="78" t="s">
        <v>638</v>
      </c>
      <c r="C66" s="78">
        <v>0.3</v>
      </c>
      <c r="D66" s="78">
        <v>0.47699999999999998</v>
      </c>
      <c r="E66" s="78">
        <v>0.51</v>
      </c>
      <c r="F66" s="78">
        <v>35.299999999999997</v>
      </c>
      <c r="G66" s="78">
        <v>0</v>
      </c>
      <c r="H66" s="78">
        <v>90</v>
      </c>
      <c r="I66" s="78" t="s">
        <v>497</v>
      </c>
    </row>
    <row r="67" spans="1:9">
      <c r="A67" s="78" t="s">
        <v>498</v>
      </c>
      <c r="B67" s="78" t="s">
        <v>638</v>
      </c>
      <c r="C67" s="78">
        <v>0.3</v>
      </c>
      <c r="D67" s="78">
        <v>0.47699999999999998</v>
      </c>
      <c r="E67" s="78">
        <v>0.51</v>
      </c>
      <c r="F67" s="78">
        <v>23.22</v>
      </c>
      <c r="G67" s="78">
        <v>270</v>
      </c>
      <c r="H67" s="78">
        <v>90</v>
      </c>
      <c r="I67" s="78" t="s">
        <v>493</v>
      </c>
    </row>
    <row r="68" spans="1:9">
      <c r="A68" s="78" t="s">
        <v>499</v>
      </c>
      <c r="B68" s="78" t="s">
        <v>495</v>
      </c>
      <c r="C68" s="78">
        <v>0.3</v>
      </c>
      <c r="D68" s="78">
        <v>1.8620000000000001</v>
      </c>
      <c r="E68" s="78">
        <v>3.4</v>
      </c>
      <c r="F68" s="78">
        <v>88.25</v>
      </c>
      <c r="G68" s="78">
        <v>270</v>
      </c>
      <c r="H68" s="78">
        <v>180</v>
      </c>
      <c r="I68" s="78"/>
    </row>
    <row r="69" spans="1:9">
      <c r="A69" s="78" t="s">
        <v>500</v>
      </c>
      <c r="B69" s="78" t="s">
        <v>638</v>
      </c>
      <c r="C69" s="78">
        <v>0.3</v>
      </c>
      <c r="D69" s="78">
        <v>0.47699999999999998</v>
      </c>
      <c r="E69" s="78">
        <v>0.51</v>
      </c>
      <c r="F69" s="78">
        <v>35.299999999999997</v>
      </c>
      <c r="G69" s="78">
        <v>180</v>
      </c>
      <c r="H69" s="78">
        <v>90</v>
      </c>
      <c r="I69" s="78" t="s">
        <v>491</v>
      </c>
    </row>
    <row r="70" spans="1:9">
      <c r="A70" s="78" t="s">
        <v>501</v>
      </c>
      <c r="B70" s="78" t="s">
        <v>638</v>
      </c>
      <c r="C70" s="78">
        <v>0.3</v>
      </c>
      <c r="D70" s="78">
        <v>0.47699999999999998</v>
      </c>
      <c r="E70" s="78">
        <v>0.51</v>
      </c>
      <c r="F70" s="78">
        <v>23.22</v>
      </c>
      <c r="G70" s="78">
        <v>90</v>
      </c>
      <c r="H70" s="78">
        <v>90</v>
      </c>
      <c r="I70" s="78" t="s">
        <v>502</v>
      </c>
    </row>
    <row r="71" spans="1:9">
      <c r="A71" s="78" t="s">
        <v>503</v>
      </c>
      <c r="B71" s="78" t="s">
        <v>495</v>
      </c>
      <c r="C71" s="78">
        <v>0.3</v>
      </c>
      <c r="D71" s="78">
        <v>1.8620000000000001</v>
      </c>
      <c r="E71" s="78">
        <v>3.4</v>
      </c>
      <c r="F71" s="78">
        <v>88.25</v>
      </c>
      <c r="G71" s="78">
        <v>270</v>
      </c>
      <c r="H71" s="78">
        <v>180</v>
      </c>
      <c r="I71" s="78"/>
    </row>
    <row r="72" spans="1:9">
      <c r="A72" s="78" t="s">
        <v>504</v>
      </c>
      <c r="B72" s="78" t="s">
        <v>638</v>
      </c>
      <c r="C72" s="78">
        <v>0.3</v>
      </c>
      <c r="D72" s="78">
        <v>0.47699999999999998</v>
      </c>
      <c r="E72" s="78">
        <v>0.51</v>
      </c>
      <c r="F72" s="78">
        <v>35.299999999999997</v>
      </c>
      <c r="G72" s="78">
        <v>0</v>
      </c>
      <c r="H72" s="78">
        <v>90</v>
      </c>
      <c r="I72" s="78" t="s">
        <v>497</v>
      </c>
    </row>
    <row r="73" spans="1:9">
      <c r="A73" s="78" t="s">
        <v>505</v>
      </c>
      <c r="B73" s="78" t="s">
        <v>638</v>
      </c>
      <c r="C73" s="78">
        <v>0.3</v>
      </c>
      <c r="D73" s="78">
        <v>0.47699999999999998</v>
      </c>
      <c r="E73" s="78">
        <v>0.51</v>
      </c>
      <c r="F73" s="78">
        <v>23.22</v>
      </c>
      <c r="G73" s="78">
        <v>90</v>
      </c>
      <c r="H73" s="78">
        <v>90</v>
      </c>
      <c r="I73" s="78" t="s">
        <v>502</v>
      </c>
    </row>
    <row r="74" spans="1:9">
      <c r="A74" s="78" t="s">
        <v>506</v>
      </c>
      <c r="B74" s="78" t="s">
        <v>495</v>
      </c>
      <c r="C74" s="78">
        <v>0.3</v>
      </c>
      <c r="D74" s="78">
        <v>1.8620000000000001</v>
      </c>
      <c r="E74" s="78">
        <v>3.4</v>
      </c>
      <c r="F74" s="78">
        <v>88.25</v>
      </c>
      <c r="G74" s="78">
        <v>270</v>
      </c>
      <c r="H74" s="78">
        <v>180</v>
      </c>
      <c r="I74" s="78"/>
    </row>
    <row r="75" spans="1:9">
      <c r="A75" s="78" t="s">
        <v>507</v>
      </c>
      <c r="B75" s="78" t="s">
        <v>638</v>
      </c>
      <c r="C75" s="78">
        <v>0.3</v>
      </c>
      <c r="D75" s="78">
        <v>0.47699999999999998</v>
      </c>
      <c r="E75" s="78">
        <v>0.51</v>
      </c>
      <c r="F75" s="78">
        <v>35.299999999999997</v>
      </c>
      <c r="G75" s="78">
        <v>0</v>
      </c>
      <c r="H75" s="78">
        <v>90</v>
      </c>
      <c r="I75" s="78" t="s">
        <v>497</v>
      </c>
    </row>
    <row r="76" spans="1:9">
      <c r="A76" s="78" t="s">
        <v>508</v>
      </c>
      <c r="B76" s="78" t="s">
        <v>495</v>
      </c>
      <c r="C76" s="78">
        <v>0.3</v>
      </c>
      <c r="D76" s="78">
        <v>1.8620000000000001</v>
      </c>
      <c r="E76" s="78">
        <v>3.4</v>
      </c>
      <c r="F76" s="78">
        <v>88.25</v>
      </c>
      <c r="G76" s="78">
        <v>270</v>
      </c>
      <c r="H76" s="78">
        <v>180</v>
      </c>
      <c r="I76" s="78"/>
    </row>
    <row r="77" spans="1:9">
      <c r="A77" s="78" t="s">
        <v>509</v>
      </c>
      <c r="B77" s="78" t="s">
        <v>638</v>
      </c>
      <c r="C77" s="78">
        <v>0.3</v>
      </c>
      <c r="D77" s="78">
        <v>0.47699999999999998</v>
      </c>
      <c r="E77" s="78">
        <v>0.51</v>
      </c>
      <c r="F77" s="78">
        <v>35.299999999999997</v>
      </c>
      <c r="G77" s="78">
        <v>0</v>
      </c>
      <c r="H77" s="78">
        <v>90</v>
      </c>
      <c r="I77" s="78" t="s">
        <v>497</v>
      </c>
    </row>
    <row r="78" spans="1:9">
      <c r="A78" s="78" t="s">
        <v>510</v>
      </c>
      <c r="B78" s="78" t="s">
        <v>495</v>
      </c>
      <c r="C78" s="78">
        <v>0.3</v>
      </c>
      <c r="D78" s="78">
        <v>1.8620000000000001</v>
      </c>
      <c r="E78" s="78">
        <v>3.4</v>
      </c>
      <c r="F78" s="78">
        <v>88.25</v>
      </c>
      <c r="G78" s="78">
        <v>270</v>
      </c>
      <c r="H78" s="78">
        <v>180</v>
      </c>
      <c r="I78" s="78"/>
    </row>
    <row r="79" spans="1:9">
      <c r="A79" s="78" t="s">
        <v>511</v>
      </c>
      <c r="B79" s="78" t="s">
        <v>638</v>
      </c>
      <c r="C79" s="78">
        <v>0.3</v>
      </c>
      <c r="D79" s="78">
        <v>0.47699999999999998</v>
      </c>
      <c r="E79" s="78">
        <v>0.51</v>
      </c>
      <c r="F79" s="78">
        <v>35.299999999999997</v>
      </c>
      <c r="G79" s="78">
        <v>180</v>
      </c>
      <c r="H79" s="78">
        <v>90</v>
      </c>
      <c r="I79" s="78" t="s">
        <v>491</v>
      </c>
    </row>
    <row r="80" spans="1:9">
      <c r="A80" s="78" t="s">
        <v>512</v>
      </c>
      <c r="B80" s="78" t="s">
        <v>495</v>
      </c>
      <c r="C80" s="78">
        <v>0.3</v>
      </c>
      <c r="D80" s="78">
        <v>1.8620000000000001</v>
      </c>
      <c r="E80" s="78">
        <v>3.4</v>
      </c>
      <c r="F80" s="78">
        <v>88.25</v>
      </c>
      <c r="G80" s="78">
        <v>270</v>
      </c>
      <c r="H80" s="78">
        <v>180</v>
      </c>
      <c r="I80" s="78"/>
    </row>
    <row r="81" spans="1:9">
      <c r="A81" s="78" t="s">
        <v>513</v>
      </c>
      <c r="B81" s="78" t="s">
        <v>638</v>
      </c>
      <c r="C81" s="78">
        <v>0.3</v>
      </c>
      <c r="D81" s="78">
        <v>0.47699999999999998</v>
      </c>
      <c r="E81" s="78">
        <v>0.51</v>
      </c>
      <c r="F81" s="78">
        <v>35.299999999999997</v>
      </c>
      <c r="G81" s="78">
        <v>180</v>
      </c>
      <c r="H81" s="78">
        <v>90</v>
      </c>
      <c r="I81" s="78" t="s">
        <v>491</v>
      </c>
    </row>
    <row r="82" spans="1:9">
      <c r="A82" s="78" t="s">
        <v>514</v>
      </c>
      <c r="B82" s="78" t="s">
        <v>495</v>
      </c>
      <c r="C82" s="78">
        <v>0.3</v>
      </c>
      <c r="D82" s="78">
        <v>1.8620000000000001</v>
      </c>
      <c r="E82" s="78">
        <v>3.4</v>
      </c>
      <c r="F82" s="78">
        <v>88.25</v>
      </c>
      <c r="G82" s="78">
        <v>270</v>
      </c>
      <c r="H82" s="78">
        <v>180</v>
      </c>
      <c r="I82" s="78"/>
    </row>
    <row r="83" spans="1:9">
      <c r="A83" s="78" t="s">
        <v>515</v>
      </c>
      <c r="B83" s="78" t="s">
        <v>638</v>
      </c>
      <c r="C83" s="78">
        <v>0.3</v>
      </c>
      <c r="D83" s="78">
        <v>0.47699999999999998</v>
      </c>
      <c r="E83" s="78">
        <v>0.51</v>
      </c>
      <c r="F83" s="78">
        <v>46.45</v>
      </c>
      <c r="G83" s="78">
        <v>270</v>
      </c>
      <c r="H83" s="78">
        <v>90</v>
      </c>
      <c r="I83" s="78" t="s">
        <v>493</v>
      </c>
    </row>
    <row r="84" spans="1:9">
      <c r="A84" s="78" t="s">
        <v>516</v>
      </c>
      <c r="B84" s="78" t="s">
        <v>638</v>
      </c>
      <c r="C84" s="78">
        <v>0.3</v>
      </c>
      <c r="D84" s="78">
        <v>0.47699999999999998</v>
      </c>
      <c r="E84" s="78">
        <v>0.51</v>
      </c>
      <c r="F84" s="78">
        <v>70.599999999999994</v>
      </c>
      <c r="G84" s="78">
        <v>180</v>
      </c>
      <c r="H84" s="78">
        <v>90</v>
      </c>
      <c r="I84" s="78" t="s">
        <v>491</v>
      </c>
    </row>
    <row r="85" spans="1:9">
      <c r="A85" s="78" t="s">
        <v>517</v>
      </c>
      <c r="B85" s="78" t="s">
        <v>638</v>
      </c>
      <c r="C85" s="78">
        <v>0.3</v>
      </c>
      <c r="D85" s="78">
        <v>0.47699999999999998</v>
      </c>
      <c r="E85" s="78">
        <v>0.51</v>
      </c>
      <c r="F85" s="78">
        <v>70.599999999999994</v>
      </c>
      <c r="G85" s="78">
        <v>0</v>
      </c>
      <c r="H85" s="78">
        <v>90</v>
      </c>
      <c r="I85" s="78" t="s">
        <v>497</v>
      </c>
    </row>
    <row r="86" spans="1:9">
      <c r="A86" s="78" t="s">
        <v>518</v>
      </c>
      <c r="B86" s="78" t="s">
        <v>638</v>
      </c>
      <c r="C86" s="78">
        <v>0.3</v>
      </c>
      <c r="D86" s="78">
        <v>0.47699999999999998</v>
      </c>
      <c r="E86" s="78">
        <v>0.51</v>
      </c>
      <c r="F86" s="78">
        <v>46.45</v>
      </c>
      <c r="G86" s="78">
        <v>270</v>
      </c>
      <c r="H86" s="78">
        <v>90</v>
      </c>
      <c r="I86" s="78" t="s">
        <v>493</v>
      </c>
    </row>
    <row r="87" spans="1:9">
      <c r="A87" s="78" t="s">
        <v>519</v>
      </c>
      <c r="B87" s="78" t="s">
        <v>638</v>
      </c>
      <c r="C87" s="78">
        <v>0.3</v>
      </c>
      <c r="D87" s="78">
        <v>0.47699999999999998</v>
      </c>
      <c r="E87" s="78">
        <v>0.51</v>
      </c>
      <c r="F87" s="78">
        <v>46.45</v>
      </c>
      <c r="G87" s="78">
        <v>90</v>
      </c>
      <c r="H87" s="78">
        <v>90</v>
      </c>
      <c r="I87" s="78" t="s">
        <v>502</v>
      </c>
    </row>
    <row r="88" spans="1:9">
      <c r="A88" s="78" t="s">
        <v>520</v>
      </c>
      <c r="B88" s="78" t="s">
        <v>638</v>
      </c>
      <c r="C88" s="78">
        <v>0.3</v>
      </c>
      <c r="D88" s="78">
        <v>0.47699999999999998</v>
      </c>
      <c r="E88" s="78">
        <v>0.51</v>
      </c>
      <c r="F88" s="78">
        <v>70.599999999999994</v>
      </c>
      <c r="G88" s="78">
        <v>180</v>
      </c>
      <c r="H88" s="78">
        <v>90</v>
      </c>
      <c r="I88" s="78" t="s">
        <v>491</v>
      </c>
    </row>
    <row r="89" spans="1:9">
      <c r="A89" s="78" t="s">
        <v>521</v>
      </c>
      <c r="B89" s="78" t="s">
        <v>638</v>
      </c>
      <c r="C89" s="78">
        <v>0.3</v>
      </c>
      <c r="D89" s="78">
        <v>0.47699999999999998</v>
      </c>
      <c r="E89" s="78">
        <v>0.51</v>
      </c>
      <c r="F89" s="78">
        <v>70.599999999999994</v>
      </c>
      <c r="G89" s="78">
        <v>0</v>
      </c>
      <c r="H89" s="78">
        <v>90</v>
      </c>
      <c r="I89" s="78" t="s">
        <v>497</v>
      </c>
    </row>
    <row r="90" spans="1:9">
      <c r="A90" s="78" t="s">
        <v>522</v>
      </c>
      <c r="B90" s="78" t="s">
        <v>638</v>
      </c>
      <c r="C90" s="78">
        <v>0.3</v>
      </c>
      <c r="D90" s="78">
        <v>0.47699999999999998</v>
      </c>
      <c r="E90" s="78">
        <v>0.51</v>
      </c>
      <c r="F90" s="78">
        <v>46.45</v>
      </c>
      <c r="G90" s="78">
        <v>90</v>
      </c>
      <c r="H90" s="78">
        <v>90</v>
      </c>
      <c r="I90" s="78" t="s">
        <v>502</v>
      </c>
    </row>
    <row r="91" spans="1:9">
      <c r="A91" s="78" t="s">
        <v>523</v>
      </c>
      <c r="B91" s="78" t="s">
        <v>638</v>
      </c>
      <c r="C91" s="78">
        <v>0.3</v>
      </c>
      <c r="D91" s="78">
        <v>0.47699999999999998</v>
      </c>
      <c r="E91" s="78">
        <v>0.51</v>
      </c>
      <c r="F91" s="78">
        <v>70.599999999999994</v>
      </c>
      <c r="G91" s="78">
        <v>0</v>
      </c>
      <c r="H91" s="78">
        <v>90</v>
      </c>
      <c r="I91" s="78" t="s">
        <v>497</v>
      </c>
    </row>
    <row r="92" spans="1:9">
      <c r="A92" s="78" t="s">
        <v>524</v>
      </c>
      <c r="B92" s="78" t="s">
        <v>638</v>
      </c>
      <c r="C92" s="78">
        <v>0.3</v>
      </c>
      <c r="D92" s="78">
        <v>0.47699999999999998</v>
      </c>
      <c r="E92" s="78">
        <v>0.51</v>
      </c>
      <c r="F92" s="78">
        <v>70.599999999999994</v>
      </c>
      <c r="G92" s="78">
        <v>0</v>
      </c>
      <c r="H92" s="78">
        <v>90</v>
      </c>
      <c r="I92" s="78" t="s">
        <v>497</v>
      </c>
    </row>
    <row r="93" spans="1:9">
      <c r="A93" s="78" t="s">
        <v>525</v>
      </c>
      <c r="B93" s="78" t="s">
        <v>638</v>
      </c>
      <c r="C93" s="78">
        <v>0.3</v>
      </c>
      <c r="D93" s="78">
        <v>0.47699999999999998</v>
      </c>
      <c r="E93" s="78">
        <v>0.51</v>
      </c>
      <c r="F93" s="78">
        <v>70.599999999999994</v>
      </c>
      <c r="G93" s="78">
        <v>180</v>
      </c>
      <c r="H93" s="78">
        <v>90</v>
      </c>
      <c r="I93" s="78" t="s">
        <v>491</v>
      </c>
    </row>
    <row r="94" spans="1:9">
      <c r="A94" s="78" t="s">
        <v>526</v>
      </c>
      <c r="B94" s="78" t="s">
        <v>638</v>
      </c>
      <c r="C94" s="78">
        <v>0.3</v>
      </c>
      <c r="D94" s="78">
        <v>0.47699999999999998</v>
      </c>
      <c r="E94" s="78">
        <v>0.51</v>
      </c>
      <c r="F94" s="78">
        <v>70.599999999999994</v>
      </c>
      <c r="G94" s="78">
        <v>180</v>
      </c>
      <c r="H94" s="78">
        <v>90</v>
      </c>
      <c r="I94" s="78" t="s">
        <v>491</v>
      </c>
    </row>
    <row r="95" spans="1:9">
      <c r="A95" s="78" t="s">
        <v>527</v>
      </c>
      <c r="B95" s="78" t="s">
        <v>638</v>
      </c>
      <c r="C95" s="78">
        <v>0.3</v>
      </c>
      <c r="D95" s="78">
        <v>0.47699999999999998</v>
      </c>
      <c r="E95" s="78">
        <v>0.51</v>
      </c>
      <c r="F95" s="78">
        <v>23.22</v>
      </c>
      <c r="G95" s="78">
        <v>270</v>
      </c>
      <c r="H95" s="78">
        <v>90</v>
      </c>
      <c r="I95" s="78" t="s">
        <v>493</v>
      </c>
    </row>
    <row r="96" spans="1:9">
      <c r="A96" s="78" t="s">
        <v>528</v>
      </c>
      <c r="B96" s="78" t="s">
        <v>638</v>
      </c>
      <c r="C96" s="78">
        <v>0.3</v>
      </c>
      <c r="D96" s="78">
        <v>0.47699999999999998</v>
      </c>
      <c r="E96" s="78">
        <v>0.51</v>
      </c>
      <c r="F96" s="78">
        <v>35.299999999999997</v>
      </c>
      <c r="G96" s="78">
        <v>180</v>
      </c>
      <c r="H96" s="78">
        <v>90</v>
      </c>
      <c r="I96" s="78" t="s">
        <v>491</v>
      </c>
    </row>
    <row r="97" spans="1:9">
      <c r="A97" s="78" t="s">
        <v>529</v>
      </c>
      <c r="B97" s="78" t="s">
        <v>530</v>
      </c>
      <c r="C97" s="78">
        <v>0.3</v>
      </c>
      <c r="D97" s="78">
        <v>0.35699999999999998</v>
      </c>
      <c r="E97" s="78">
        <v>0.38</v>
      </c>
      <c r="F97" s="78">
        <v>88.25</v>
      </c>
      <c r="G97" s="78">
        <v>0</v>
      </c>
      <c r="H97" s="78">
        <v>0</v>
      </c>
      <c r="I97" s="78"/>
    </row>
    <row r="98" spans="1:9">
      <c r="A98" s="78" t="s">
        <v>531</v>
      </c>
      <c r="B98" s="78" t="s">
        <v>638</v>
      </c>
      <c r="C98" s="78">
        <v>0.3</v>
      </c>
      <c r="D98" s="78">
        <v>0.47699999999999998</v>
      </c>
      <c r="E98" s="78">
        <v>0.51</v>
      </c>
      <c r="F98" s="78">
        <v>35.299999999999997</v>
      </c>
      <c r="G98" s="78">
        <v>0</v>
      </c>
      <c r="H98" s="78">
        <v>90</v>
      </c>
      <c r="I98" s="78" t="s">
        <v>497</v>
      </c>
    </row>
    <row r="99" spans="1:9">
      <c r="A99" s="78" t="s">
        <v>532</v>
      </c>
      <c r="B99" s="78" t="s">
        <v>638</v>
      </c>
      <c r="C99" s="78">
        <v>0.3</v>
      </c>
      <c r="D99" s="78">
        <v>0.47699999999999998</v>
      </c>
      <c r="E99" s="78">
        <v>0.51</v>
      </c>
      <c r="F99" s="78">
        <v>23.22</v>
      </c>
      <c r="G99" s="78">
        <v>270</v>
      </c>
      <c r="H99" s="78">
        <v>90</v>
      </c>
      <c r="I99" s="78" t="s">
        <v>493</v>
      </c>
    </row>
    <row r="100" spans="1:9">
      <c r="A100" s="78" t="s">
        <v>533</v>
      </c>
      <c r="B100" s="78" t="s">
        <v>530</v>
      </c>
      <c r="C100" s="78">
        <v>0.3</v>
      </c>
      <c r="D100" s="78">
        <v>0.35699999999999998</v>
      </c>
      <c r="E100" s="78">
        <v>0.38</v>
      </c>
      <c r="F100" s="78">
        <v>88.25</v>
      </c>
      <c r="G100" s="78">
        <v>0</v>
      </c>
      <c r="H100" s="78">
        <v>0</v>
      </c>
      <c r="I100" s="78"/>
    </row>
    <row r="101" spans="1:9">
      <c r="A101" s="78" t="s">
        <v>534</v>
      </c>
      <c r="B101" s="78" t="s">
        <v>638</v>
      </c>
      <c r="C101" s="78">
        <v>0.3</v>
      </c>
      <c r="D101" s="78">
        <v>0.47699999999999998</v>
      </c>
      <c r="E101" s="78">
        <v>0.51</v>
      </c>
      <c r="F101" s="78">
        <v>23.22</v>
      </c>
      <c r="G101" s="78">
        <v>90</v>
      </c>
      <c r="H101" s="78">
        <v>90</v>
      </c>
      <c r="I101" s="78" t="s">
        <v>502</v>
      </c>
    </row>
    <row r="102" spans="1:9">
      <c r="A102" s="78" t="s">
        <v>535</v>
      </c>
      <c r="B102" s="78" t="s">
        <v>638</v>
      </c>
      <c r="C102" s="78">
        <v>0.3</v>
      </c>
      <c r="D102" s="78">
        <v>0.47699999999999998</v>
      </c>
      <c r="E102" s="78">
        <v>0.51</v>
      </c>
      <c r="F102" s="78">
        <v>35.299999999999997</v>
      </c>
      <c r="G102" s="78">
        <v>180</v>
      </c>
      <c r="H102" s="78">
        <v>90</v>
      </c>
      <c r="I102" s="78" t="s">
        <v>491</v>
      </c>
    </row>
    <row r="103" spans="1:9">
      <c r="A103" s="78" t="s">
        <v>536</v>
      </c>
      <c r="B103" s="78" t="s">
        <v>530</v>
      </c>
      <c r="C103" s="78">
        <v>0.3</v>
      </c>
      <c r="D103" s="78">
        <v>0.35699999999999998</v>
      </c>
      <c r="E103" s="78">
        <v>0.38</v>
      </c>
      <c r="F103" s="78">
        <v>88.25</v>
      </c>
      <c r="G103" s="78">
        <v>0</v>
      </c>
      <c r="H103" s="78">
        <v>0</v>
      </c>
      <c r="I103" s="78"/>
    </row>
    <row r="104" spans="1:9">
      <c r="A104" s="78" t="s">
        <v>537</v>
      </c>
      <c r="B104" s="78" t="s">
        <v>638</v>
      </c>
      <c r="C104" s="78">
        <v>0.3</v>
      </c>
      <c r="D104" s="78">
        <v>0.47699999999999998</v>
      </c>
      <c r="E104" s="78">
        <v>0.51</v>
      </c>
      <c r="F104" s="78">
        <v>35.299999999999997</v>
      </c>
      <c r="G104" s="78">
        <v>0</v>
      </c>
      <c r="H104" s="78">
        <v>90</v>
      </c>
      <c r="I104" s="78" t="s">
        <v>497</v>
      </c>
    </row>
    <row r="105" spans="1:9">
      <c r="A105" s="78" t="s">
        <v>538</v>
      </c>
      <c r="B105" s="78" t="s">
        <v>638</v>
      </c>
      <c r="C105" s="78">
        <v>0.3</v>
      </c>
      <c r="D105" s="78">
        <v>0.47699999999999998</v>
      </c>
      <c r="E105" s="78">
        <v>0.51</v>
      </c>
      <c r="F105" s="78">
        <v>23.22</v>
      </c>
      <c r="G105" s="78">
        <v>90</v>
      </c>
      <c r="H105" s="78">
        <v>90</v>
      </c>
      <c r="I105" s="78" t="s">
        <v>502</v>
      </c>
    </row>
    <row r="106" spans="1:9">
      <c r="A106" s="78" t="s">
        <v>539</v>
      </c>
      <c r="B106" s="78" t="s">
        <v>530</v>
      </c>
      <c r="C106" s="78">
        <v>0.3</v>
      </c>
      <c r="D106" s="78">
        <v>0.35699999999999998</v>
      </c>
      <c r="E106" s="78">
        <v>0.38</v>
      </c>
      <c r="F106" s="78">
        <v>88.25</v>
      </c>
      <c r="G106" s="78">
        <v>0</v>
      </c>
      <c r="H106" s="78">
        <v>0</v>
      </c>
      <c r="I106" s="78"/>
    </row>
    <row r="107" spans="1:9">
      <c r="A107" s="78" t="s">
        <v>540</v>
      </c>
      <c r="B107" s="78" t="s">
        <v>638</v>
      </c>
      <c r="C107" s="78">
        <v>0.3</v>
      </c>
      <c r="D107" s="78">
        <v>0.47699999999999998</v>
      </c>
      <c r="E107" s="78">
        <v>0.51</v>
      </c>
      <c r="F107" s="78">
        <v>35.299999999999997</v>
      </c>
      <c r="G107" s="78">
        <v>0</v>
      </c>
      <c r="H107" s="78">
        <v>90</v>
      </c>
      <c r="I107" s="78" t="s">
        <v>497</v>
      </c>
    </row>
    <row r="108" spans="1:9">
      <c r="A108" s="78" t="s">
        <v>541</v>
      </c>
      <c r="B108" s="78" t="s">
        <v>530</v>
      </c>
      <c r="C108" s="78">
        <v>0.3</v>
      </c>
      <c r="D108" s="78">
        <v>0.35699999999999998</v>
      </c>
      <c r="E108" s="78">
        <v>0.38</v>
      </c>
      <c r="F108" s="78">
        <v>88.25</v>
      </c>
      <c r="G108" s="78">
        <v>0</v>
      </c>
      <c r="H108" s="78">
        <v>0</v>
      </c>
      <c r="I108" s="78"/>
    </row>
    <row r="109" spans="1:9">
      <c r="A109" s="78" t="s">
        <v>542</v>
      </c>
      <c r="B109" s="78" t="s">
        <v>638</v>
      </c>
      <c r="C109" s="78">
        <v>0.3</v>
      </c>
      <c r="D109" s="78">
        <v>0.47699999999999998</v>
      </c>
      <c r="E109" s="78">
        <v>0.51</v>
      </c>
      <c r="F109" s="78">
        <v>35.299999999999997</v>
      </c>
      <c r="G109" s="78">
        <v>0</v>
      </c>
      <c r="H109" s="78">
        <v>90</v>
      </c>
      <c r="I109" s="78" t="s">
        <v>497</v>
      </c>
    </row>
    <row r="110" spans="1:9">
      <c r="A110" s="78" t="s">
        <v>543</v>
      </c>
      <c r="B110" s="78" t="s">
        <v>530</v>
      </c>
      <c r="C110" s="78">
        <v>0.3</v>
      </c>
      <c r="D110" s="78">
        <v>0.35699999999999998</v>
      </c>
      <c r="E110" s="78">
        <v>0.38</v>
      </c>
      <c r="F110" s="78">
        <v>88.25</v>
      </c>
      <c r="G110" s="78">
        <v>0</v>
      </c>
      <c r="H110" s="78">
        <v>0</v>
      </c>
      <c r="I110" s="78"/>
    </row>
    <row r="111" spans="1:9">
      <c r="A111" s="78" t="s">
        <v>544</v>
      </c>
      <c r="B111" s="78" t="s">
        <v>638</v>
      </c>
      <c r="C111" s="78">
        <v>0.3</v>
      </c>
      <c r="D111" s="78">
        <v>0.47699999999999998</v>
      </c>
      <c r="E111" s="78">
        <v>0.51</v>
      </c>
      <c r="F111" s="78">
        <v>35.299999999999997</v>
      </c>
      <c r="G111" s="78">
        <v>180</v>
      </c>
      <c r="H111" s="78">
        <v>90</v>
      </c>
      <c r="I111" s="78" t="s">
        <v>491</v>
      </c>
    </row>
    <row r="112" spans="1:9">
      <c r="A112" s="78" t="s">
        <v>545</v>
      </c>
      <c r="B112" s="78" t="s">
        <v>530</v>
      </c>
      <c r="C112" s="78">
        <v>0.3</v>
      </c>
      <c r="D112" s="78">
        <v>0.35699999999999998</v>
      </c>
      <c r="E112" s="78">
        <v>0.38</v>
      </c>
      <c r="F112" s="78">
        <v>88.25</v>
      </c>
      <c r="G112" s="78">
        <v>0</v>
      </c>
      <c r="H112" s="78">
        <v>0</v>
      </c>
      <c r="I112" s="78"/>
    </row>
    <row r="113" spans="1:11">
      <c r="A113" s="78" t="s">
        <v>546</v>
      </c>
      <c r="B113" s="78" t="s">
        <v>638</v>
      </c>
      <c r="C113" s="78">
        <v>0.3</v>
      </c>
      <c r="D113" s="78">
        <v>0.47699999999999998</v>
      </c>
      <c r="E113" s="78">
        <v>0.51</v>
      </c>
      <c r="F113" s="78">
        <v>35.299999999999997</v>
      </c>
      <c r="G113" s="78">
        <v>180</v>
      </c>
      <c r="H113" s="78">
        <v>90</v>
      </c>
      <c r="I113" s="78" t="s">
        <v>491</v>
      </c>
    </row>
    <row r="114" spans="1:11">
      <c r="A114" s="78" t="s">
        <v>547</v>
      </c>
      <c r="B114" s="78" t="s">
        <v>530</v>
      </c>
      <c r="C114" s="78">
        <v>0.3</v>
      </c>
      <c r="D114" s="78">
        <v>0.35699999999999998</v>
      </c>
      <c r="E114" s="78">
        <v>0.38</v>
      </c>
      <c r="F114" s="78">
        <v>88.25</v>
      </c>
      <c r="G114" s="78">
        <v>0</v>
      </c>
      <c r="H114" s="78">
        <v>0</v>
      </c>
      <c r="I114" s="78"/>
    </row>
    <row r="115" spans="1:11">
      <c r="A115" s="78" t="s">
        <v>548</v>
      </c>
      <c r="B115" s="78" t="s">
        <v>638</v>
      </c>
      <c r="C115" s="78">
        <v>0.3</v>
      </c>
      <c r="D115" s="78">
        <v>0.47699999999999998</v>
      </c>
      <c r="E115" s="78">
        <v>0.51</v>
      </c>
      <c r="F115" s="78">
        <v>5.1100000000000003</v>
      </c>
      <c r="G115" s="78">
        <v>270</v>
      </c>
      <c r="H115" s="78">
        <v>90</v>
      </c>
      <c r="I115" s="78" t="s">
        <v>493</v>
      </c>
    </row>
    <row r="116" spans="1:11">
      <c r="A116" s="78" t="s">
        <v>549</v>
      </c>
      <c r="B116" s="78" t="s">
        <v>638</v>
      </c>
      <c r="C116" s="78">
        <v>0.3</v>
      </c>
      <c r="D116" s="78">
        <v>0.47699999999999998</v>
      </c>
      <c r="E116" s="78">
        <v>0.51</v>
      </c>
      <c r="F116" s="78">
        <v>5.1100000000000003</v>
      </c>
      <c r="G116" s="78">
        <v>90</v>
      </c>
      <c r="H116" s="78">
        <v>90</v>
      </c>
      <c r="I116" s="78" t="s">
        <v>502</v>
      </c>
    </row>
    <row r="117" spans="1:11">
      <c r="A117" s="78" t="s">
        <v>550</v>
      </c>
      <c r="B117" s="78" t="s">
        <v>530</v>
      </c>
      <c r="C117" s="78">
        <v>0.3</v>
      </c>
      <c r="D117" s="78">
        <v>0.35699999999999998</v>
      </c>
      <c r="E117" s="78">
        <v>0.38</v>
      </c>
      <c r="F117" s="78">
        <v>77.66</v>
      </c>
      <c r="G117" s="78">
        <v>0</v>
      </c>
      <c r="H117" s="78">
        <v>0</v>
      </c>
      <c r="I117" s="78"/>
    </row>
    <row r="118" spans="1:11">
      <c r="A118" s="78" t="s">
        <v>551</v>
      </c>
      <c r="B118" s="78" t="s">
        <v>638</v>
      </c>
      <c r="C118" s="78">
        <v>0.3</v>
      </c>
      <c r="D118" s="78">
        <v>0.47699999999999998</v>
      </c>
      <c r="E118" s="78">
        <v>0.51</v>
      </c>
      <c r="F118" s="78">
        <v>5.1100000000000003</v>
      </c>
      <c r="G118" s="78">
        <v>270</v>
      </c>
      <c r="H118" s="78">
        <v>90</v>
      </c>
      <c r="I118" s="78" t="s">
        <v>493</v>
      </c>
    </row>
    <row r="119" spans="1:11">
      <c r="A119" s="78" t="s">
        <v>552</v>
      </c>
      <c r="B119" s="78" t="s">
        <v>638</v>
      </c>
      <c r="C119" s="78">
        <v>0.3</v>
      </c>
      <c r="D119" s="78">
        <v>0.47699999999999998</v>
      </c>
      <c r="E119" s="78">
        <v>0.51</v>
      </c>
      <c r="F119" s="78">
        <v>5.1100000000000003</v>
      </c>
      <c r="G119" s="78">
        <v>90</v>
      </c>
      <c r="H119" s="78">
        <v>90</v>
      </c>
      <c r="I119" s="78" t="s">
        <v>502</v>
      </c>
    </row>
    <row r="120" spans="1:11">
      <c r="A120" s="78" t="s">
        <v>553</v>
      </c>
      <c r="B120" s="78" t="s">
        <v>495</v>
      </c>
      <c r="C120" s="78">
        <v>0.3</v>
      </c>
      <c r="D120" s="78">
        <v>1.8620000000000001</v>
      </c>
      <c r="E120" s="78">
        <v>3.4</v>
      </c>
      <c r="F120" s="78">
        <v>77.66</v>
      </c>
      <c r="G120" s="78">
        <v>270</v>
      </c>
      <c r="H120" s="78">
        <v>180</v>
      </c>
      <c r="I120" s="78"/>
    </row>
    <row r="121" spans="1:11">
      <c r="A121" s="78" t="s">
        <v>554</v>
      </c>
      <c r="B121" s="78" t="s">
        <v>638</v>
      </c>
      <c r="C121" s="78">
        <v>0.3</v>
      </c>
      <c r="D121" s="78">
        <v>0.47699999999999998</v>
      </c>
      <c r="E121" s="78">
        <v>0.51</v>
      </c>
      <c r="F121" s="78">
        <v>10.220000000000001</v>
      </c>
      <c r="G121" s="78">
        <v>270</v>
      </c>
      <c r="H121" s="78">
        <v>90</v>
      </c>
      <c r="I121" s="78" t="s">
        <v>493</v>
      </c>
    </row>
    <row r="122" spans="1:11">
      <c r="A122" s="78" t="s">
        <v>555</v>
      </c>
      <c r="B122" s="78" t="s">
        <v>638</v>
      </c>
      <c r="C122" s="78">
        <v>0.3</v>
      </c>
      <c r="D122" s="78">
        <v>0.47699999999999998</v>
      </c>
      <c r="E122" s="78">
        <v>0.51</v>
      </c>
      <c r="F122" s="78">
        <v>10.220000000000001</v>
      </c>
      <c r="G122" s="78">
        <v>90</v>
      </c>
      <c r="H122" s="78">
        <v>90</v>
      </c>
      <c r="I122" s="78" t="s">
        <v>502</v>
      </c>
    </row>
    <row r="124" spans="1:11">
      <c r="A124" s="75"/>
      <c r="B124" s="78" t="s">
        <v>30</v>
      </c>
      <c r="C124" s="78" t="s">
        <v>712</v>
      </c>
      <c r="D124" s="78" t="s">
        <v>713</v>
      </c>
      <c r="E124" s="78" t="s">
        <v>714</v>
      </c>
      <c r="F124" s="78" t="s">
        <v>24</v>
      </c>
      <c r="G124" s="78" t="s">
        <v>715</v>
      </c>
      <c r="H124" s="78" t="s">
        <v>716</v>
      </c>
      <c r="I124" s="78" t="s">
        <v>717</v>
      </c>
      <c r="J124" s="78" t="s">
        <v>650</v>
      </c>
      <c r="K124" s="78" t="s">
        <v>488</v>
      </c>
    </row>
    <row r="125" spans="1:11">
      <c r="A125" s="78" t="s">
        <v>718</v>
      </c>
      <c r="B125" s="78" t="s">
        <v>782</v>
      </c>
      <c r="C125" s="78">
        <v>5.2</v>
      </c>
      <c r="D125" s="78">
        <v>5.2</v>
      </c>
      <c r="E125" s="78">
        <v>3.18</v>
      </c>
      <c r="F125" s="78">
        <v>0.40200000000000002</v>
      </c>
      <c r="G125" s="78">
        <v>0.495</v>
      </c>
      <c r="H125" s="78" t="s">
        <v>720</v>
      </c>
      <c r="I125" s="78" t="s">
        <v>489</v>
      </c>
      <c r="J125" s="78">
        <v>180</v>
      </c>
      <c r="K125" s="78" t="s">
        <v>491</v>
      </c>
    </row>
    <row r="126" spans="1:11">
      <c r="A126" s="78" t="s">
        <v>721</v>
      </c>
      <c r="B126" s="78" t="s">
        <v>783</v>
      </c>
      <c r="C126" s="78">
        <v>3.34</v>
      </c>
      <c r="D126" s="78">
        <v>3.34</v>
      </c>
      <c r="E126" s="78">
        <v>3.18</v>
      </c>
      <c r="F126" s="78">
        <v>0.40200000000000002</v>
      </c>
      <c r="G126" s="78">
        <v>0.495</v>
      </c>
      <c r="H126" s="78" t="s">
        <v>720</v>
      </c>
      <c r="I126" s="78" t="s">
        <v>492</v>
      </c>
      <c r="J126" s="78">
        <v>270</v>
      </c>
      <c r="K126" s="78" t="s">
        <v>493</v>
      </c>
    </row>
    <row r="127" spans="1:11">
      <c r="A127" s="78" t="s">
        <v>723</v>
      </c>
      <c r="B127" s="78" t="s">
        <v>784</v>
      </c>
      <c r="C127" s="78">
        <v>5.2</v>
      </c>
      <c r="D127" s="78">
        <v>5.2</v>
      </c>
      <c r="E127" s="78">
        <v>3.18</v>
      </c>
      <c r="F127" s="78">
        <v>0.501</v>
      </c>
      <c r="G127" s="78">
        <v>0.622</v>
      </c>
      <c r="H127" s="78" t="s">
        <v>720</v>
      </c>
      <c r="I127" s="78" t="s">
        <v>496</v>
      </c>
      <c r="J127" s="78">
        <v>0</v>
      </c>
      <c r="K127" s="78" t="s">
        <v>497</v>
      </c>
    </row>
    <row r="128" spans="1:11">
      <c r="A128" s="78" t="s">
        <v>725</v>
      </c>
      <c r="B128" s="78" t="s">
        <v>783</v>
      </c>
      <c r="C128" s="78">
        <v>3.34</v>
      </c>
      <c r="D128" s="78">
        <v>3.34</v>
      </c>
      <c r="E128" s="78">
        <v>3.18</v>
      </c>
      <c r="F128" s="78">
        <v>0.40200000000000002</v>
      </c>
      <c r="G128" s="78">
        <v>0.495</v>
      </c>
      <c r="H128" s="78" t="s">
        <v>720</v>
      </c>
      <c r="I128" s="78" t="s">
        <v>498</v>
      </c>
      <c r="J128" s="78">
        <v>270</v>
      </c>
      <c r="K128" s="78" t="s">
        <v>493</v>
      </c>
    </row>
    <row r="129" spans="1:11">
      <c r="A129" s="78" t="s">
        <v>726</v>
      </c>
      <c r="B129" s="78" t="s">
        <v>782</v>
      </c>
      <c r="C129" s="78">
        <v>5.2</v>
      </c>
      <c r="D129" s="78">
        <v>5.2</v>
      </c>
      <c r="E129" s="78">
        <v>3.18</v>
      </c>
      <c r="F129" s="78">
        <v>0.40200000000000002</v>
      </c>
      <c r="G129" s="78">
        <v>0.495</v>
      </c>
      <c r="H129" s="78" t="s">
        <v>720</v>
      </c>
      <c r="I129" s="78" t="s">
        <v>500</v>
      </c>
      <c r="J129" s="78">
        <v>180</v>
      </c>
      <c r="K129" s="78" t="s">
        <v>491</v>
      </c>
    </row>
    <row r="130" spans="1:11">
      <c r="A130" s="78" t="s">
        <v>727</v>
      </c>
      <c r="B130" s="78" t="s">
        <v>785</v>
      </c>
      <c r="C130" s="78">
        <v>3.34</v>
      </c>
      <c r="D130" s="78">
        <v>3.34</v>
      </c>
      <c r="E130" s="78">
        <v>3.18</v>
      </c>
      <c r="F130" s="78">
        <v>0.40200000000000002</v>
      </c>
      <c r="G130" s="78">
        <v>0.495</v>
      </c>
      <c r="H130" s="78" t="s">
        <v>720</v>
      </c>
      <c r="I130" s="78" t="s">
        <v>501</v>
      </c>
      <c r="J130" s="78">
        <v>90</v>
      </c>
      <c r="K130" s="78" t="s">
        <v>502</v>
      </c>
    </row>
    <row r="131" spans="1:11">
      <c r="A131" s="78" t="s">
        <v>729</v>
      </c>
      <c r="B131" s="78" t="s">
        <v>784</v>
      </c>
      <c r="C131" s="78">
        <v>5.2</v>
      </c>
      <c r="D131" s="78">
        <v>5.2</v>
      </c>
      <c r="E131" s="78">
        <v>3.18</v>
      </c>
      <c r="F131" s="78">
        <v>0.501</v>
      </c>
      <c r="G131" s="78">
        <v>0.622</v>
      </c>
      <c r="H131" s="78" t="s">
        <v>720</v>
      </c>
      <c r="I131" s="78" t="s">
        <v>504</v>
      </c>
      <c r="J131" s="78">
        <v>0</v>
      </c>
      <c r="K131" s="78" t="s">
        <v>497</v>
      </c>
    </row>
    <row r="132" spans="1:11">
      <c r="A132" s="78" t="s">
        <v>730</v>
      </c>
      <c r="B132" s="78" t="s">
        <v>785</v>
      </c>
      <c r="C132" s="78">
        <v>3.34</v>
      </c>
      <c r="D132" s="78">
        <v>3.34</v>
      </c>
      <c r="E132" s="78">
        <v>3.18</v>
      </c>
      <c r="F132" s="78">
        <v>0.40200000000000002</v>
      </c>
      <c r="G132" s="78">
        <v>0.495</v>
      </c>
      <c r="H132" s="78" t="s">
        <v>720</v>
      </c>
      <c r="I132" s="78" t="s">
        <v>505</v>
      </c>
      <c r="J132" s="78">
        <v>90</v>
      </c>
      <c r="K132" s="78" t="s">
        <v>502</v>
      </c>
    </row>
    <row r="133" spans="1:11">
      <c r="A133" s="78" t="s">
        <v>731</v>
      </c>
      <c r="B133" s="78" t="s">
        <v>784</v>
      </c>
      <c r="C133" s="78">
        <v>5.2</v>
      </c>
      <c r="D133" s="78">
        <v>5.2</v>
      </c>
      <c r="E133" s="78">
        <v>3.18</v>
      </c>
      <c r="F133" s="78">
        <v>0.501</v>
      </c>
      <c r="G133" s="78">
        <v>0.622</v>
      </c>
      <c r="H133" s="78" t="s">
        <v>720</v>
      </c>
      <c r="I133" s="78" t="s">
        <v>507</v>
      </c>
      <c r="J133" s="78">
        <v>0</v>
      </c>
      <c r="K133" s="78" t="s">
        <v>497</v>
      </c>
    </row>
    <row r="134" spans="1:11">
      <c r="A134" s="78" t="s">
        <v>732</v>
      </c>
      <c r="B134" s="78" t="s">
        <v>784</v>
      </c>
      <c r="C134" s="78">
        <v>5.2</v>
      </c>
      <c r="D134" s="78">
        <v>5.2</v>
      </c>
      <c r="E134" s="78">
        <v>3.18</v>
      </c>
      <c r="F134" s="78">
        <v>0.501</v>
      </c>
      <c r="G134" s="78">
        <v>0.622</v>
      </c>
      <c r="H134" s="78" t="s">
        <v>720</v>
      </c>
      <c r="I134" s="78" t="s">
        <v>509</v>
      </c>
      <c r="J134" s="78">
        <v>0</v>
      </c>
      <c r="K134" s="78" t="s">
        <v>497</v>
      </c>
    </row>
    <row r="135" spans="1:11">
      <c r="A135" s="78" t="s">
        <v>733</v>
      </c>
      <c r="B135" s="78" t="s">
        <v>782</v>
      </c>
      <c r="C135" s="78">
        <v>5.2</v>
      </c>
      <c r="D135" s="78">
        <v>5.2</v>
      </c>
      <c r="E135" s="78">
        <v>3.18</v>
      </c>
      <c r="F135" s="78">
        <v>0.40200000000000002</v>
      </c>
      <c r="G135" s="78">
        <v>0.495</v>
      </c>
      <c r="H135" s="78" t="s">
        <v>720</v>
      </c>
      <c r="I135" s="78" t="s">
        <v>511</v>
      </c>
      <c r="J135" s="78">
        <v>180</v>
      </c>
      <c r="K135" s="78" t="s">
        <v>491</v>
      </c>
    </row>
    <row r="136" spans="1:11">
      <c r="A136" s="78" t="s">
        <v>734</v>
      </c>
      <c r="B136" s="78" t="s">
        <v>782</v>
      </c>
      <c r="C136" s="78">
        <v>5.2</v>
      </c>
      <c r="D136" s="78">
        <v>5.2</v>
      </c>
      <c r="E136" s="78">
        <v>3.18</v>
      </c>
      <c r="F136" s="78">
        <v>0.40200000000000002</v>
      </c>
      <c r="G136" s="78">
        <v>0.495</v>
      </c>
      <c r="H136" s="78" t="s">
        <v>720</v>
      </c>
      <c r="I136" s="78" t="s">
        <v>513</v>
      </c>
      <c r="J136" s="78">
        <v>180</v>
      </c>
      <c r="K136" s="78" t="s">
        <v>491</v>
      </c>
    </row>
    <row r="137" spans="1:11">
      <c r="A137" s="78" t="s">
        <v>735</v>
      </c>
      <c r="B137" s="78" t="s">
        <v>783</v>
      </c>
      <c r="C137" s="78">
        <v>3.34</v>
      </c>
      <c r="D137" s="78">
        <v>6.69</v>
      </c>
      <c r="E137" s="78">
        <v>3.18</v>
      </c>
      <c r="F137" s="78">
        <v>0.40200000000000002</v>
      </c>
      <c r="G137" s="78">
        <v>0.495</v>
      </c>
      <c r="H137" s="78" t="s">
        <v>720</v>
      </c>
      <c r="I137" s="78" t="s">
        <v>515</v>
      </c>
      <c r="J137" s="78">
        <v>270</v>
      </c>
      <c r="K137" s="78" t="s">
        <v>493</v>
      </c>
    </row>
    <row r="138" spans="1:11">
      <c r="A138" s="78" t="s">
        <v>736</v>
      </c>
      <c r="B138" s="78" t="s">
        <v>782</v>
      </c>
      <c r="C138" s="78">
        <v>5.2</v>
      </c>
      <c r="D138" s="78">
        <v>10.4</v>
      </c>
      <c r="E138" s="78">
        <v>3.18</v>
      </c>
      <c r="F138" s="78">
        <v>0.40200000000000002</v>
      </c>
      <c r="G138" s="78">
        <v>0.495</v>
      </c>
      <c r="H138" s="78" t="s">
        <v>720</v>
      </c>
      <c r="I138" s="78" t="s">
        <v>516</v>
      </c>
      <c r="J138" s="78">
        <v>180</v>
      </c>
      <c r="K138" s="78" t="s">
        <v>491</v>
      </c>
    </row>
    <row r="139" spans="1:11">
      <c r="A139" s="78" t="s">
        <v>737</v>
      </c>
      <c r="B139" s="78" t="s">
        <v>784</v>
      </c>
      <c r="C139" s="78">
        <v>5.2</v>
      </c>
      <c r="D139" s="78">
        <v>10.4</v>
      </c>
      <c r="E139" s="78">
        <v>3.18</v>
      </c>
      <c r="F139" s="78">
        <v>0.501</v>
      </c>
      <c r="G139" s="78">
        <v>0.622</v>
      </c>
      <c r="H139" s="78" t="s">
        <v>720</v>
      </c>
      <c r="I139" s="78" t="s">
        <v>517</v>
      </c>
      <c r="J139" s="78">
        <v>0</v>
      </c>
      <c r="K139" s="78" t="s">
        <v>497</v>
      </c>
    </row>
    <row r="140" spans="1:11">
      <c r="A140" s="78" t="s">
        <v>738</v>
      </c>
      <c r="B140" s="78" t="s">
        <v>783</v>
      </c>
      <c r="C140" s="78">
        <v>3.34</v>
      </c>
      <c r="D140" s="78">
        <v>6.69</v>
      </c>
      <c r="E140" s="78">
        <v>3.18</v>
      </c>
      <c r="F140" s="78">
        <v>0.40200000000000002</v>
      </c>
      <c r="G140" s="78">
        <v>0.495</v>
      </c>
      <c r="H140" s="78" t="s">
        <v>720</v>
      </c>
      <c r="I140" s="78" t="s">
        <v>518</v>
      </c>
      <c r="J140" s="78">
        <v>270</v>
      </c>
      <c r="K140" s="78" t="s">
        <v>493</v>
      </c>
    </row>
    <row r="141" spans="1:11">
      <c r="A141" s="78" t="s">
        <v>739</v>
      </c>
      <c r="B141" s="78" t="s">
        <v>785</v>
      </c>
      <c r="C141" s="78">
        <v>3.34</v>
      </c>
      <c r="D141" s="78">
        <v>6.69</v>
      </c>
      <c r="E141" s="78">
        <v>3.18</v>
      </c>
      <c r="F141" s="78">
        <v>0.40200000000000002</v>
      </c>
      <c r="G141" s="78">
        <v>0.495</v>
      </c>
      <c r="H141" s="78" t="s">
        <v>720</v>
      </c>
      <c r="I141" s="78" t="s">
        <v>519</v>
      </c>
      <c r="J141" s="78">
        <v>90</v>
      </c>
      <c r="K141" s="78" t="s">
        <v>502</v>
      </c>
    </row>
    <row r="142" spans="1:11">
      <c r="A142" s="78" t="s">
        <v>740</v>
      </c>
      <c r="B142" s="78" t="s">
        <v>782</v>
      </c>
      <c r="C142" s="78">
        <v>5.2</v>
      </c>
      <c r="D142" s="78">
        <v>10.4</v>
      </c>
      <c r="E142" s="78">
        <v>3.18</v>
      </c>
      <c r="F142" s="78">
        <v>0.40200000000000002</v>
      </c>
      <c r="G142" s="78">
        <v>0.495</v>
      </c>
      <c r="H142" s="78" t="s">
        <v>720</v>
      </c>
      <c r="I142" s="78" t="s">
        <v>520</v>
      </c>
      <c r="J142" s="78">
        <v>180</v>
      </c>
      <c r="K142" s="78" t="s">
        <v>491</v>
      </c>
    </row>
    <row r="143" spans="1:11">
      <c r="A143" s="78" t="s">
        <v>741</v>
      </c>
      <c r="B143" s="78" t="s">
        <v>784</v>
      </c>
      <c r="C143" s="78">
        <v>5.2</v>
      </c>
      <c r="D143" s="78">
        <v>10.4</v>
      </c>
      <c r="E143" s="78">
        <v>3.18</v>
      </c>
      <c r="F143" s="78">
        <v>0.501</v>
      </c>
      <c r="G143" s="78">
        <v>0.622</v>
      </c>
      <c r="H143" s="78" t="s">
        <v>720</v>
      </c>
      <c r="I143" s="78" t="s">
        <v>521</v>
      </c>
      <c r="J143" s="78">
        <v>0</v>
      </c>
      <c r="K143" s="78" t="s">
        <v>497</v>
      </c>
    </row>
    <row r="144" spans="1:11">
      <c r="A144" s="78" t="s">
        <v>742</v>
      </c>
      <c r="B144" s="78" t="s">
        <v>785</v>
      </c>
      <c r="C144" s="78">
        <v>3.34</v>
      </c>
      <c r="D144" s="78">
        <v>6.69</v>
      </c>
      <c r="E144" s="78">
        <v>3.18</v>
      </c>
      <c r="F144" s="78">
        <v>0.40200000000000002</v>
      </c>
      <c r="G144" s="78">
        <v>0.495</v>
      </c>
      <c r="H144" s="78" t="s">
        <v>720</v>
      </c>
      <c r="I144" s="78" t="s">
        <v>522</v>
      </c>
      <c r="J144" s="78">
        <v>90</v>
      </c>
      <c r="K144" s="78" t="s">
        <v>502</v>
      </c>
    </row>
    <row r="145" spans="1:11">
      <c r="A145" s="78" t="s">
        <v>743</v>
      </c>
      <c r="B145" s="78" t="s">
        <v>784</v>
      </c>
      <c r="C145" s="78">
        <v>5.2</v>
      </c>
      <c r="D145" s="78">
        <v>10.4</v>
      </c>
      <c r="E145" s="78">
        <v>3.18</v>
      </c>
      <c r="F145" s="78">
        <v>0.501</v>
      </c>
      <c r="G145" s="78">
        <v>0.622</v>
      </c>
      <c r="H145" s="78" t="s">
        <v>720</v>
      </c>
      <c r="I145" s="78" t="s">
        <v>523</v>
      </c>
      <c r="J145" s="78">
        <v>0</v>
      </c>
      <c r="K145" s="78" t="s">
        <v>497</v>
      </c>
    </row>
    <row r="146" spans="1:11">
      <c r="A146" s="78" t="s">
        <v>744</v>
      </c>
      <c r="B146" s="78" t="s">
        <v>784</v>
      </c>
      <c r="C146" s="78">
        <v>5.2</v>
      </c>
      <c r="D146" s="78">
        <v>10.4</v>
      </c>
      <c r="E146" s="78">
        <v>3.18</v>
      </c>
      <c r="F146" s="78">
        <v>0.501</v>
      </c>
      <c r="G146" s="78">
        <v>0.622</v>
      </c>
      <c r="H146" s="78" t="s">
        <v>720</v>
      </c>
      <c r="I146" s="78" t="s">
        <v>524</v>
      </c>
      <c r="J146" s="78">
        <v>0</v>
      </c>
      <c r="K146" s="78" t="s">
        <v>497</v>
      </c>
    </row>
    <row r="147" spans="1:11">
      <c r="A147" s="78" t="s">
        <v>745</v>
      </c>
      <c r="B147" s="78" t="s">
        <v>782</v>
      </c>
      <c r="C147" s="78">
        <v>5.2</v>
      </c>
      <c r="D147" s="78">
        <v>10.4</v>
      </c>
      <c r="E147" s="78">
        <v>3.18</v>
      </c>
      <c r="F147" s="78">
        <v>0.40200000000000002</v>
      </c>
      <c r="G147" s="78">
        <v>0.495</v>
      </c>
      <c r="H147" s="78" t="s">
        <v>720</v>
      </c>
      <c r="I147" s="78" t="s">
        <v>525</v>
      </c>
      <c r="J147" s="78">
        <v>180</v>
      </c>
      <c r="K147" s="78" t="s">
        <v>491</v>
      </c>
    </row>
    <row r="148" spans="1:11">
      <c r="A148" s="78" t="s">
        <v>746</v>
      </c>
      <c r="B148" s="78" t="s">
        <v>782</v>
      </c>
      <c r="C148" s="78">
        <v>5.2</v>
      </c>
      <c r="D148" s="78">
        <v>10.4</v>
      </c>
      <c r="E148" s="78">
        <v>3.18</v>
      </c>
      <c r="F148" s="78">
        <v>0.40200000000000002</v>
      </c>
      <c r="G148" s="78">
        <v>0.495</v>
      </c>
      <c r="H148" s="78" t="s">
        <v>720</v>
      </c>
      <c r="I148" s="78" t="s">
        <v>526</v>
      </c>
      <c r="J148" s="78">
        <v>180</v>
      </c>
      <c r="K148" s="78" t="s">
        <v>491</v>
      </c>
    </row>
    <row r="149" spans="1:11">
      <c r="A149" s="78" t="s">
        <v>747</v>
      </c>
      <c r="B149" s="78" t="s">
        <v>783</v>
      </c>
      <c r="C149" s="78">
        <v>3.34</v>
      </c>
      <c r="D149" s="78">
        <v>3.34</v>
      </c>
      <c r="E149" s="78">
        <v>3.18</v>
      </c>
      <c r="F149" s="78">
        <v>0.40200000000000002</v>
      </c>
      <c r="G149" s="78">
        <v>0.495</v>
      </c>
      <c r="H149" s="78" t="s">
        <v>720</v>
      </c>
      <c r="I149" s="78" t="s">
        <v>527</v>
      </c>
      <c r="J149" s="78">
        <v>270</v>
      </c>
      <c r="K149" s="78" t="s">
        <v>493</v>
      </c>
    </row>
    <row r="150" spans="1:11">
      <c r="A150" s="78" t="s">
        <v>748</v>
      </c>
      <c r="B150" s="78" t="s">
        <v>782</v>
      </c>
      <c r="C150" s="78">
        <v>5.2</v>
      </c>
      <c r="D150" s="78">
        <v>5.2</v>
      </c>
      <c r="E150" s="78">
        <v>3.18</v>
      </c>
      <c r="F150" s="78">
        <v>0.40200000000000002</v>
      </c>
      <c r="G150" s="78">
        <v>0.495</v>
      </c>
      <c r="H150" s="78" t="s">
        <v>720</v>
      </c>
      <c r="I150" s="78" t="s">
        <v>528</v>
      </c>
      <c r="J150" s="78">
        <v>180</v>
      </c>
      <c r="K150" s="78" t="s">
        <v>491</v>
      </c>
    </row>
    <row r="151" spans="1:11">
      <c r="A151" s="78" t="s">
        <v>749</v>
      </c>
      <c r="B151" s="78" t="s">
        <v>784</v>
      </c>
      <c r="C151" s="78">
        <v>5.2</v>
      </c>
      <c r="D151" s="78">
        <v>5.2</v>
      </c>
      <c r="E151" s="78">
        <v>3.18</v>
      </c>
      <c r="F151" s="78">
        <v>0.501</v>
      </c>
      <c r="G151" s="78">
        <v>0.622</v>
      </c>
      <c r="H151" s="78" t="s">
        <v>720</v>
      </c>
      <c r="I151" s="78" t="s">
        <v>531</v>
      </c>
      <c r="J151" s="78">
        <v>0</v>
      </c>
      <c r="K151" s="78" t="s">
        <v>497</v>
      </c>
    </row>
    <row r="152" spans="1:11">
      <c r="A152" s="78" t="s">
        <v>750</v>
      </c>
      <c r="B152" s="78" t="s">
        <v>783</v>
      </c>
      <c r="C152" s="78">
        <v>3.34</v>
      </c>
      <c r="D152" s="78">
        <v>3.34</v>
      </c>
      <c r="E152" s="78">
        <v>3.18</v>
      </c>
      <c r="F152" s="78">
        <v>0.40200000000000002</v>
      </c>
      <c r="G152" s="78">
        <v>0.495</v>
      </c>
      <c r="H152" s="78" t="s">
        <v>720</v>
      </c>
      <c r="I152" s="78" t="s">
        <v>532</v>
      </c>
      <c r="J152" s="78">
        <v>270</v>
      </c>
      <c r="K152" s="78" t="s">
        <v>493</v>
      </c>
    </row>
    <row r="153" spans="1:11">
      <c r="A153" s="78" t="s">
        <v>751</v>
      </c>
      <c r="B153" s="78" t="s">
        <v>785</v>
      </c>
      <c r="C153" s="78">
        <v>3.34</v>
      </c>
      <c r="D153" s="78">
        <v>3.34</v>
      </c>
      <c r="E153" s="78">
        <v>3.18</v>
      </c>
      <c r="F153" s="78">
        <v>0.40200000000000002</v>
      </c>
      <c r="G153" s="78">
        <v>0.495</v>
      </c>
      <c r="H153" s="78" t="s">
        <v>720</v>
      </c>
      <c r="I153" s="78" t="s">
        <v>534</v>
      </c>
      <c r="J153" s="78">
        <v>90</v>
      </c>
      <c r="K153" s="78" t="s">
        <v>502</v>
      </c>
    </row>
    <row r="154" spans="1:11">
      <c r="A154" s="78" t="s">
        <v>752</v>
      </c>
      <c r="B154" s="78" t="s">
        <v>782</v>
      </c>
      <c r="C154" s="78">
        <v>5.2</v>
      </c>
      <c r="D154" s="78">
        <v>5.2</v>
      </c>
      <c r="E154" s="78">
        <v>3.18</v>
      </c>
      <c r="F154" s="78">
        <v>0.40200000000000002</v>
      </c>
      <c r="G154" s="78">
        <v>0.495</v>
      </c>
      <c r="H154" s="78" t="s">
        <v>720</v>
      </c>
      <c r="I154" s="78" t="s">
        <v>535</v>
      </c>
      <c r="J154" s="78">
        <v>180</v>
      </c>
      <c r="K154" s="78" t="s">
        <v>491</v>
      </c>
    </row>
    <row r="155" spans="1:11">
      <c r="A155" s="78" t="s">
        <v>753</v>
      </c>
      <c r="B155" s="78" t="s">
        <v>784</v>
      </c>
      <c r="C155" s="78">
        <v>5.2</v>
      </c>
      <c r="D155" s="78">
        <v>5.2</v>
      </c>
      <c r="E155" s="78">
        <v>3.18</v>
      </c>
      <c r="F155" s="78">
        <v>0.501</v>
      </c>
      <c r="G155" s="78">
        <v>0.622</v>
      </c>
      <c r="H155" s="78" t="s">
        <v>720</v>
      </c>
      <c r="I155" s="78" t="s">
        <v>537</v>
      </c>
      <c r="J155" s="78">
        <v>0</v>
      </c>
      <c r="K155" s="78" t="s">
        <v>497</v>
      </c>
    </row>
    <row r="156" spans="1:11">
      <c r="A156" s="78" t="s">
        <v>754</v>
      </c>
      <c r="B156" s="78" t="s">
        <v>785</v>
      </c>
      <c r="C156" s="78">
        <v>3.34</v>
      </c>
      <c r="D156" s="78">
        <v>3.34</v>
      </c>
      <c r="E156" s="78">
        <v>3.18</v>
      </c>
      <c r="F156" s="78">
        <v>0.40200000000000002</v>
      </c>
      <c r="G156" s="78">
        <v>0.495</v>
      </c>
      <c r="H156" s="78" t="s">
        <v>720</v>
      </c>
      <c r="I156" s="78" t="s">
        <v>538</v>
      </c>
      <c r="J156" s="78">
        <v>90</v>
      </c>
      <c r="K156" s="78" t="s">
        <v>502</v>
      </c>
    </row>
    <row r="157" spans="1:11">
      <c r="A157" s="78" t="s">
        <v>755</v>
      </c>
      <c r="B157" s="78" t="s">
        <v>784</v>
      </c>
      <c r="C157" s="78">
        <v>5.2</v>
      </c>
      <c r="D157" s="78">
        <v>5.2</v>
      </c>
      <c r="E157" s="78">
        <v>3.18</v>
      </c>
      <c r="F157" s="78">
        <v>0.501</v>
      </c>
      <c r="G157" s="78">
        <v>0.622</v>
      </c>
      <c r="H157" s="78" t="s">
        <v>720</v>
      </c>
      <c r="I157" s="78" t="s">
        <v>540</v>
      </c>
      <c r="J157" s="78">
        <v>0</v>
      </c>
      <c r="K157" s="78" t="s">
        <v>497</v>
      </c>
    </row>
    <row r="158" spans="1:11">
      <c r="A158" s="78" t="s">
        <v>756</v>
      </c>
      <c r="B158" s="78" t="s">
        <v>784</v>
      </c>
      <c r="C158" s="78">
        <v>5.2</v>
      </c>
      <c r="D158" s="78">
        <v>5.2</v>
      </c>
      <c r="E158" s="78">
        <v>3.18</v>
      </c>
      <c r="F158" s="78">
        <v>0.501</v>
      </c>
      <c r="G158" s="78">
        <v>0.622</v>
      </c>
      <c r="H158" s="78" t="s">
        <v>720</v>
      </c>
      <c r="I158" s="78" t="s">
        <v>542</v>
      </c>
      <c r="J158" s="78">
        <v>0</v>
      </c>
      <c r="K158" s="78" t="s">
        <v>497</v>
      </c>
    </row>
    <row r="159" spans="1:11">
      <c r="A159" s="78" t="s">
        <v>757</v>
      </c>
      <c r="B159" s="78" t="s">
        <v>782</v>
      </c>
      <c r="C159" s="78">
        <v>5.2</v>
      </c>
      <c r="D159" s="78">
        <v>5.2</v>
      </c>
      <c r="E159" s="78">
        <v>3.18</v>
      </c>
      <c r="F159" s="78">
        <v>0.40200000000000002</v>
      </c>
      <c r="G159" s="78">
        <v>0.495</v>
      </c>
      <c r="H159" s="78" t="s">
        <v>720</v>
      </c>
      <c r="I159" s="78" t="s">
        <v>544</v>
      </c>
      <c r="J159" s="78">
        <v>180</v>
      </c>
      <c r="K159" s="78" t="s">
        <v>491</v>
      </c>
    </row>
    <row r="160" spans="1:11">
      <c r="A160" s="78" t="s">
        <v>758</v>
      </c>
      <c r="B160" s="78" t="s">
        <v>782</v>
      </c>
      <c r="C160" s="78">
        <v>5.2</v>
      </c>
      <c r="D160" s="78">
        <v>5.2</v>
      </c>
      <c r="E160" s="78">
        <v>3.18</v>
      </c>
      <c r="F160" s="78">
        <v>0.40200000000000002</v>
      </c>
      <c r="G160" s="78">
        <v>0.495</v>
      </c>
      <c r="H160" s="78" t="s">
        <v>720</v>
      </c>
      <c r="I160" s="78" t="s">
        <v>546</v>
      </c>
      <c r="J160" s="78">
        <v>180</v>
      </c>
      <c r="K160" s="78" t="s">
        <v>491</v>
      </c>
    </row>
    <row r="161" spans="1:11">
      <c r="A161" s="78" t="s">
        <v>759</v>
      </c>
      <c r="B161" s="78" t="s">
        <v>783</v>
      </c>
      <c r="C161" s="78">
        <v>1.1100000000000001</v>
      </c>
      <c r="D161" s="78">
        <v>1.1100000000000001</v>
      </c>
      <c r="E161" s="78">
        <v>3.18</v>
      </c>
      <c r="F161" s="78">
        <v>0.40200000000000002</v>
      </c>
      <c r="G161" s="78">
        <v>0.495</v>
      </c>
      <c r="H161" s="78" t="s">
        <v>720</v>
      </c>
      <c r="I161" s="78" t="s">
        <v>548</v>
      </c>
      <c r="J161" s="78">
        <v>270</v>
      </c>
      <c r="K161" s="78" t="s">
        <v>493</v>
      </c>
    </row>
    <row r="162" spans="1:11">
      <c r="A162" s="78" t="s">
        <v>760</v>
      </c>
      <c r="B162" s="78" t="s">
        <v>785</v>
      </c>
      <c r="C162" s="78">
        <v>1.1100000000000001</v>
      </c>
      <c r="D162" s="78">
        <v>1.1100000000000001</v>
      </c>
      <c r="E162" s="78">
        <v>3.18</v>
      </c>
      <c r="F162" s="78">
        <v>0.40200000000000002</v>
      </c>
      <c r="G162" s="78">
        <v>0.495</v>
      </c>
      <c r="H162" s="78" t="s">
        <v>720</v>
      </c>
      <c r="I162" s="78" t="s">
        <v>549</v>
      </c>
      <c r="J162" s="78">
        <v>90</v>
      </c>
      <c r="K162" s="78" t="s">
        <v>502</v>
      </c>
    </row>
    <row r="163" spans="1:11">
      <c r="A163" s="78" t="s">
        <v>761</v>
      </c>
      <c r="B163" s="78" t="s">
        <v>783</v>
      </c>
      <c r="C163" s="78">
        <v>1.1100000000000001</v>
      </c>
      <c r="D163" s="78">
        <v>1.1100000000000001</v>
      </c>
      <c r="E163" s="78">
        <v>3.18</v>
      </c>
      <c r="F163" s="78">
        <v>0.40200000000000002</v>
      </c>
      <c r="G163" s="78">
        <v>0.495</v>
      </c>
      <c r="H163" s="78" t="s">
        <v>720</v>
      </c>
      <c r="I163" s="78" t="s">
        <v>551</v>
      </c>
      <c r="J163" s="78">
        <v>270</v>
      </c>
      <c r="K163" s="78" t="s">
        <v>493</v>
      </c>
    </row>
    <row r="164" spans="1:11">
      <c r="A164" s="78" t="s">
        <v>762</v>
      </c>
      <c r="B164" s="78" t="s">
        <v>785</v>
      </c>
      <c r="C164" s="78">
        <v>3.32</v>
      </c>
      <c r="D164" s="78">
        <v>3.32</v>
      </c>
      <c r="E164" s="78">
        <v>3.18</v>
      </c>
      <c r="F164" s="78">
        <v>0.40200000000000002</v>
      </c>
      <c r="G164" s="78">
        <v>0.495</v>
      </c>
      <c r="H164" s="78" t="s">
        <v>720</v>
      </c>
      <c r="I164" s="78" t="s">
        <v>552</v>
      </c>
      <c r="J164" s="78">
        <v>90</v>
      </c>
      <c r="K164" s="78" t="s">
        <v>502</v>
      </c>
    </row>
    <row r="165" spans="1:11">
      <c r="A165" s="78" t="s">
        <v>763</v>
      </c>
      <c r="B165" s="78" t="s">
        <v>783</v>
      </c>
      <c r="C165" s="78">
        <v>1.1100000000000001</v>
      </c>
      <c r="D165" s="78">
        <v>2.23</v>
      </c>
      <c r="E165" s="78">
        <v>3.18</v>
      </c>
      <c r="F165" s="78">
        <v>0.40200000000000002</v>
      </c>
      <c r="G165" s="78">
        <v>0.495</v>
      </c>
      <c r="H165" s="78" t="s">
        <v>720</v>
      </c>
      <c r="I165" s="78" t="s">
        <v>554</v>
      </c>
      <c r="J165" s="78">
        <v>270</v>
      </c>
      <c r="K165" s="78" t="s">
        <v>493</v>
      </c>
    </row>
    <row r="166" spans="1:11">
      <c r="A166" s="78" t="s">
        <v>764</v>
      </c>
      <c r="B166" s="78" t="s">
        <v>785</v>
      </c>
      <c r="C166" s="78">
        <v>1.1100000000000001</v>
      </c>
      <c r="D166" s="78">
        <v>2.23</v>
      </c>
      <c r="E166" s="78">
        <v>3.18</v>
      </c>
      <c r="F166" s="78">
        <v>0.40200000000000002</v>
      </c>
      <c r="G166" s="78">
        <v>0.495</v>
      </c>
      <c r="H166" s="78" t="s">
        <v>720</v>
      </c>
      <c r="I166" s="78" t="s">
        <v>555</v>
      </c>
      <c r="J166" s="78">
        <v>90</v>
      </c>
      <c r="K166" s="78" t="s">
        <v>502</v>
      </c>
    </row>
    <row r="167" spans="1:11">
      <c r="A167" s="78" t="s">
        <v>765</v>
      </c>
      <c r="B167" s="78"/>
      <c r="C167" s="78"/>
      <c r="D167" s="78">
        <v>231.09</v>
      </c>
      <c r="E167" s="78">
        <v>3.18</v>
      </c>
      <c r="F167" s="78">
        <v>0.438</v>
      </c>
      <c r="G167" s="78">
        <v>0.54100000000000004</v>
      </c>
      <c r="H167" s="78"/>
      <c r="I167" s="78"/>
      <c r="J167" s="78"/>
      <c r="K167" s="78"/>
    </row>
    <row r="168" spans="1:11">
      <c r="A168" s="78" t="s">
        <v>766</v>
      </c>
      <c r="B168" s="78"/>
      <c r="C168" s="78"/>
      <c r="D168" s="78">
        <v>83.23</v>
      </c>
      <c r="E168" s="78">
        <v>3.18</v>
      </c>
      <c r="F168" s="78">
        <v>0.501</v>
      </c>
      <c r="G168" s="78">
        <v>0.622</v>
      </c>
      <c r="H168" s="78"/>
      <c r="I168" s="78"/>
      <c r="J168" s="78"/>
      <c r="K168" s="78"/>
    </row>
    <row r="169" spans="1:11">
      <c r="A169" s="78" t="s">
        <v>767</v>
      </c>
      <c r="B169" s="78"/>
      <c r="C169" s="78"/>
      <c r="D169" s="78">
        <v>147.86000000000001</v>
      </c>
      <c r="E169" s="78">
        <v>3.18</v>
      </c>
      <c r="F169" s="78">
        <v>0.40200000000000002</v>
      </c>
      <c r="G169" s="78">
        <v>0.495</v>
      </c>
      <c r="H169" s="78"/>
      <c r="I169" s="78"/>
      <c r="J169" s="78"/>
      <c r="K169" s="78"/>
    </row>
    <row r="171" spans="1:11">
      <c r="A171" s="75"/>
      <c r="B171" s="78" t="s">
        <v>91</v>
      </c>
      <c r="C171" s="78" t="s">
        <v>613</v>
      </c>
      <c r="D171" s="78" t="s">
        <v>652</v>
      </c>
    </row>
    <row r="172" spans="1:11">
      <c r="A172" s="78" t="s">
        <v>469</v>
      </c>
      <c r="B172" s="78"/>
      <c r="C172" s="78"/>
      <c r="D172" s="78"/>
    </row>
    <row r="174" spans="1:11">
      <c r="A174" s="75"/>
      <c r="B174" s="78" t="s">
        <v>91</v>
      </c>
      <c r="C174" s="78" t="s">
        <v>653</v>
      </c>
      <c r="D174" s="78" t="s">
        <v>654</v>
      </c>
      <c r="E174" s="78" t="s">
        <v>655</v>
      </c>
      <c r="F174" s="78" t="s">
        <v>656</v>
      </c>
      <c r="G174" s="78" t="s">
        <v>652</v>
      </c>
    </row>
    <row r="175" spans="1:11">
      <c r="A175" s="78" t="s">
        <v>556</v>
      </c>
      <c r="B175" s="78" t="s">
        <v>557</v>
      </c>
      <c r="C175" s="78">
        <v>3771.77</v>
      </c>
      <c r="D175" s="78">
        <v>2954.88</v>
      </c>
      <c r="E175" s="78">
        <v>816.89</v>
      </c>
      <c r="F175" s="78">
        <v>0.78</v>
      </c>
      <c r="G175" s="78">
        <v>4.01</v>
      </c>
    </row>
    <row r="176" spans="1:11">
      <c r="A176" s="78" t="s">
        <v>558</v>
      </c>
      <c r="B176" s="78" t="s">
        <v>557</v>
      </c>
      <c r="C176" s="78">
        <v>4927.51</v>
      </c>
      <c r="D176" s="78">
        <v>3782.23</v>
      </c>
      <c r="E176" s="78">
        <v>1145.28</v>
      </c>
      <c r="F176" s="78">
        <v>0.77</v>
      </c>
      <c r="G176" s="78">
        <v>3.94</v>
      </c>
    </row>
    <row r="177" spans="1:7">
      <c r="A177" s="78" t="s">
        <v>559</v>
      </c>
      <c r="B177" s="78" t="s">
        <v>557</v>
      </c>
      <c r="C177" s="78">
        <v>1669.87</v>
      </c>
      <c r="D177" s="78">
        <v>1128.97</v>
      </c>
      <c r="E177" s="78">
        <v>540.9</v>
      </c>
      <c r="F177" s="78">
        <v>0.68</v>
      </c>
      <c r="G177" s="78">
        <v>3.69</v>
      </c>
    </row>
    <row r="178" spans="1:7">
      <c r="A178" s="78" t="s">
        <v>560</v>
      </c>
      <c r="B178" s="78" t="s">
        <v>557</v>
      </c>
      <c r="C178" s="78">
        <v>3409.1</v>
      </c>
      <c r="D178" s="78">
        <v>2516.8200000000002</v>
      </c>
      <c r="E178" s="78">
        <v>892.28</v>
      </c>
      <c r="F178" s="78">
        <v>0.74</v>
      </c>
      <c r="G178" s="78">
        <v>3.84</v>
      </c>
    </row>
    <row r="179" spans="1:7">
      <c r="A179" s="78" t="s">
        <v>561</v>
      </c>
      <c r="B179" s="78" t="s">
        <v>557</v>
      </c>
      <c r="C179" s="78">
        <v>3293.84</v>
      </c>
      <c r="D179" s="78">
        <v>2465.65</v>
      </c>
      <c r="E179" s="78">
        <v>828.18</v>
      </c>
      <c r="F179" s="78">
        <v>0.75</v>
      </c>
      <c r="G179" s="78">
        <v>3.87</v>
      </c>
    </row>
    <row r="180" spans="1:7">
      <c r="A180" s="78" t="s">
        <v>562</v>
      </c>
      <c r="B180" s="78" t="s">
        <v>557</v>
      </c>
      <c r="C180" s="78">
        <v>3273.71</v>
      </c>
      <c r="D180" s="78">
        <v>2449.17</v>
      </c>
      <c r="E180" s="78">
        <v>824.54</v>
      </c>
      <c r="F180" s="78">
        <v>0.75</v>
      </c>
      <c r="G180" s="78">
        <v>3.88</v>
      </c>
    </row>
    <row r="181" spans="1:7">
      <c r="A181" s="78" t="s">
        <v>563</v>
      </c>
      <c r="B181" s="78" t="s">
        <v>557</v>
      </c>
      <c r="C181" s="78">
        <v>2704.13</v>
      </c>
      <c r="D181" s="78">
        <v>1978.43</v>
      </c>
      <c r="E181" s="78">
        <v>725.7</v>
      </c>
      <c r="F181" s="78">
        <v>0.73</v>
      </c>
      <c r="G181" s="78">
        <v>3.8</v>
      </c>
    </row>
    <row r="182" spans="1:7">
      <c r="A182" s="78" t="s">
        <v>564</v>
      </c>
      <c r="B182" s="78" t="s">
        <v>557</v>
      </c>
      <c r="C182" s="78">
        <v>2877.21</v>
      </c>
      <c r="D182" s="78">
        <v>2115.08</v>
      </c>
      <c r="E182" s="78">
        <v>762.14</v>
      </c>
      <c r="F182" s="78">
        <v>0.74</v>
      </c>
      <c r="G182" s="78">
        <v>3.82</v>
      </c>
    </row>
    <row r="183" spans="1:7">
      <c r="A183" s="78" t="s">
        <v>565</v>
      </c>
      <c r="B183" s="78" t="s">
        <v>557</v>
      </c>
      <c r="C183" s="78">
        <v>11134.78</v>
      </c>
      <c r="D183" s="78">
        <v>8511.52</v>
      </c>
      <c r="E183" s="78">
        <v>2623.26</v>
      </c>
      <c r="F183" s="78">
        <v>0.76</v>
      </c>
      <c r="G183" s="78">
        <v>3.94</v>
      </c>
    </row>
    <row r="184" spans="1:7">
      <c r="A184" s="78" t="s">
        <v>566</v>
      </c>
      <c r="B184" s="78" t="s">
        <v>557</v>
      </c>
      <c r="C184" s="78">
        <v>12892.6</v>
      </c>
      <c r="D184" s="78">
        <v>10136.6</v>
      </c>
      <c r="E184" s="78">
        <v>2756</v>
      </c>
      <c r="F184" s="78">
        <v>0.79</v>
      </c>
      <c r="G184" s="78">
        <v>3.99</v>
      </c>
    </row>
    <row r="185" spans="1:7">
      <c r="A185" s="78" t="s">
        <v>567</v>
      </c>
      <c r="B185" s="78" t="s">
        <v>557</v>
      </c>
      <c r="C185" s="78">
        <v>9685.92</v>
      </c>
      <c r="D185" s="78">
        <v>7052.92</v>
      </c>
      <c r="E185" s="78">
        <v>2633</v>
      </c>
      <c r="F185" s="78">
        <v>0.73</v>
      </c>
      <c r="G185" s="78">
        <v>3.81</v>
      </c>
    </row>
    <row r="186" spans="1:7">
      <c r="A186" s="78" t="s">
        <v>568</v>
      </c>
      <c r="B186" s="78" t="s">
        <v>557</v>
      </c>
      <c r="C186" s="78">
        <v>8591.6299999999992</v>
      </c>
      <c r="D186" s="78">
        <v>6530.82</v>
      </c>
      <c r="E186" s="78">
        <v>2060.8000000000002</v>
      </c>
      <c r="F186" s="78">
        <v>0.76</v>
      </c>
      <c r="G186" s="78">
        <v>3.81</v>
      </c>
    </row>
    <row r="187" spans="1:7">
      <c r="A187" s="78" t="s">
        <v>569</v>
      </c>
      <c r="B187" s="78" t="s">
        <v>557</v>
      </c>
      <c r="C187" s="78">
        <v>8491.2099999999991</v>
      </c>
      <c r="D187" s="78">
        <v>6535.37</v>
      </c>
      <c r="E187" s="78">
        <v>1955.84</v>
      </c>
      <c r="F187" s="78">
        <v>0.77</v>
      </c>
      <c r="G187" s="78">
        <v>3.84</v>
      </c>
    </row>
    <row r="188" spans="1:7">
      <c r="A188" s="78" t="s">
        <v>570</v>
      </c>
      <c r="B188" s="78" t="s">
        <v>557</v>
      </c>
      <c r="C188" s="78">
        <v>8448.58</v>
      </c>
      <c r="D188" s="78">
        <v>6499.29</v>
      </c>
      <c r="E188" s="78">
        <v>1949.28</v>
      </c>
      <c r="F188" s="78">
        <v>0.77</v>
      </c>
      <c r="G188" s="78">
        <v>3.85</v>
      </c>
    </row>
    <row r="189" spans="1:7">
      <c r="A189" s="78" t="s">
        <v>571</v>
      </c>
      <c r="B189" s="78" t="s">
        <v>557</v>
      </c>
      <c r="C189" s="78">
        <v>8294.59</v>
      </c>
      <c r="D189" s="78">
        <v>5859.37</v>
      </c>
      <c r="E189" s="78">
        <v>2435.2199999999998</v>
      </c>
      <c r="F189" s="78">
        <v>0.71</v>
      </c>
      <c r="G189" s="78">
        <v>3.69</v>
      </c>
    </row>
    <row r="190" spans="1:7">
      <c r="A190" s="78" t="s">
        <v>572</v>
      </c>
      <c r="B190" s="78" t="s">
        <v>557</v>
      </c>
      <c r="C190" s="78">
        <v>8298.83</v>
      </c>
      <c r="D190" s="78">
        <v>5862.81</v>
      </c>
      <c r="E190" s="78">
        <v>2436.02</v>
      </c>
      <c r="F190" s="78">
        <v>0.71</v>
      </c>
      <c r="G190" s="78">
        <v>3.69</v>
      </c>
    </row>
    <row r="191" spans="1:7">
      <c r="A191" s="78" t="s">
        <v>573</v>
      </c>
      <c r="B191" s="78" t="s">
        <v>557</v>
      </c>
      <c r="C191" s="78">
        <v>7709.11</v>
      </c>
      <c r="D191" s="78">
        <v>6041.85</v>
      </c>
      <c r="E191" s="78">
        <v>1667.25</v>
      </c>
      <c r="F191" s="78">
        <v>0.78</v>
      </c>
      <c r="G191" s="78">
        <v>3.9</v>
      </c>
    </row>
    <row r="192" spans="1:7">
      <c r="A192" s="78" t="s">
        <v>574</v>
      </c>
      <c r="B192" s="78" t="s">
        <v>557</v>
      </c>
      <c r="C192" s="78">
        <v>9020.08</v>
      </c>
      <c r="D192" s="78">
        <v>7203.93</v>
      </c>
      <c r="E192" s="78">
        <v>1816.15</v>
      </c>
      <c r="F192" s="78">
        <v>0.8</v>
      </c>
      <c r="G192" s="78">
        <v>3.93</v>
      </c>
    </row>
    <row r="193" spans="1:7">
      <c r="A193" s="78" t="s">
        <v>575</v>
      </c>
      <c r="B193" s="78" t="s">
        <v>557</v>
      </c>
      <c r="C193" s="78">
        <v>6184.04</v>
      </c>
      <c r="D193" s="78">
        <v>4753.41</v>
      </c>
      <c r="E193" s="78">
        <v>1430.63</v>
      </c>
      <c r="F193" s="78">
        <v>0.77</v>
      </c>
      <c r="G193" s="78">
        <v>3.84</v>
      </c>
    </row>
    <row r="194" spans="1:7">
      <c r="A194" s="78" t="s">
        <v>576</v>
      </c>
      <c r="B194" s="78" t="s">
        <v>557</v>
      </c>
      <c r="C194" s="78">
        <v>6226.24</v>
      </c>
      <c r="D194" s="78">
        <v>4860.7700000000004</v>
      </c>
      <c r="E194" s="78">
        <v>1365.48</v>
      </c>
      <c r="F194" s="78">
        <v>0.78</v>
      </c>
      <c r="G194" s="78">
        <v>3.89</v>
      </c>
    </row>
    <row r="195" spans="1:7">
      <c r="A195" s="78" t="s">
        <v>577</v>
      </c>
      <c r="B195" s="78" t="s">
        <v>557</v>
      </c>
      <c r="C195" s="78">
        <v>6119.27</v>
      </c>
      <c r="D195" s="78">
        <v>4825.8900000000003</v>
      </c>
      <c r="E195" s="78">
        <v>1293.3800000000001</v>
      </c>
      <c r="F195" s="78">
        <v>0.79</v>
      </c>
      <c r="G195" s="78">
        <v>3.91</v>
      </c>
    </row>
    <row r="196" spans="1:7">
      <c r="A196" s="78" t="s">
        <v>578</v>
      </c>
      <c r="B196" s="78" t="s">
        <v>557</v>
      </c>
      <c r="C196" s="78">
        <v>6091.46</v>
      </c>
      <c r="D196" s="78">
        <v>4802.3</v>
      </c>
      <c r="E196" s="78">
        <v>1289.1600000000001</v>
      </c>
      <c r="F196" s="78">
        <v>0.79</v>
      </c>
      <c r="G196" s="78">
        <v>4.03</v>
      </c>
    </row>
    <row r="197" spans="1:7">
      <c r="A197" s="78" t="s">
        <v>579</v>
      </c>
      <c r="B197" s="78" t="s">
        <v>557</v>
      </c>
      <c r="C197" s="78">
        <v>5524.84</v>
      </c>
      <c r="D197" s="78">
        <v>4229.3900000000003</v>
      </c>
      <c r="E197" s="78">
        <v>1295.45</v>
      </c>
      <c r="F197" s="78">
        <v>0.77</v>
      </c>
      <c r="G197" s="78">
        <v>3.86</v>
      </c>
    </row>
    <row r="198" spans="1:7">
      <c r="A198" s="78" t="s">
        <v>580</v>
      </c>
      <c r="B198" s="78" t="s">
        <v>557</v>
      </c>
      <c r="C198" s="78">
        <v>5498.94</v>
      </c>
      <c r="D198" s="78">
        <v>4207.78</v>
      </c>
      <c r="E198" s="78">
        <v>1291.1600000000001</v>
      </c>
      <c r="F198" s="78">
        <v>0.77</v>
      </c>
      <c r="G198" s="78">
        <v>3.87</v>
      </c>
    </row>
    <row r="200" spans="1:7">
      <c r="A200" s="75"/>
      <c r="B200" s="78" t="s">
        <v>91</v>
      </c>
      <c r="C200" s="78" t="s">
        <v>653</v>
      </c>
      <c r="D200" s="78" t="s">
        <v>652</v>
      </c>
    </row>
    <row r="201" spans="1:7">
      <c r="A201" s="78" t="s">
        <v>657</v>
      </c>
      <c r="B201" s="78" t="s">
        <v>658</v>
      </c>
      <c r="C201" s="78">
        <v>0</v>
      </c>
      <c r="D201" s="78">
        <v>1</v>
      </c>
    </row>
    <row r="202" spans="1:7">
      <c r="A202" s="78" t="s">
        <v>659</v>
      </c>
      <c r="B202" s="78" t="s">
        <v>658</v>
      </c>
      <c r="C202" s="78">
        <v>0</v>
      </c>
      <c r="D202" s="78">
        <v>1</v>
      </c>
    </row>
    <row r="203" spans="1:7">
      <c r="A203" s="78" t="s">
        <v>660</v>
      </c>
      <c r="B203" s="78" t="s">
        <v>658</v>
      </c>
      <c r="C203" s="78">
        <v>0</v>
      </c>
      <c r="D203" s="78">
        <v>1</v>
      </c>
    </row>
    <row r="204" spans="1:7">
      <c r="A204" s="78" t="s">
        <v>614</v>
      </c>
      <c r="B204" s="78" t="s">
        <v>661</v>
      </c>
      <c r="C204" s="78">
        <v>2169.11</v>
      </c>
      <c r="D204" s="78">
        <v>0.8</v>
      </c>
    </row>
    <row r="205" spans="1:7">
      <c r="A205" s="78" t="s">
        <v>615</v>
      </c>
      <c r="B205" s="78" t="s">
        <v>661</v>
      </c>
      <c r="C205" s="78">
        <v>5156.84</v>
      </c>
      <c r="D205" s="78">
        <v>0.8</v>
      </c>
    </row>
    <row r="206" spans="1:7">
      <c r="A206" s="78" t="s">
        <v>616</v>
      </c>
      <c r="B206" s="78" t="s">
        <v>661</v>
      </c>
      <c r="C206" s="78">
        <v>916.46</v>
      </c>
      <c r="D206" s="78">
        <v>0.8</v>
      </c>
    </row>
    <row r="207" spans="1:7">
      <c r="A207" s="78" t="s">
        <v>617</v>
      </c>
      <c r="B207" s="78" t="s">
        <v>661</v>
      </c>
      <c r="C207" s="78">
        <v>5156.84</v>
      </c>
      <c r="D207" s="78">
        <v>0.8</v>
      </c>
    </row>
    <row r="208" spans="1:7">
      <c r="A208" s="78" t="s">
        <v>618</v>
      </c>
      <c r="B208" s="78" t="s">
        <v>661</v>
      </c>
      <c r="C208" s="78">
        <v>5156.84</v>
      </c>
      <c r="D208" s="78">
        <v>0.8</v>
      </c>
    </row>
    <row r="209" spans="1:4">
      <c r="A209" s="78" t="s">
        <v>619</v>
      </c>
      <c r="B209" s="78" t="s">
        <v>661</v>
      </c>
      <c r="C209" s="78">
        <v>5156.84</v>
      </c>
      <c r="D209" s="78">
        <v>0.8</v>
      </c>
    </row>
    <row r="210" spans="1:4">
      <c r="A210" s="78" t="s">
        <v>620</v>
      </c>
      <c r="B210" s="78" t="s">
        <v>661</v>
      </c>
      <c r="C210" s="78">
        <v>5156.84</v>
      </c>
      <c r="D210" s="78">
        <v>0.8</v>
      </c>
    </row>
    <row r="211" spans="1:4">
      <c r="A211" s="78" t="s">
        <v>621</v>
      </c>
      <c r="B211" s="78" t="s">
        <v>661</v>
      </c>
      <c r="C211" s="78">
        <v>5156.84</v>
      </c>
      <c r="D211" s="78">
        <v>0.8</v>
      </c>
    </row>
    <row r="212" spans="1:4">
      <c r="A212" s="78" t="s">
        <v>622</v>
      </c>
      <c r="B212" s="78" t="s">
        <v>661</v>
      </c>
      <c r="C212" s="78">
        <v>10313.68</v>
      </c>
      <c r="D212" s="78">
        <v>0.8</v>
      </c>
    </row>
    <row r="213" spans="1:4">
      <c r="A213" s="78" t="s">
        <v>623</v>
      </c>
      <c r="B213" s="78" t="s">
        <v>661</v>
      </c>
      <c r="C213" s="78">
        <v>10519.32</v>
      </c>
      <c r="D213" s="78">
        <v>0.8</v>
      </c>
    </row>
    <row r="214" spans="1:4">
      <c r="A214" s="78" t="s">
        <v>624</v>
      </c>
      <c r="B214" s="78" t="s">
        <v>661</v>
      </c>
      <c r="C214" s="78">
        <v>10313.68</v>
      </c>
      <c r="D214" s="78">
        <v>0.8</v>
      </c>
    </row>
    <row r="215" spans="1:4">
      <c r="A215" s="78" t="s">
        <v>625</v>
      </c>
      <c r="B215" s="78" t="s">
        <v>661</v>
      </c>
      <c r="C215" s="78">
        <v>10313.68</v>
      </c>
      <c r="D215" s="78">
        <v>0.8</v>
      </c>
    </row>
    <row r="216" spans="1:4">
      <c r="A216" s="78" t="s">
        <v>626</v>
      </c>
      <c r="B216" s="78" t="s">
        <v>661</v>
      </c>
      <c r="C216" s="78">
        <v>10313.68</v>
      </c>
      <c r="D216" s="78">
        <v>0.8</v>
      </c>
    </row>
    <row r="217" spans="1:4">
      <c r="A217" s="78" t="s">
        <v>627</v>
      </c>
      <c r="B217" s="78" t="s">
        <v>661</v>
      </c>
      <c r="C217" s="78">
        <v>10313.68</v>
      </c>
      <c r="D217" s="78">
        <v>0.8</v>
      </c>
    </row>
    <row r="218" spans="1:4">
      <c r="A218" s="78" t="s">
        <v>628</v>
      </c>
      <c r="B218" s="78" t="s">
        <v>661</v>
      </c>
      <c r="C218" s="78">
        <v>10313.68</v>
      </c>
      <c r="D218" s="78">
        <v>0.8</v>
      </c>
    </row>
    <row r="219" spans="1:4">
      <c r="A219" s="78" t="s">
        <v>629</v>
      </c>
      <c r="B219" s="78" t="s">
        <v>661</v>
      </c>
      <c r="C219" s="78">
        <v>10313.68</v>
      </c>
      <c r="D219" s="78">
        <v>0.8</v>
      </c>
    </row>
    <row r="220" spans="1:4">
      <c r="A220" s="78" t="s">
        <v>630</v>
      </c>
      <c r="B220" s="78" t="s">
        <v>661</v>
      </c>
      <c r="C220" s="78">
        <v>5345.55</v>
      </c>
      <c r="D220" s="78">
        <v>0.8</v>
      </c>
    </row>
    <row r="221" spans="1:4">
      <c r="A221" s="78" t="s">
        <v>631</v>
      </c>
      <c r="B221" s="78" t="s">
        <v>661</v>
      </c>
      <c r="C221" s="78">
        <v>6964.43</v>
      </c>
      <c r="D221" s="78">
        <v>0.8</v>
      </c>
    </row>
    <row r="222" spans="1:4">
      <c r="A222" s="78" t="s">
        <v>632</v>
      </c>
      <c r="B222" s="78" t="s">
        <v>661</v>
      </c>
      <c r="C222" s="78">
        <v>5156.84</v>
      </c>
      <c r="D222" s="78">
        <v>0.8</v>
      </c>
    </row>
    <row r="223" spans="1:4">
      <c r="A223" s="78" t="s">
        <v>633</v>
      </c>
      <c r="B223" s="78" t="s">
        <v>661</v>
      </c>
      <c r="C223" s="78">
        <v>5156.84</v>
      </c>
      <c r="D223" s="78">
        <v>0.8</v>
      </c>
    </row>
    <row r="224" spans="1:4">
      <c r="A224" s="78" t="s">
        <v>634</v>
      </c>
      <c r="B224" s="78" t="s">
        <v>661</v>
      </c>
      <c r="C224" s="78">
        <v>5198</v>
      </c>
      <c r="D224" s="78">
        <v>0.8</v>
      </c>
    </row>
    <row r="225" spans="1:8">
      <c r="A225" s="78" t="s">
        <v>635</v>
      </c>
      <c r="B225" s="78" t="s">
        <v>661</v>
      </c>
      <c r="C225" s="78">
        <v>5197.75</v>
      </c>
      <c r="D225" s="78">
        <v>0.8</v>
      </c>
    </row>
    <row r="226" spans="1:8">
      <c r="A226" s="78" t="s">
        <v>636</v>
      </c>
      <c r="B226" s="78" t="s">
        <v>661</v>
      </c>
      <c r="C226" s="78">
        <v>5156.84</v>
      </c>
      <c r="D226" s="78">
        <v>0.8</v>
      </c>
    </row>
    <row r="227" spans="1:8">
      <c r="A227" s="78" t="s">
        <v>637</v>
      </c>
      <c r="B227" s="78" t="s">
        <v>661</v>
      </c>
      <c r="C227" s="78">
        <v>5156.84</v>
      </c>
      <c r="D227" s="78">
        <v>0.8</v>
      </c>
    </row>
    <row r="229" spans="1:8">
      <c r="A229" s="75"/>
      <c r="B229" s="78" t="s">
        <v>91</v>
      </c>
      <c r="C229" s="78" t="s">
        <v>662</v>
      </c>
      <c r="D229" s="78" t="s">
        <v>663</v>
      </c>
      <c r="E229" s="78" t="s">
        <v>664</v>
      </c>
      <c r="F229" s="78" t="s">
        <v>665</v>
      </c>
      <c r="G229" s="78" t="s">
        <v>581</v>
      </c>
      <c r="H229" s="78" t="s">
        <v>582</v>
      </c>
    </row>
    <row r="230" spans="1:8">
      <c r="A230" s="78" t="s">
        <v>583</v>
      </c>
      <c r="B230" s="78" t="s">
        <v>584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585</v>
      </c>
    </row>
    <row r="231" spans="1:8">
      <c r="A231" s="78" t="s">
        <v>586</v>
      </c>
      <c r="B231" s="78" t="s">
        <v>584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585</v>
      </c>
    </row>
    <row r="232" spans="1:8">
      <c r="A232" s="78" t="s">
        <v>587</v>
      </c>
      <c r="B232" s="78" t="s">
        <v>584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585</v>
      </c>
    </row>
    <row r="233" spans="1:8">
      <c r="A233" s="78" t="s">
        <v>588</v>
      </c>
      <c r="B233" s="78" t="s">
        <v>589</v>
      </c>
      <c r="C233" s="78">
        <v>0.54</v>
      </c>
      <c r="D233" s="78">
        <v>622</v>
      </c>
      <c r="E233" s="78">
        <v>0.22</v>
      </c>
      <c r="F233" s="78">
        <v>253.34</v>
      </c>
      <c r="G233" s="78">
        <v>1</v>
      </c>
      <c r="H233" s="78" t="s">
        <v>666</v>
      </c>
    </row>
    <row r="234" spans="1:8">
      <c r="A234" s="78" t="s">
        <v>590</v>
      </c>
      <c r="B234" s="78" t="s">
        <v>589</v>
      </c>
      <c r="C234" s="78">
        <v>0.54</v>
      </c>
      <c r="D234" s="78">
        <v>622</v>
      </c>
      <c r="E234" s="78">
        <v>0.27</v>
      </c>
      <c r="F234" s="78">
        <v>316.08</v>
      </c>
      <c r="G234" s="78">
        <v>1</v>
      </c>
      <c r="H234" s="78" t="s">
        <v>666</v>
      </c>
    </row>
    <row r="235" spans="1:8">
      <c r="A235" s="78" t="s">
        <v>591</v>
      </c>
      <c r="B235" s="78" t="s">
        <v>589</v>
      </c>
      <c r="C235" s="78">
        <v>0.54</v>
      </c>
      <c r="D235" s="78">
        <v>622</v>
      </c>
      <c r="E235" s="78">
        <v>7.0000000000000007E-2</v>
      </c>
      <c r="F235" s="78">
        <v>78</v>
      </c>
      <c r="G235" s="78">
        <v>1</v>
      </c>
      <c r="H235" s="78" t="s">
        <v>666</v>
      </c>
    </row>
    <row r="236" spans="1:8">
      <c r="A236" s="78" t="s">
        <v>592</v>
      </c>
      <c r="B236" s="78" t="s">
        <v>589</v>
      </c>
      <c r="C236" s="78">
        <v>0.54</v>
      </c>
      <c r="D236" s="78">
        <v>622</v>
      </c>
      <c r="E236" s="78">
        <v>0.17</v>
      </c>
      <c r="F236" s="78">
        <v>199.64</v>
      </c>
      <c r="G236" s="78">
        <v>1</v>
      </c>
      <c r="H236" s="78" t="s">
        <v>666</v>
      </c>
    </row>
    <row r="237" spans="1:8">
      <c r="A237" s="78" t="s">
        <v>593</v>
      </c>
      <c r="B237" s="78" t="s">
        <v>589</v>
      </c>
      <c r="C237" s="78">
        <v>0.54</v>
      </c>
      <c r="D237" s="78">
        <v>622</v>
      </c>
      <c r="E237" s="78">
        <v>0.17</v>
      </c>
      <c r="F237" s="78">
        <v>199.35</v>
      </c>
      <c r="G237" s="78">
        <v>1</v>
      </c>
      <c r="H237" s="78" t="s">
        <v>666</v>
      </c>
    </row>
    <row r="238" spans="1:8">
      <c r="A238" s="78" t="s">
        <v>594</v>
      </c>
      <c r="B238" s="78" t="s">
        <v>589</v>
      </c>
      <c r="C238" s="78">
        <v>0.54</v>
      </c>
      <c r="D238" s="78">
        <v>622</v>
      </c>
      <c r="E238" s="78">
        <v>0.17</v>
      </c>
      <c r="F238" s="78">
        <v>197.87</v>
      </c>
      <c r="G238" s="78">
        <v>1</v>
      </c>
      <c r="H238" s="78" t="s">
        <v>666</v>
      </c>
    </row>
    <row r="239" spans="1:8">
      <c r="A239" s="78" t="s">
        <v>595</v>
      </c>
      <c r="B239" s="78" t="s">
        <v>589</v>
      </c>
      <c r="C239" s="78">
        <v>0.54</v>
      </c>
      <c r="D239" s="78">
        <v>622</v>
      </c>
      <c r="E239" s="78">
        <v>0.13</v>
      </c>
      <c r="F239" s="78">
        <v>154.94</v>
      </c>
      <c r="G239" s="78">
        <v>1</v>
      </c>
      <c r="H239" s="78" t="s">
        <v>666</v>
      </c>
    </row>
    <row r="240" spans="1:8">
      <c r="A240" s="78" t="s">
        <v>596</v>
      </c>
      <c r="B240" s="78" t="s">
        <v>589</v>
      </c>
      <c r="C240" s="78">
        <v>0.54</v>
      </c>
      <c r="D240" s="78">
        <v>622</v>
      </c>
      <c r="E240" s="78">
        <v>0.14000000000000001</v>
      </c>
      <c r="F240" s="78">
        <v>166.76</v>
      </c>
      <c r="G240" s="78">
        <v>1</v>
      </c>
      <c r="H240" s="78" t="s">
        <v>666</v>
      </c>
    </row>
    <row r="241" spans="1:8">
      <c r="A241" s="78" t="s">
        <v>597</v>
      </c>
      <c r="B241" s="78" t="s">
        <v>589</v>
      </c>
      <c r="C241" s="78">
        <v>0.54</v>
      </c>
      <c r="D241" s="78">
        <v>622</v>
      </c>
      <c r="E241" s="78">
        <v>0.61</v>
      </c>
      <c r="F241" s="78">
        <v>707.54</v>
      </c>
      <c r="G241" s="78">
        <v>1</v>
      </c>
      <c r="H241" s="78" t="s">
        <v>666</v>
      </c>
    </row>
    <row r="242" spans="1:8">
      <c r="A242" s="78" t="s">
        <v>598</v>
      </c>
      <c r="B242" s="78" t="s">
        <v>589</v>
      </c>
      <c r="C242" s="78">
        <v>0.55000000000000004</v>
      </c>
      <c r="D242" s="78">
        <v>622</v>
      </c>
      <c r="E242" s="78">
        <v>0.75</v>
      </c>
      <c r="F242" s="78">
        <v>857.28</v>
      </c>
      <c r="G242" s="78">
        <v>1</v>
      </c>
      <c r="H242" s="78" t="s">
        <v>666</v>
      </c>
    </row>
    <row r="243" spans="1:8">
      <c r="A243" s="78" t="s">
        <v>599</v>
      </c>
      <c r="B243" s="78" t="s">
        <v>589</v>
      </c>
      <c r="C243" s="78">
        <v>0.54</v>
      </c>
      <c r="D243" s="78">
        <v>622</v>
      </c>
      <c r="E243" s="78">
        <v>0.47</v>
      </c>
      <c r="F243" s="78">
        <v>548.55999999999995</v>
      </c>
      <c r="G243" s="78">
        <v>1</v>
      </c>
      <c r="H243" s="78" t="s">
        <v>666</v>
      </c>
    </row>
    <row r="244" spans="1:8">
      <c r="A244" s="78" t="s">
        <v>600</v>
      </c>
      <c r="B244" s="78" t="s">
        <v>589</v>
      </c>
      <c r="C244" s="78">
        <v>0.59</v>
      </c>
      <c r="D244" s="78">
        <v>622</v>
      </c>
      <c r="E244" s="78">
        <v>0.46</v>
      </c>
      <c r="F244" s="78">
        <v>488.6</v>
      </c>
      <c r="G244" s="78">
        <v>1</v>
      </c>
      <c r="H244" s="78" t="s">
        <v>666</v>
      </c>
    </row>
    <row r="245" spans="1:8">
      <c r="A245" s="78" t="s">
        <v>601</v>
      </c>
      <c r="B245" s="78" t="s">
        <v>589</v>
      </c>
      <c r="C245" s="78">
        <v>0.59</v>
      </c>
      <c r="D245" s="78">
        <v>622</v>
      </c>
      <c r="E245" s="78">
        <v>0.47</v>
      </c>
      <c r="F245" s="78">
        <v>496.87</v>
      </c>
      <c r="G245" s="78">
        <v>1</v>
      </c>
      <c r="H245" s="78" t="s">
        <v>666</v>
      </c>
    </row>
    <row r="246" spans="1:8">
      <c r="A246" s="78" t="s">
        <v>602</v>
      </c>
      <c r="B246" s="78" t="s">
        <v>589</v>
      </c>
      <c r="C246" s="78">
        <v>0.59</v>
      </c>
      <c r="D246" s="78">
        <v>622</v>
      </c>
      <c r="E246" s="78">
        <v>0.47</v>
      </c>
      <c r="F246" s="78">
        <v>493.81</v>
      </c>
      <c r="G246" s="78">
        <v>1</v>
      </c>
      <c r="H246" s="78" t="s">
        <v>666</v>
      </c>
    </row>
    <row r="247" spans="1:8">
      <c r="A247" s="78" t="s">
        <v>603</v>
      </c>
      <c r="B247" s="78" t="s">
        <v>589</v>
      </c>
      <c r="C247" s="78">
        <v>0.59</v>
      </c>
      <c r="D247" s="78">
        <v>622</v>
      </c>
      <c r="E247" s="78">
        <v>0.38</v>
      </c>
      <c r="F247" s="78">
        <v>394.71</v>
      </c>
      <c r="G247" s="78">
        <v>1</v>
      </c>
      <c r="H247" s="78" t="s">
        <v>666</v>
      </c>
    </row>
    <row r="248" spans="1:8">
      <c r="A248" s="78" t="s">
        <v>604</v>
      </c>
      <c r="B248" s="78" t="s">
        <v>589</v>
      </c>
      <c r="C248" s="78">
        <v>0.59</v>
      </c>
      <c r="D248" s="78">
        <v>622</v>
      </c>
      <c r="E248" s="78">
        <v>0.38</v>
      </c>
      <c r="F248" s="78">
        <v>394.99</v>
      </c>
      <c r="G248" s="78">
        <v>1</v>
      </c>
      <c r="H248" s="78" t="s">
        <v>666</v>
      </c>
    </row>
    <row r="249" spans="1:8">
      <c r="A249" s="78" t="s">
        <v>605</v>
      </c>
      <c r="B249" s="78" t="s">
        <v>589</v>
      </c>
      <c r="C249" s="78">
        <v>0.59</v>
      </c>
      <c r="D249" s="78">
        <v>622</v>
      </c>
      <c r="E249" s="78">
        <v>0.45</v>
      </c>
      <c r="F249" s="78">
        <v>469.84</v>
      </c>
      <c r="G249" s="78">
        <v>1</v>
      </c>
      <c r="H249" s="78" t="s">
        <v>666</v>
      </c>
    </row>
    <row r="250" spans="1:8">
      <c r="A250" s="78" t="s">
        <v>606</v>
      </c>
      <c r="B250" s="78" t="s">
        <v>589</v>
      </c>
      <c r="C250" s="78">
        <v>0.59</v>
      </c>
      <c r="D250" s="78">
        <v>622</v>
      </c>
      <c r="E250" s="78">
        <v>0.54</v>
      </c>
      <c r="F250" s="78">
        <v>573</v>
      </c>
      <c r="G250" s="78">
        <v>1</v>
      </c>
      <c r="H250" s="78" t="s">
        <v>666</v>
      </c>
    </row>
    <row r="251" spans="1:8">
      <c r="A251" s="78" t="s">
        <v>607</v>
      </c>
      <c r="B251" s="78" t="s">
        <v>589</v>
      </c>
      <c r="C251" s="78">
        <v>0.59</v>
      </c>
      <c r="D251" s="78">
        <v>622</v>
      </c>
      <c r="E251" s="78">
        <v>0.34</v>
      </c>
      <c r="F251" s="78">
        <v>360.79</v>
      </c>
      <c r="G251" s="78">
        <v>1</v>
      </c>
      <c r="H251" s="78" t="s">
        <v>666</v>
      </c>
    </row>
    <row r="252" spans="1:8">
      <c r="A252" s="78" t="s">
        <v>608</v>
      </c>
      <c r="B252" s="78" t="s">
        <v>589</v>
      </c>
      <c r="C252" s="78">
        <v>0.59</v>
      </c>
      <c r="D252" s="78">
        <v>622</v>
      </c>
      <c r="E252" s="78">
        <v>0.36</v>
      </c>
      <c r="F252" s="78">
        <v>376.2</v>
      </c>
      <c r="G252" s="78">
        <v>1</v>
      </c>
      <c r="H252" s="78" t="s">
        <v>666</v>
      </c>
    </row>
    <row r="253" spans="1:8">
      <c r="A253" s="78" t="s">
        <v>609</v>
      </c>
      <c r="B253" s="78" t="s">
        <v>589</v>
      </c>
      <c r="C253" s="78">
        <v>0.59</v>
      </c>
      <c r="D253" s="78">
        <v>622</v>
      </c>
      <c r="E253" s="78">
        <v>0.36</v>
      </c>
      <c r="F253" s="78">
        <v>378.13</v>
      </c>
      <c r="G253" s="78">
        <v>1</v>
      </c>
      <c r="H253" s="78" t="s">
        <v>666</v>
      </c>
    </row>
    <row r="254" spans="1:8">
      <c r="A254" s="78" t="s">
        <v>610</v>
      </c>
      <c r="B254" s="78" t="s">
        <v>589</v>
      </c>
      <c r="C254" s="78">
        <v>0.54</v>
      </c>
      <c r="D254" s="78">
        <v>622</v>
      </c>
      <c r="E254" s="78">
        <v>0.36</v>
      </c>
      <c r="F254" s="78">
        <v>414.88</v>
      </c>
      <c r="G254" s="78">
        <v>1</v>
      </c>
      <c r="H254" s="78" t="s">
        <v>666</v>
      </c>
    </row>
    <row r="255" spans="1:8">
      <c r="A255" s="78" t="s">
        <v>611</v>
      </c>
      <c r="B255" s="78" t="s">
        <v>589</v>
      </c>
      <c r="C255" s="78">
        <v>0.56999999999999995</v>
      </c>
      <c r="D255" s="78">
        <v>622</v>
      </c>
      <c r="E255" s="78">
        <v>0.3</v>
      </c>
      <c r="F255" s="78">
        <v>332.11</v>
      </c>
      <c r="G255" s="78">
        <v>1</v>
      </c>
      <c r="H255" s="78" t="s">
        <v>666</v>
      </c>
    </row>
    <row r="256" spans="1:8">
      <c r="A256" s="78" t="s">
        <v>612</v>
      </c>
      <c r="B256" s="78" t="s">
        <v>589</v>
      </c>
      <c r="C256" s="78">
        <v>0.56999999999999995</v>
      </c>
      <c r="D256" s="78">
        <v>622</v>
      </c>
      <c r="E256" s="78">
        <v>0.3</v>
      </c>
      <c r="F256" s="78">
        <v>330.23</v>
      </c>
      <c r="G256" s="78">
        <v>1</v>
      </c>
      <c r="H256" s="78" t="s">
        <v>666</v>
      </c>
    </row>
    <row r="258" spans="1:8">
      <c r="A258" s="75"/>
      <c r="B258" s="78" t="s">
        <v>91</v>
      </c>
      <c r="C258" s="78" t="s">
        <v>768</v>
      </c>
      <c r="D258" s="78" t="s">
        <v>769</v>
      </c>
      <c r="E258" s="78" t="s">
        <v>770</v>
      </c>
      <c r="F258" s="78" t="s">
        <v>771</v>
      </c>
    </row>
    <row r="259" spans="1:8">
      <c r="A259" s="78" t="s">
        <v>772</v>
      </c>
      <c r="B259" s="78" t="s">
        <v>773</v>
      </c>
      <c r="C259" s="78" t="s">
        <v>774</v>
      </c>
      <c r="D259" s="78">
        <v>0.01</v>
      </c>
      <c r="E259" s="78">
        <v>0</v>
      </c>
      <c r="F259" s="78">
        <v>1</v>
      </c>
    </row>
    <row r="261" spans="1:8">
      <c r="A261" s="75"/>
      <c r="B261" s="78" t="s">
        <v>91</v>
      </c>
      <c r="C261" s="78" t="s">
        <v>775</v>
      </c>
      <c r="D261" s="78" t="s">
        <v>776</v>
      </c>
      <c r="E261" s="78" t="s">
        <v>777</v>
      </c>
      <c r="F261" s="78" t="s">
        <v>778</v>
      </c>
      <c r="G261" s="78" t="s">
        <v>779</v>
      </c>
    </row>
    <row r="262" spans="1:8">
      <c r="A262" s="78" t="s">
        <v>780</v>
      </c>
      <c r="B262" s="78" t="s">
        <v>781</v>
      </c>
      <c r="C262" s="78">
        <v>0</v>
      </c>
      <c r="D262" s="78">
        <v>211500</v>
      </c>
      <c r="E262" s="78">
        <v>0.8</v>
      </c>
      <c r="F262" s="78">
        <v>704.88</v>
      </c>
      <c r="G262" s="78">
        <v>0.55000000000000004</v>
      </c>
    </row>
    <row r="264" spans="1:8">
      <c r="A264" s="75"/>
      <c r="B264" s="78" t="s">
        <v>797</v>
      </c>
      <c r="C264" s="78" t="s">
        <v>798</v>
      </c>
      <c r="D264" s="78" t="s">
        <v>799</v>
      </c>
      <c r="E264" s="78" t="s">
        <v>800</v>
      </c>
      <c r="F264" s="78" t="s">
        <v>801</v>
      </c>
      <c r="G264" s="78" t="s">
        <v>802</v>
      </c>
      <c r="H264" s="78" t="s">
        <v>803</v>
      </c>
    </row>
    <row r="265" spans="1:8">
      <c r="A265" s="78" t="s">
        <v>804</v>
      </c>
      <c r="B265" s="78">
        <v>18809.888299999999</v>
      </c>
      <c r="C265" s="78">
        <v>28.5183</v>
      </c>
      <c r="D265" s="78">
        <v>107.6375</v>
      </c>
      <c r="E265" s="78">
        <v>0</v>
      </c>
      <c r="F265" s="78">
        <v>2.0000000000000001E-4</v>
      </c>
      <c r="G265" s="78">
        <v>536736.04370000004</v>
      </c>
      <c r="H265" s="78">
        <v>7699.6185999999998</v>
      </c>
    </row>
    <row r="266" spans="1:8">
      <c r="A266" s="78" t="s">
        <v>805</v>
      </c>
      <c r="B266" s="78">
        <v>16046.5216</v>
      </c>
      <c r="C266" s="78">
        <v>25.0838</v>
      </c>
      <c r="D266" s="78">
        <v>98.922799999999995</v>
      </c>
      <c r="E266" s="78">
        <v>0</v>
      </c>
      <c r="F266" s="78">
        <v>2.0000000000000001E-4</v>
      </c>
      <c r="G266" s="78">
        <v>493312.08029999997</v>
      </c>
      <c r="H266" s="78">
        <v>6646.9594999999999</v>
      </c>
    </row>
    <row r="267" spans="1:8">
      <c r="A267" s="78" t="s">
        <v>806</v>
      </c>
      <c r="B267" s="78">
        <v>17743.734199999999</v>
      </c>
      <c r="C267" s="78">
        <v>27.84</v>
      </c>
      <c r="D267" s="78">
        <v>110.35429999999999</v>
      </c>
      <c r="E267" s="78">
        <v>0</v>
      </c>
      <c r="F267" s="78">
        <v>2.0000000000000001E-4</v>
      </c>
      <c r="G267" s="78">
        <v>550322.85800000001</v>
      </c>
      <c r="H267" s="78">
        <v>7360.7070000000003</v>
      </c>
    </row>
    <row r="268" spans="1:8">
      <c r="A268" s="78" t="s">
        <v>807</v>
      </c>
      <c r="B268" s="78">
        <v>19545.600699999999</v>
      </c>
      <c r="C268" s="78">
        <v>31.1692</v>
      </c>
      <c r="D268" s="78">
        <v>126.2803</v>
      </c>
      <c r="E268" s="78">
        <v>0</v>
      </c>
      <c r="F268" s="78">
        <v>2.0000000000000001E-4</v>
      </c>
      <c r="G268" s="78">
        <v>629763.32579999999</v>
      </c>
      <c r="H268" s="78">
        <v>8160.3721999999998</v>
      </c>
    </row>
    <row r="269" spans="1:8">
      <c r="A269" s="78" t="s">
        <v>0</v>
      </c>
      <c r="B269" s="78">
        <v>22253.0484</v>
      </c>
      <c r="C269" s="78">
        <v>35.712299999999999</v>
      </c>
      <c r="D269" s="78">
        <v>145.89230000000001</v>
      </c>
      <c r="E269" s="78">
        <v>0</v>
      </c>
      <c r="F269" s="78">
        <v>2.9999999999999997E-4</v>
      </c>
      <c r="G269" s="78">
        <v>727577.3064</v>
      </c>
      <c r="H269" s="78">
        <v>9314.1830000000009</v>
      </c>
    </row>
    <row r="270" spans="1:8">
      <c r="A270" s="78" t="s">
        <v>808</v>
      </c>
      <c r="B270" s="78">
        <v>28054.4601</v>
      </c>
      <c r="C270" s="78">
        <v>45.359400000000001</v>
      </c>
      <c r="D270" s="78">
        <v>187.09280000000001</v>
      </c>
      <c r="E270" s="78">
        <v>0</v>
      </c>
      <c r="F270" s="78">
        <v>4.0000000000000002E-4</v>
      </c>
      <c r="G270" s="78">
        <v>933060.62049999996</v>
      </c>
      <c r="H270" s="78">
        <v>11777.420099999999</v>
      </c>
    </row>
    <row r="271" spans="1:8">
      <c r="A271" s="78" t="s">
        <v>809</v>
      </c>
      <c r="B271" s="78">
        <v>31514.836200000002</v>
      </c>
      <c r="C271" s="78">
        <v>51.073099999999997</v>
      </c>
      <c r="D271" s="78">
        <v>211.28720000000001</v>
      </c>
      <c r="E271" s="78">
        <v>0</v>
      </c>
      <c r="F271" s="78">
        <v>4.0000000000000002E-4</v>
      </c>
      <c r="G271" s="79">
        <v>1053730</v>
      </c>
      <c r="H271" s="78">
        <v>13242.461799999999</v>
      </c>
    </row>
    <row r="272" spans="1:8">
      <c r="A272" s="78" t="s">
        <v>810</v>
      </c>
      <c r="B272" s="78">
        <v>30722.593099999998</v>
      </c>
      <c r="C272" s="78">
        <v>49.767000000000003</v>
      </c>
      <c r="D272" s="78">
        <v>205.7672</v>
      </c>
      <c r="E272" s="78">
        <v>0</v>
      </c>
      <c r="F272" s="78">
        <v>4.0000000000000002E-4</v>
      </c>
      <c r="G272" s="79">
        <v>1026200</v>
      </c>
      <c r="H272" s="78">
        <v>12907.2574</v>
      </c>
    </row>
    <row r="273" spans="1:19">
      <c r="A273" s="78" t="s">
        <v>811</v>
      </c>
      <c r="B273" s="78">
        <v>25591.8606</v>
      </c>
      <c r="C273" s="78">
        <v>41.302799999999998</v>
      </c>
      <c r="D273" s="78">
        <v>169.96530000000001</v>
      </c>
      <c r="E273" s="78">
        <v>0</v>
      </c>
      <c r="F273" s="78">
        <v>2.9999999999999997E-4</v>
      </c>
      <c r="G273" s="78">
        <v>847640.08880000003</v>
      </c>
      <c r="H273" s="78">
        <v>10735.8143</v>
      </c>
    </row>
    <row r="274" spans="1:19">
      <c r="A274" s="78" t="s">
        <v>812</v>
      </c>
      <c r="B274" s="78">
        <v>20526.5291</v>
      </c>
      <c r="C274" s="78">
        <v>32.854500000000002</v>
      </c>
      <c r="D274" s="78">
        <v>133.75479999999999</v>
      </c>
      <c r="E274" s="78">
        <v>0</v>
      </c>
      <c r="F274" s="78">
        <v>2.9999999999999997E-4</v>
      </c>
      <c r="G274" s="78">
        <v>667043.56449999998</v>
      </c>
      <c r="H274" s="78">
        <v>8582.4863999999998</v>
      </c>
    </row>
    <row r="275" spans="1:19">
      <c r="A275" s="78" t="s">
        <v>813</v>
      </c>
      <c r="B275" s="78">
        <v>17230.373299999999</v>
      </c>
      <c r="C275" s="78">
        <v>27.1934</v>
      </c>
      <c r="D275" s="78">
        <v>108.6554</v>
      </c>
      <c r="E275" s="78">
        <v>0</v>
      </c>
      <c r="F275" s="78">
        <v>2.0000000000000001E-4</v>
      </c>
      <c r="G275" s="78">
        <v>541856.91500000004</v>
      </c>
      <c r="H275" s="78">
        <v>7164.2668000000003</v>
      </c>
    </row>
    <row r="276" spans="1:19">
      <c r="A276" s="78" t="s">
        <v>814</v>
      </c>
      <c r="B276" s="78">
        <v>18367.4359</v>
      </c>
      <c r="C276" s="78">
        <v>28.177</v>
      </c>
      <c r="D276" s="78">
        <v>108.203</v>
      </c>
      <c r="E276" s="78">
        <v>0</v>
      </c>
      <c r="F276" s="78">
        <v>2.0000000000000001E-4</v>
      </c>
      <c r="G276" s="78">
        <v>539569.73759999999</v>
      </c>
      <c r="H276" s="78">
        <v>7552.7565000000004</v>
      </c>
    </row>
    <row r="277" spans="1:19">
      <c r="A277" s="78"/>
      <c r="B277" s="78"/>
      <c r="C277" s="78"/>
      <c r="D277" s="78"/>
      <c r="E277" s="78"/>
      <c r="F277" s="78"/>
      <c r="G277" s="78"/>
      <c r="H277" s="78"/>
    </row>
    <row r="278" spans="1:19">
      <c r="A278" s="78" t="s">
        <v>815</v>
      </c>
      <c r="B278" s="78">
        <v>266406.88160000002</v>
      </c>
      <c r="C278" s="78">
        <v>424.05090000000001</v>
      </c>
      <c r="D278" s="78">
        <v>1713.8127999999999</v>
      </c>
      <c r="E278" s="78">
        <v>0</v>
      </c>
      <c r="F278" s="78">
        <v>3.2000000000000002E-3</v>
      </c>
      <c r="G278" s="79">
        <v>8546800</v>
      </c>
      <c r="H278" s="78">
        <v>111144.30349999999</v>
      </c>
    </row>
    <row r="279" spans="1:19">
      <c r="A279" s="78" t="s">
        <v>816</v>
      </c>
      <c r="B279" s="78">
        <v>16046.5216</v>
      </c>
      <c r="C279" s="78">
        <v>25.0838</v>
      </c>
      <c r="D279" s="78">
        <v>98.922799999999995</v>
      </c>
      <c r="E279" s="78">
        <v>0</v>
      </c>
      <c r="F279" s="78">
        <v>2.0000000000000001E-4</v>
      </c>
      <c r="G279" s="78">
        <v>493312.08029999997</v>
      </c>
      <c r="H279" s="78">
        <v>6646.9594999999999</v>
      </c>
    </row>
    <row r="280" spans="1:19">
      <c r="A280" s="78" t="s">
        <v>817</v>
      </c>
      <c r="B280" s="78">
        <v>31514.836200000002</v>
      </c>
      <c r="C280" s="78">
        <v>51.073099999999997</v>
      </c>
      <c r="D280" s="78">
        <v>211.28720000000001</v>
      </c>
      <c r="E280" s="78">
        <v>0</v>
      </c>
      <c r="F280" s="78">
        <v>4.0000000000000002E-4</v>
      </c>
      <c r="G280" s="79">
        <v>1053730</v>
      </c>
      <c r="H280" s="78">
        <v>13242.461799999999</v>
      </c>
    </row>
    <row r="282" spans="1:19">
      <c r="A282" s="75"/>
      <c r="B282" s="78" t="s">
        <v>818</v>
      </c>
      <c r="C282" s="78" t="s">
        <v>819</v>
      </c>
      <c r="D282" s="78" t="s">
        <v>820</v>
      </c>
      <c r="E282" s="78" t="s">
        <v>821</v>
      </c>
      <c r="F282" s="78" t="s">
        <v>822</v>
      </c>
      <c r="G282" s="78" t="s">
        <v>823</v>
      </c>
      <c r="H282" s="78" t="s">
        <v>824</v>
      </c>
      <c r="I282" s="78" t="s">
        <v>825</v>
      </c>
      <c r="J282" s="78" t="s">
        <v>826</v>
      </c>
      <c r="K282" s="78" t="s">
        <v>827</v>
      </c>
      <c r="L282" s="78" t="s">
        <v>828</v>
      </c>
      <c r="M282" s="78" t="s">
        <v>829</v>
      </c>
      <c r="N282" s="78" t="s">
        <v>830</v>
      </c>
      <c r="O282" s="78" t="s">
        <v>831</v>
      </c>
      <c r="P282" s="78" t="s">
        <v>832</v>
      </c>
      <c r="Q282" s="78" t="s">
        <v>833</v>
      </c>
      <c r="R282" s="78" t="s">
        <v>834</v>
      </c>
      <c r="S282" s="78" t="s">
        <v>835</v>
      </c>
    </row>
    <row r="283" spans="1:19">
      <c r="A283" s="78" t="s">
        <v>804</v>
      </c>
      <c r="B283" s="79">
        <v>70432700000</v>
      </c>
      <c r="C283" s="78">
        <v>45586.46</v>
      </c>
      <c r="D283" s="78" t="s">
        <v>900</v>
      </c>
      <c r="E283" s="78">
        <v>10630.253000000001</v>
      </c>
      <c r="F283" s="78">
        <v>23210.455999999998</v>
      </c>
      <c r="G283" s="78">
        <v>758.24800000000005</v>
      </c>
      <c r="H283" s="78">
        <v>0</v>
      </c>
      <c r="I283" s="78">
        <v>2688.0369999999998</v>
      </c>
      <c r="J283" s="78">
        <v>8299.4660000000003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805</v>
      </c>
      <c r="B284" s="79">
        <v>64734400000</v>
      </c>
      <c r="C284" s="78">
        <v>50042.883000000002</v>
      </c>
      <c r="D284" s="78" t="s">
        <v>901</v>
      </c>
      <c r="E284" s="78">
        <v>10630.253000000001</v>
      </c>
      <c r="F284" s="78">
        <v>23210.455999999998</v>
      </c>
      <c r="G284" s="78">
        <v>1795.1020000000001</v>
      </c>
      <c r="H284" s="78">
        <v>0</v>
      </c>
      <c r="I284" s="78">
        <v>6107.6059999999998</v>
      </c>
      <c r="J284" s="78">
        <v>8299.4660000000003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806</v>
      </c>
      <c r="B285" s="79">
        <v>72215600000</v>
      </c>
      <c r="C285" s="78">
        <v>53412.080999999998</v>
      </c>
      <c r="D285" s="78" t="s">
        <v>902</v>
      </c>
      <c r="E285" s="78">
        <v>10630.253000000001</v>
      </c>
      <c r="F285" s="78">
        <v>23210.455999999998</v>
      </c>
      <c r="G285" s="78">
        <v>2585.9189999999999</v>
      </c>
      <c r="H285" s="78">
        <v>0</v>
      </c>
      <c r="I285" s="78">
        <v>8685.9869999999992</v>
      </c>
      <c r="J285" s="78">
        <v>8299.4660000000003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807</v>
      </c>
      <c r="B286" s="79">
        <v>82640100000</v>
      </c>
      <c r="C286" s="78">
        <v>68613.31</v>
      </c>
      <c r="D286" s="78" t="s">
        <v>903</v>
      </c>
      <c r="E286" s="78">
        <v>12294.589</v>
      </c>
      <c r="F286" s="78">
        <v>20556.855</v>
      </c>
      <c r="G286" s="78">
        <v>5530.1859999999997</v>
      </c>
      <c r="H286" s="78">
        <v>0</v>
      </c>
      <c r="I286" s="78">
        <v>21932.215</v>
      </c>
      <c r="J286" s="78">
        <v>8299.4660000000003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95475600000</v>
      </c>
      <c r="C287" s="78">
        <v>75785.277000000002</v>
      </c>
      <c r="D287" s="78" t="s">
        <v>904</v>
      </c>
      <c r="E287" s="78">
        <v>10630.253000000001</v>
      </c>
      <c r="F287" s="78">
        <v>23210.455999999998</v>
      </c>
      <c r="G287" s="78">
        <v>8002.1869999999999</v>
      </c>
      <c r="H287" s="78">
        <v>0</v>
      </c>
      <c r="I287" s="78">
        <v>33942.381000000001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808</v>
      </c>
      <c r="B288" s="79">
        <v>122440000000</v>
      </c>
      <c r="C288" s="78">
        <v>92133.209000000003</v>
      </c>
      <c r="D288" s="78" t="s">
        <v>905</v>
      </c>
      <c r="E288" s="78">
        <v>12294.589</v>
      </c>
      <c r="F288" s="78">
        <v>20556.855</v>
      </c>
      <c r="G288" s="78">
        <v>9105.5110000000004</v>
      </c>
      <c r="H288" s="78">
        <v>0</v>
      </c>
      <c r="I288" s="78">
        <v>41876.788</v>
      </c>
      <c r="J288" s="78">
        <v>8299.4660000000003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809</v>
      </c>
      <c r="B289" s="79">
        <v>138274000000</v>
      </c>
      <c r="C289" s="78">
        <v>91861.244999999995</v>
      </c>
      <c r="D289" s="78" t="s">
        <v>906</v>
      </c>
      <c r="E289" s="78">
        <v>12294.589</v>
      </c>
      <c r="F289" s="78">
        <v>20556.855</v>
      </c>
      <c r="G289" s="78">
        <v>9082.5030000000006</v>
      </c>
      <c r="H289" s="78">
        <v>0</v>
      </c>
      <c r="I289" s="78">
        <v>41627.832000000002</v>
      </c>
      <c r="J289" s="78">
        <v>8299.4660000000003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810</v>
      </c>
      <c r="B290" s="79">
        <v>134662000000</v>
      </c>
      <c r="C290" s="78">
        <v>89353.542000000001</v>
      </c>
      <c r="D290" s="78" t="s">
        <v>907</v>
      </c>
      <c r="E290" s="78">
        <v>12294.589</v>
      </c>
      <c r="F290" s="78">
        <v>20556.855</v>
      </c>
      <c r="G290" s="78">
        <v>8767.8269999999993</v>
      </c>
      <c r="H290" s="78">
        <v>0</v>
      </c>
      <c r="I290" s="78">
        <v>39434.805</v>
      </c>
      <c r="J290" s="78">
        <v>8299.4660000000003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811</v>
      </c>
      <c r="B291" s="79">
        <v>111231000000</v>
      </c>
      <c r="C291" s="78">
        <v>82205.714999999997</v>
      </c>
      <c r="D291" s="78" t="s">
        <v>908</v>
      </c>
      <c r="E291" s="78">
        <v>12294.589</v>
      </c>
      <c r="F291" s="78">
        <v>20556.855</v>
      </c>
      <c r="G291" s="78">
        <v>7711.4539999999997</v>
      </c>
      <c r="H291" s="78">
        <v>0</v>
      </c>
      <c r="I291" s="78">
        <v>33343.351000000002</v>
      </c>
      <c r="J291" s="78">
        <v>8299.4660000000003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812</v>
      </c>
      <c r="B292" s="79">
        <v>87532200000</v>
      </c>
      <c r="C292" s="78">
        <v>69269.816999999995</v>
      </c>
      <c r="D292" s="78" t="s">
        <v>909</v>
      </c>
      <c r="E292" s="78">
        <v>10630.253000000001</v>
      </c>
      <c r="F292" s="78">
        <v>23210.455999999998</v>
      </c>
      <c r="G292" s="78">
        <v>5498.5910000000003</v>
      </c>
      <c r="H292" s="78">
        <v>0</v>
      </c>
      <c r="I292" s="78">
        <v>21631.050999999999</v>
      </c>
      <c r="J292" s="78">
        <v>8299.4660000000003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813</v>
      </c>
      <c r="B293" s="79">
        <v>71104700000</v>
      </c>
      <c r="C293" s="78">
        <v>50143.398000000001</v>
      </c>
      <c r="D293" s="78" t="s">
        <v>910</v>
      </c>
      <c r="E293" s="78">
        <v>10630.253000000001</v>
      </c>
      <c r="F293" s="78">
        <v>23210.455999999998</v>
      </c>
      <c r="G293" s="78">
        <v>1811.72</v>
      </c>
      <c r="H293" s="78">
        <v>0</v>
      </c>
      <c r="I293" s="78">
        <v>6191.5039999999999</v>
      </c>
      <c r="J293" s="78">
        <v>8299.4660000000003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814</v>
      </c>
      <c r="B294" s="79">
        <v>70804500000</v>
      </c>
      <c r="C294" s="78">
        <v>46612.169000000002</v>
      </c>
      <c r="D294" s="78" t="s">
        <v>911</v>
      </c>
      <c r="E294" s="78">
        <v>10630.253000000001</v>
      </c>
      <c r="F294" s="78">
        <v>23210.455999999998</v>
      </c>
      <c r="G294" s="78">
        <v>983.20699999999999</v>
      </c>
      <c r="H294" s="78">
        <v>0</v>
      </c>
      <c r="I294" s="78">
        <v>3488.7869999999998</v>
      </c>
      <c r="J294" s="78">
        <v>8299.4660000000003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815</v>
      </c>
      <c r="B296" s="79">
        <v>1121550000000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816</v>
      </c>
      <c r="B297" s="79">
        <v>64734400000</v>
      </c>
      <c r="C297" s="78">
        <v>45586.46</v>
      </c>
      <c r="D297" s="78"/>
      <c r="E297" s="78">
        <v>10630.253000000001</v>
      </c>
      <c r="F297" s="78">
        <v>20556.855</v>
      </c>
      <c r="G297" s="78">
        <v>758.24800000000005</v>
      </c>
      <c r="H297" s="78">
        <v>0</v>
      </c>
      <c r="I297" s="78">
        <v>2688.0369999999998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817</v>
      </c>
      <c r="B298" s="79">
        <v>138274000000</v>
      </c>
      <c r="C298" s="78">
        <v>92133.209000000003</v>
      </c>
      <c r="D298" s="78"/>
      <c r="E298" s="78">
        <v>12294.589</v>
      </c>
      <c r="F298" s="78">
        <v>23210.455999999998</v>
      </c>
      <c r="G298" s="78">
        <v>9105.5110000000004</v>
      </c>
      <c r="H298" s="78">
        <v>0</v>
      </c>
      <c r="I298" s="78">
        <v>41876.788</v>
      </c>
      <c r="J298" s="78">
        <v>8299.4660000000003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300" spans="1:19">
      <c r="A300" s="75"/>
      <c r="B300" s="78" t="s">
        <v>848</v>
      </c>
      <c r="C300" s="78" t="s">
        <v>849</v>
      </c>
      <c r="D300" s="78" t="s">
        <v>439</v>
      </c>
      <c r="E300" s="78" t="s">
        <v>390</v>
      </c>
    </row>
    <row r="301" spans="1:19">
      <c r="A301" s="78" t="s">
        <v>850</v>
      </c>
      <c r="B301" s="78">
        <v>30062.07</v>
      </c>
      <c r="C301" s="78">
        <v>2692.78</v>
      </c>
      <c r="D301" s="78">
        <v>0</v>
      </c>
      <c r="E301" s="78">
        <v>32754.85</v>
      </c>
    </row>
    <row r="302" spans="1:19">
      <c r="A302" s="78" t="s">
        <v>851</v>
      </c>
      <c r="B302" s="78">
        <v>9.59</v>
      </c>
      <c r="C302" s="78">
        <v>0.86</v>
      </c>
      <c r="D302" s="78">
        <v>0</v>
      </c>
      <c r="E302" s="78">
        <v>10.45</v>
      </c>
    </row>
    <row r="303" spans="1:19">
      <c r="A303" s="78" t="s">
        <v>852</v>
      </c>
      <c r="B303" s="78">
        <v>9.59</v>
      </c>
      <c r="C303" s="78">
        <v>0.86</v>
      </c>
      <c r="D303" s="78">
        <v>0</v>
      </c>
      <c r="E303" s="78">
        <v>10.45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  <vt:lpstr>Miami!mrapt01miami</vt:lpstr>
      <vt:lpstr>Houston!mrapt02houston</vt:lpstr>
      <vt:lpstr>Phoenix!mrapt03phoenix</vt:lpstr>
      <vt:lpstr>Atlanta!mrapt04atlanta</vt:lpstr>
      <vt:lpstr>LosAngeles!mrapt05losangeles</vt:lpstr>
      <vt:lpstr>LasVegas!mrapt06lasvegas</vt:lpstr>
      <vt:lpstr>SanFrancisco!mrapt07sanfrancisco</vt:lpstr>
      <vt:lpstr>Baltimore!mrapt08baltimore</vt:lpstr>
      <vt:lpstr>Albuquerque!mrapt09albuquerque</vt:lpstr>
      <vt:lpstr>Seattle!mrapt10seattle</vt:lpstr>
      <vt:lpstr>Chicago!mrapt11chicago</vt:lpstr>
      <vt:lpstr>Boulder!mrapt12boulder</vt:lpstr>
      <vt:lpstr>Minneapolis!mrapt13minneapolis</vt:lpstr>
      <vt:lpstr>Helena!mrapt14helena</vt:lpstr>
      <vt:lpstr>Duluth!mrapt15duluth</vt:lpstr>
      <vt:lpstr>Fairbanks!mrapt16fairbanks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2008-04-24T20:22:06Z</cp:lastPrinted>
  <dcterms:created xsi:type="dcterms:W3CDTF">2007-11-14T19:26:56Z</dcterms:created>
  <dcterms:modified xsi:type="dcterms:W3CDTF">2009-05-06T22:52:07Z</dcterms:modified>
</cp:coreProperties>
</file>