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queryTables/queryTable2.xml" ContentType="application/vnd.openxmlformats-officedocument.spreadsheetml.query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4.xml" ContentType="application/vnd.openxmlformats-officedocument.spreadsheetml.chartsheet+xml"/>
  <Default Extension="jpeg" ContentType="image/jpeg"/>
  <Override PartName="/xl/queryTables/queryTable16.xml" ContentType="application/vnd.openxmlformats-officedocument.spreadsheetml.query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24"/>
  </bookViews>
  <sheets>
    <sheet name="BuildingSummary" sheetId="8" r:id="rId1"/>
    <sheet name="ZoneSummary" sheetId="10" r:id="rId2"/>
    <sheet name="LocationSummary" sheetId="7" r:id="rId3"/>
    <sheet name="Miami" sheetId="50" state="hidden" r:id="rId4"/>
    <sheet name="Houston" sheetId="49" state="veryHidden" r:id="rId5"/>
    <sheet name="Phoenix" sheetId="48" state="veryHidden" r:id="rId6"/>
    <sheet name="Atlanta" sheetId="47" state="veryHidden" r:id="rId7"/>
    <sheet name="LosAngeles" sheetId="46" state="veryHidden" r:id="rId8"/>
    <sheet name="LasVegas" sheetId="45" state="veryHidden" r:id="rId9"/>
    <sheet name="SanFrancisco" sheetId="44" state="veryHidden" r:id="rId10"/>
    <sheet name="Baltimore" sheetId="43" state="veryHidden" r:id="rId11"/>
    <sheet name="Albuquerque" sheetId="42" state="veryHidden" r:id="rId12"/>
    <sheet name="Seattle" sheetId="41" state="veryHidden" r:id="rId13"/>
    <sheet name="Chicago" sheetId="40" state="veryHidden" r:id="rId14"/>
    <sheet name="Boulder" sheetId="39" state="veryHidden" r:id="rId15"/>
    <sheet name="Minneapolis" sheetId="38" state="veryHidden" r:id="rId16"/>
    <sheet name="Helena" sheetId="37" state="veryHidden" r:id="rId17"/>
    <sheet name="Duluth" sheetId="36" state="veryHidden" r:id="rId18"/>
    <sheet name="Fairbanks" sheetId="35" state="veryHidden" r:id="rId19"/>
    <sheet name="Picture" sheetId="3" r:id="rId20"/>
    <sheet name="Electricity" sheetId="4" r:id="rId21"/>
    <sheet name="Gas" sheetId="11" r:id="rId22"/>
    <sheet name="EUI" sheetId="22" r:id="rId23"/>
    <sheet name="Water" sheetId="52" r:id="rId24"/>
    <sheet name="Carbon" sheetId="51" r:id="rId25"/>
    <sheet name="Chiller" sheetId="24" r:id="rId26"/>
    <sheet name="DXcoils" sheetId="25" r:id="rId27"/>
    <sheet name="HeatCoil" sheetId="26" r:id="rId28"/>
    <sheet name="Schedules" sheetId="27" r:id="rId29"/>
    <sheet name="LghtSch" sheetId="28" r:id="rId30"/>
    <sheet name="EqpSch" sheetId="29" r:id="rId31"/>
    <sheet name="OccSch" sheetId="30" r:id="rId32"/>
    <sheet name="OccSch (2)" sheetId="31" r:id="rId33"/>
    <sheet name="OccSch (3)" sheetId="32" r:id="rId34"/>
    <sheet name="HeatSch" sheetId="33" r:id="rId35"/>
    <sheet name="CoolSch" sheetId="34" r:id="rId36"/>
  </sheets>
  <definedNames>
    <definedName name="_xlnm.Print_Area" localSheetId="28">Schedules!$A$1:$AB$99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8">Schedules!$1:$1</definedName>
    <definedName name="schsec01miami" localSheetId="3">Miami!$A$1:$S$496</definedName>
    <definedName name="schsec02houston" localSheetId="4">Houston!$A$1:$S$496</definedName>
    <definedName name="schsec03phoenix" localSheetId="5">Phoenix!$A$1:$S$496</definedName>
    <definedName name="schsec04atlanta" localSheetId="6">Atlanta!$A$1:$S$496</definedName>
    <definedName name="schsec05losangeles" localSheetId="7">LosAngeles!$A$1:$S$496</definedName>
    <definedName name="schsec06lasvegas" localSheetId="8">LasVegas!$A$1:$S$496</definedName>
    <definedName name="schsec07sanfrancisco" localSheetId="9">SanFrancisco!$A$1:$S$496</definedName>
    <definedName name="schsec08baltimore" localSheetId="10">Baltimore!$A$1:$S$496</definedName>
    <definedName name="schsec09albuquerque" localSheetId="11">Albuquerque!$A$1:$S$496</definedName>
    <definedName name="schsec10seattle" localSheetId="12">Seattle!$A$1:$S$496</definedName>
    <definedName name="schsec11chicago" localSheetId="13">Chicago!$A$1:$S$496</definedName>
    <definedName name="schsec12boulder" localSheetId="14">Boulder!$A$1:$S$496</definedName>
    <definedName name="schsec13minneapolis" localSheetId="15">Minneapolis!$A$1:$S$496</definedName>
    <definedName name="schsec14helena" localSheetId="16">Helena!$A$1:$S$496</definedName>
    <definedName name="schsec15duluth" localSheetId="17">Duluth!$A$1:$S$496</definedName>
    <definedName name="schsec16fairbanks" localSheetId="18">Fairbanks!$A$1:$S$496</definedName>
  </definedNames>
  <calcPr calcId="125725"/>
</workbook>
</file>

<file path=xl/calcChain.xml><?xml version="1.0" encoding="utf-8"?>
<calcChain xmlns="http://schemas.openxmlformats.org/spreadsheetml/2006/main">
  <c r="B59" i="7"/>
  <c r="B60"/>
  <c r="B61"/>
  <c r="B62"/>
  <c r="B63"/>
  <c r="B64"/>
  <c r="B65"/>
  <c r="B66"/>
  <c r="B58"/>
  <c r="C238"/>
  <c r="D238"/>
  <c r="E238"/>
  <c r="F238"/>
  <c r="G238"/>
  <c r="H238"/>
  <c r="I238"/>
  <c r="J238"/>
  <c r="K238"/>
  <c r="L238"/>
  <c r="M238"/>
  <c r="N238"/>
  <c r="O238"/>
  <c r="P238"/>
  <c r="Q238"/>
  <c r="R238"/>
  <c r="C239"/>
  <c r="D239"/>
  <c r="E239"/>
  <c r="F239"/>
  <c r="G239"/>
  <c r="H239"/>
  <c r="I239"/>
  <c r="J239"/>
  <c r="K239"/>
  <c r="L239"/>
  <c r="M239"/>
  <c r="N239"/>
  <c r="O239"/>
  <c r="P239"/>
  <c r="Q239"/>
  <c r="R239"/>
  <c r="C240"/>
  <c r="D240"/>
  <c r="E240"/>
  <c r="F240"/>
  <c r="G240"/>
  <c r="H240"/>
  <c r="I240"/>
  <c r="J240"/>
  <c r="K240"/>
  <c r="L240"/>
  <c r="M240"/>
  <c r="N240"/>
  <c r="O240"/>
  <c r="P240"/>
  <c r="Q240"/>
  <c r="R240"/>
  <c r="C241"/>
  <c r="D241"/>
  <c r="E241"/>
  <c r="F241"/>
  <c r="G241"/>
  <c r="H241"/>
  <c r="I241"/>
  <c r="J241"/>
  <c r="K241"/>
  <c r="L241"/>
  <c r="M241"/>
  <c r="N241"/>
  <c r="O241"/>
  <c r="P241"/>
  <c r="Q241"/>
  <c r="R241"/>
  <c r="C242"/>
  <c r="D242"/>
  <c r="E242"/>
  <c r="F242"/>
  <c r="G242"/>
  <c r="H242"/>
  <c r="I242"/>
  <c r="J242"/>
  <c r="K242"/>
  <c r="L242"/>
  <c r="M242"/>
  <c r="N242"/>
  <c r="O242"/>
  <c r="P242"/>
  <c r="Q242"/>
  <c r="R242"/>
  <c r="C243"/>
  <c r="D243"/>
  <c r="E243"/>
  <c r="F243"/>
  <c r="G243"/>
  <c r="H243"/>
  <c r="I243"/>
  <c r="J243"/>
  <c r="K243"/>
  <c r="L243"/>
  <c r="M243"/>
  <c r="N243"/>
  <c r="O243"/>
  <c r="P243"/>
  <c r="Q243"/>
  <c r="R243"/>
  <c r="C244"/>
  <c r="D244"/>
  <c r="E244"/>
  <c r="F244"/>
  <c r="G244"/>
  <c r="H244"/>
  <c r="I244"/>
  <c r="J244"/>
  <c r="K244"/>
  <c r="L244"/>
  <c r="M244"/>
  <c r="N244"/>
  <c r="O244"/>
  <c r="P244"/>
  <c r="Q244"/>
  <c r="R244"/>
  <c r="C245"/>
  <c r="D245"/>
  <c r="E245"/>
  <c r="F245"/>
  <c r="G245"/>
  <c r="H245"/>
  <c r="I245"/>
  <c r="J245"/>
  <c r="K245"/>
  <c r="L245"/>
  <c r="M245"/>
  <c r="N245"/>
  <c r="O245"/>
  <c r="P245"/>
  <c r="Q245"/>
  <c r="R245"/>
  <c r="C246"/>
  <c r="D246"/>
  <c r="E246"/>
  <c r="F246"/>
  <c r="G246"/>
  <c r="H246"/>
  <c r="I246"/>
  <c r="J246"/>
  <c r="K246"/>
  <c r="L246"/>
  <c r="M246"/>
  <c r="N246"/>
  <c r="O246"/>
  <c r="P246"/>
  <c r="Q246"/>
  <c r="R246"/>
  <c r="C247"/>
  <c r="D247"/>
  <c r="E247"/>
  <c r="F247"/>
  <c r="G247"/>
  <c r="H247"/>
  <c r="I247"/>
  <c r="J247"/>
  <c r="K247"/>
  <c r="L247"/>
  <c r="M247"/>
  <c r="N247"/>
  <c r="O247"/>
  <c r="P247"/>
  <c r="Q247"/>
  <c r="R247"/>
  <c r="C248"/>
  <c r="D248"/>
  <c r="E248"/>
  <c r="F248"/>
  <c r="G248"/>
  <c r="H248"/>
  <c r="I248"/>
  <c r="J248"/>
  <c r="K248"/>
  <c r="L248"/>
  <c r="M248"/>
  <c r="N248"/>
  <c r="O248"/>
  <c r="P248"/>
  <c r="Q248"/>
  <c r="R248"/>
  <c r="C225"/>
  <c r="D225"/>
  <c r="E225"/>
  <c r="F225"/>
  <c r="G225"/>
  <c r="H225"/>
  <c r="I225"/>
  <c r="J225"/>
  <c r="K225"/>
  <c r="L225"/>
  <c r="M225"/>
  <c r="N225"/>
  <c r="O225"/>
  <c r="P225"/>
  <c r="Q225"/>
  <c r="R225"/>
  <c r="C226"/>
  <c r="D226"/>
  <c r="E226"/>
  <c r="F226"/>
  <c r="G226"/>
  <c r="H226"/>
  <c r="I226"/>
  <c r="J226"/>
  <c r="K226"/>
  <c r="L226"/>
  <c r="M226"/>
  <c r="N226"/>
  <c r="O226"/>
  <c r="P226"/>
  <c r="Q226"/>
  <c r="R226"/>
  <c r="C227"/>
  <c r="D227"/>
  <c r="E227"/>
  <c r="F227"/>
  <c r="G227"/>
  <c r="H227"/>
  <c r="I227"/>
  <c r="J227"/>
  <c r="K227"/>
  <c r="L227"/>
  <c r="M227"/>
  <c r="N227"/>
  <c r="O227"/>
  <c r="P227"/>
  <c r="Q227"/>
  <c r="R227"/>
  <c r="C228"/>
  <c r="D228"/>
  <c r="E228"/>
  <c r="F228"/>
  <c r="G228"/>
  <c r="H228"/>
  <c r="I228"/>
  <c r="J228"/>
  <c r="K228"/>
  <c r="L228"/>
  <c r="M228"/>
  <c r="N228"/>
  <c r="O228"/>
  <c r="P228"/>
  <c r="Q228"/>
  <c r="R228"/>
  <c r="C229"/>
  <c r="D229"/>
  <c r="E229"/>
  <c r="F229"/>
  <c r="G229"/>
  <c r="H229"/>
  <c r="I229"/>
  <c r="J229"/>
  <c r="K229"/>
  <c r="L229"/>
  <c r="M229"/>
  <c r="N229"/>
  <c r="O229"/>
  <c r="P229"/>
  <c r="Q229"/>
  <c r="R229"/>
  <c r="C230"/>
  <c r="D230"/>
  <c r="E230"/>
  <c r="F230"/>
  <c r="G230"/>
  <c r="H230"/>
  <c r="I230"/>
  <c r="J230"/>
  <c r="K230"/>
  <c r="L230"/>
  <c r="M230"/>
  <c r="N230"/>
  <c r="O230"/>
  <c r="P230"/>
  <c r="Q230"/>
  <c r="R230"/>
  <c r="C231"/>
  <c r="D231"/>
  <c r="E231"/>
  <c r="F231"/>
  <c r="G231"/>
  <c r="H231"/>
  <c r="I231"/>
  <c r="J231"/>
  <c r="K231"/>
  <c r="L231"/>
  <c r="M231"/>
  <c r="N231"/>
  <c r="O231"/>
  <c r="P231"/>
  <c r="Q231"/>
  <c r="R231"/>
  <c r="C232"/>
  <c r="D232"/>
  <c r="E232"/>
  <c r="F232"/>
  <c r="G232"/>
  <c r="H232"/>
  <c r="I232"/>
  <c r="J232"/>
  <c r="K232"/>
  <c r="L232"/>
  <c r="M232"/>
  <c r="N232"/>
  <c r="O232"/>
  <c r="P232"/>
  <c r="Q232"/>
  <c r="R232"/>
  <c r="C233"/>
  <c r="D233"/>
  <c r="E233"/>
  <c r="F233"/>
  <c r="G233"/>
  <c r="H233"/>
  <c r="I233"/>
  <c r="J233"/>
  <c r="K233"/>
  <c r="L233"/>
  <c r="M233"/>
  <c r="N233"/>
  <c r="O233"/>
  <c r="P233"/>
  <c r="Q233"/>
  <c r="R233"/>
  <c r="C234"/>
  <c r="D234"/>
  <c r="E234"/>
  <c r="F234"/>
  <c r="G234"/>
  <c r="H234"/>
  <c r="I234"/>
  <c r="J234"/>
  <c r="K234"/>
  <c r="L234"/>
  <c r="M234"/>
  <c r="N234"/>
  <c r="O234"/>
  <c r="P234"/>
  <c r="Q234"/>
  <c r="R234"/>
  <c r="C235"/>
  <c r="D235"/>
  <c r="E235"/>
  <c r="F235"/>
  <c r="G235"/>
  <c r="H235"/>
  <c r="I235"/>
  <c r="J235"/>
  <c r="K235"/>
  <c r="L235"/>
  <c r="M235"/>
  <c r="N235"/>
  <c r="O235"/>
  <c r="P235"/>
  <c r="Q235"/>
  <c r="R235"/>
  <c r="R255"/>
  <c r="Q255"/>
  <c r="P255"/>
  <c r="O255"/>
  <c r="N255"/>
  <c r="M255"/>
  <c r="L255"/>
  <c r="K255"/>
  <c r="J255"/>
  <c r="I255"/>
  <c r="H255"/>
  <c r="G255"/>
  <c r="F255"/>
  <c r="E255"/>
  <c r="D255"/>
  <c r="C255"/>
  <c r="R261"/>
  <c r="Q261"/>
  <c r="P261"/>
  <c r="O261"/>
  <c r="N261"/>
  <c r="M261"/>
  <c r="L261"/>
  <c r="K261"/>
  <c r="J261"/>
  <c r="I261"/>
  <c r="H261"/>
  <c r="G261"/>
  <c r="F261"/>
  <c r="E261"/>
  <c r="D261"/>
  <c r="C261"/>
  <c r="R260"/>
  <c r="Q260"/>
  <c r="P260"/>
  <c r="O260"/>
  <c r="N260"/>
  <c r="M260"/>
  <c r="L260"/>
  <c r="K260"/>
  <c r="J260"/>
  <c r="I260"/>
  <c r="H260"/>
  <c r="G260"/>
  <c r="F260"/>
  <c r="E260"/>
  <c r="D260"/>
  <c r="C260"/>
  <c r="R259"/>
  <c r="Q259"/>
  <c r="P259"/>
  <c r="O259"/>
  <c r="N259"/>
  <c r="M259"/>
  <c r="L259"/>
  <c r="K259"/>
  <c r="J259"/>
  <c r="I259"/>
  <c r="H259"/>
  <c r="G259"/>
  <c r="F259"/>
  <c r="E259"/>
  <c r="D259"/>
  <c r="C259"/>
  <c r="R258"/>
  <c r="Q258"/>
  <c r="P258"/>
  <c r="O258"/>
  <c r="N258"/>
  <c r="M258"/>
  <c r="L258"/>
  <c r="K258"/>
  <c r="J258"/>
  <c r="I258"/>
  <c r="H258"/>
  <c r="G258"/>
  <c r="F258"/>
  <c r="E258"/>
  <c r="D258"/>
  <c r="C258"/>
  <c r="R257"/>
  <c r="Q257"/>
  <c r="P257"/>
  <c r="O257"/>
  <c r="N257"/>
  <c r="M257"/>
  <c r="L257"/>
  <c r="K257"/>
  <c r="J257"/>
  <c r="I257"/>
  <c r="H257"/>
  <c r="G257"/>
  <c r="F257"/>
  <c r="E257"/>
  <c r="D257"/>
  <c r="C257"/>
  <c r="R256"/>
  <c r="Q256"/>
  <c r="P256"/>
  <c r="O256"/>
  <c r="N256"/>
  <c r="M256"/>
  <c r="L256"/>
  <c r="K256"/>
  <c r="J256"/>
  <c r="I256"/>
  <c r="H256"/>
  <c r="G256"/>
  <c r="F256"/>
  <c r="E256"/>
  <c r="D256"/>
  <c r="C256"/>
  <c r="R237"/>
  <c r="Q237"/>
  <c r="P237"/>
  <c r="O237"/>
  <c r="N237"/>
  <c r="M237"/>
  <c r="L237"/>
  <c r="K237"/>
  <c r="J237"/>
  <c r="I237"/>
  <c r="H237"/>
  <c r="G237"/>
  <c r="F237"/>
  <c r="E237"/>
  <c r="D237"/>
  <c r="C237"/>
  <c r="R224"/>
  <c r="Q224"/>
  <c r="P224"/>
  <c r="O224"/>
  <c r="N224"/>
  <c r="M224"/>
  <c r="L224"/>
  <c r="K224"/>
  <c r="J224"/>
  <c r="I224"/>
  <c r="H224"/>
  <c r="G224"/>
  <c r="F224"/>
  <c r="E224"/>
  <c r="D224"/>
  <c r="C224"/>
  <c r="R84"/>
  <c r="Q84"/>
  <c r="P84"/>
  <c r="O84"/>
  <c r="N84"/>
  <c r="M84"/>
  <c r="L84"/>
  <c r="K84"/>
  <c r="J84"/>
  <c r="I84"/>
  <c r="H84"/>
  <c r="G84"/>
  <c r="F84"/>
  <c r="E84"/>
  <c r="D84"/>
  <c r="C84"/>
  <c r="R87"/>
  <c r="Q87"/>
  <c r="P87"/>
  <c r="O87"/>
  <c r="N87"/>
  <c r="M87"/>
  <c r="L87"/>
  <c r="K87"/>
  <c r="J87"/>
  <c r="I87"/>
  <c r="H87"/>
  <c r="G87"/>
  <c r="F87"/>
  <c r="E87"/>
  <c r="D87"/>
  <c r="C87"/>
  <c r="R89"/>
  <c r="Q89"/>
  <c r="P89"/>
  <c r="O89"/>
  <c r="N89"/>
  <c r="M89"/>
  <c r="L89"/>
  <c r="K89"/>
  <c r="J89"/>
  <c r="I89"/>
  <c r="H89"/>
  <c r="G89"/>
  <c r="F89"/>
  <c r="E89"/>
  <c r="D89"/>
  <c r="C89"/>
  <c r="R86"/>
  <c r="Q86"/>
  <c r="P86"/>
  <c r="O86"/>
  <c r="N86"/>
  <c r="M86"/>
  <c r="L86"/>
  <c r="K86"/>
  <c r="J86"/>
  <c r="I86"/>
  <c r="H86"/>
  <c r="G86"/>
  <c r="F86"/>
  <c r="E86"/>
  <c r="D86"/>
  <c r="C86"/>
  <c r="R83"/>
  <c r="Q83"/>
  <c r="P83"/>
  <c r="O83"/>
  <c r="N83"/>
  <c r="M83"/>
  <c r="L83"/>
  <c r="K83"/>
  <c r="J83"/>
  <c r="I83"/>
  <c r="H83"/>
  <c r="G83"/>
  <c r="F83"/>
  <c r="E83"/>
  <c r="D83"/>
  <c r="C83"/>
  <c r="R253"/>
  <c r="R252"/>
  <c r="R251"/>
  <c r="R250"/>
  <c r="R221"/>
  <c r="R220"/>
  <c r="R219"/>
  <c r="R218"/>
  <c r="R217"/>
  <c r="R216"/>
  <c r="R215"/>
  <c r="R214"/>
  <c r="R213"/>
  <c r="R212"/>
  <c r="R211"/>
  <c r="R210"/>
  <c r="R209"/>
  <c r="R208"/>
  <c r="R207"/>
  <c r="R206"/>
  <c r="R204"/>
  <c r="R203"/>
  <c r="R202"/>
  <c r="R201"/>
  <c r="R200"/>
  <c r="R199"/>
  <c r="R198"/>
  <c r="R197"/>
  <c r="R196"/>
  <c r="R195"/>
  <c r="R194"/>
  <c r="R193"/>
  <c r="R192"/>
  <c r="R191"/>
  <c r="R190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5"/>
  <c r="R154"/>
  <c r="R153"/>
  <c r="R152"/>
  <c r="R151"/>
  <c r="R150"/>
  <c r="R149"/>
  <c r="R148"/>
  <c r="R147"/>
  <c r="R146"/>
  <c r="R145"/>
  <c r="R144"/>
  <c r="R143"/>
  <c r="R142"/>
  <c r="R141"/>
  <c r="R140"/>
  <c r="R138"/>
  <c r="R137"/>
  <c r="R136"/>
  <c r="R135"/>
  <c r="R134"/>
  <c r="R133"/>
  <c r="R132"/>
  <c r="R131"/>
  <c r="R130"/>
  <c r="R129"/>
  <c r="R128"/>
  <c r="R127"/>
  <c r="R126"/>
  <c r="R125"/>
  <c r="R124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80"/>
  <c r="R79"/>
  <c r="R78"/>
  <c r="R77"/>
  <c r="R76"/>
  <c r="R75"/>
  <c r="R74"/>
  <c r="R73"/>
  <c r="R72"/>
  <c r="R71"/>
  <c r="R70"/>
  <c r="R69"/>
  <c r="R68"/>
  <c r="R56"/>
  <c r="R55"/>
  <c r="R54"/>
  <c r="R53"/>
  <c r="R52"/>
  <c r="R51"/>
  <c r="R49"/>
  <c r="R48"/>
  <c r="R47"/>
  <c r="R46"/>
  <c r="R45"/>
  <c r="R44"/>
  <c r="R41"/>
  <c r="R40"/>
  <c r="R39"/>
  <c r="R38"/>
  <c r="R37"/>
  <c r="R36"/>
  <c r="R34"/>
  <c r="R33"/>
  <c r="R32"/>
  <c r="R31"/>
  <c r="R30"/>
  <c r="R29"/>
  <c r="R25"/>
  <c r="R21"/>
  <c r="R20"/>
  <c r="R19"/>
  <c r="R17"/>
  <c r="R16"/>
  <c r="R15"/>
  <c r="R13"/>
  <c r="R10"/>
  <c r="Q253"/>
  <c r="Q252"/>
  <c r="Q251"/>
  <c r="Q250"/>
  <c r="Q221"/>
  <c r="Q220"/>
  <c r="Q219"/>
  <c r="Q218"/>
  <c r="Q217"/>
  <c r="Q216"/>
  <c r="Q215"/>
  <c r="Q214"/>
  <c r="Q213"/>
  <c r="Q212"/>
  <c r="Q211"/>
  <c r="Q210"/>
  <c r="Q209"/>
  <c r="Q208"/>
  <c r="Q207"/>
  <c r="Q206"/>
  <c r="Q204"/>
  <c r="Q203"/>
  <c r="Q202"/>
  <c r="Q201"/>
  <c r="Q200"/>
  <c r="Q199"/>
  <c r="Q198"/>
  <c r="Q197"/>
  <c r="Q196"/>
  <c r="Q195"/>
  <c r="Q194"/>
  <c r="Q193"/>
  <c r="Q192"/>
  <c r="Q191"/>
  <c r="Q190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5"/>
  <c r="Q154"/>
  <c r="Q153"/>
  <c r="Q152"/>
  <c r="Q151"/>
  <c r="Q150"/>
  <c r="Q149"/>
  <c r="Q148"/>
  <c r="Q147"/>
  <c r="Q146"/>
  <c r="Q145"/>
  <c r="Q144"/>
  <c r="Q143"/>
  <c r="Q142"/>
  <c r="Q141"/>
  <c r="Q140"/>
  <c r="Q138"/>
  <c r="Q137"/>
  <c r="Q136"/>
  <c r="Q135"/>
  <c r="Q134"/>
  <c r="Q133"/>
  <c r="Q132"/>
  <c r="Q131"/>
  <c r="Q130"/>
  <c r="Q129"/>
  <c r="Q128"/>
  <c r="Q127"/>
  <c r="Q126"/>
  <c r="Q125"/>
  <c r="Q124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80"/>
  <c r="Q79"/>
  <c r="Q78"/>
  <c r="Q77"/>
  <c r="Q76"/>
  <c r="Q75"/>
  <c r="Q74"/>
  <c r="Q73"/>
  <c r="Q72"/>
  <c r="Q71"/>
  <c r="Q70"/>
  <c r="Q69"/>
  <c r="Q68"/>
  <c r="Q56"/>
  <c r="Q55"/>
  <c r="Q54"/>
  <c r="Q53"/>
  <c r="Q52"/>
  <c r="Q51"/>
  <c r="Q49"/>
  <c r="Q48"/>
  <c r="Q47"/>
  <c r="Q46"/>
  <c r="Q45"/>
  <c r="Q44"/>
  <c r="Q41"/>
  <c r="Q40"/>
  <c r="Q39"/>
  <c r="Q38"/>
  <c r="Q37"/>
  <c r="Q36"/>
  <c r="Q34"/>
  <c r="Q33"/>
  <c r="Q32"/>
  <c r="Q31"/>
  <c r="Q30"/>
  <c r="Q29"/>
  <c r="Q25"/>
  <c r="Q21"/>
  <c r="Q20"/>
  <c r="Q19"/>
  <c r="Q17"/>
  <c r="Q16"/>
  <c r="Q15"/>
  <c r="Q13"/>
  <c r="Q10"/>
  <c r="P253"/>
  <c r="P252"/>
  <c r="P251"/>
  <c r="P250"/>
  <c r="P221"/>
  <c r="P220"/>
  <c r="P219"/>
  <c r="P218"/>
  <c r="P217"/>
  <c r="P216"/>
  <c r="P215"/>
  <c r="P214"/>
  <c r="P213"/>
  <c r="P212"/>
  <c r="P211"/>
  <c r="P210"/>
  <c r="P209"/>
  <c r="P208"/>
  <c r="P207"/>
  <c r="P206"/>
  <c r="P204"/>
  <c r="P203"/>
  <c r="P202"/>
  <c r="P201"/>
  <c r="P200"/>
  <c r="P199"/>
  <c r="P198"/>
  <c r="P197"/>
  <c r="P196"/>
  <c r="P195"/>
  <c r="P194"/>
  <c r="P193"/>
  <c r="P192"/>
  <c r="P191"/>
  <c r="P190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5"/>
  <c r="P154"/>
  <c r="P153"/>
  <c r="P152"/>
  <c r="P151"/>
  <c r="P150"/>
  <c r="P149"/>
  <c r="P148"/>
  <c r="P147"/>
  <c r="P146"/>
  <c r="P145"/>
  <c r="P144"/>
  <c r="P143"/>
  <c r="P142"/>
  <c r="P141"/>
  <c r="P140"/>
  <c r="P138"/>
  <c r="P137"/>
  <c r="P136"/>
  <c r="P135"/>
  <c r="P134"/>
  <c r="P133"/>
  <c r="P132"/>
  <c r="P131"/>
  <c r="P130"/>
  <c r="P129"/>
  <c r="P128"/>
  <c r="P127"/>
  <c r="P126"/>
  <c r="P125"/>
  <c r="P124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80"/>
  <c r="P79"/>
  <c r="P78"/>
  <c r="P77"/>
  <c r="P76"/>
  <c r="P75"/>
  <c r="P74"/>
  <c r="P73"/>
  <c r="P72"/>
  <c r="P71"/>
  <c r="P70"/>
  <c r="P69"/>
  <c r="P68"/>
  <c r="P56"/>
  <c r="P55"/>
  <c r="P54"/>
  <c r="P53"/>
  <c r="P52"/>
  <c r="P51"/>
  <c r="P49"/>
  <c r="P48"/>
  <c r="P47"/>
  <c r="P46"/>
  <c r="P45"/>
  <c r="P44"/>
  <c r="P41"/>
  <c r="P40"/>
  <c r="P39"/>
  <c r="P38"/>
  <c r="P37"/>
  <c r="P36"/>
  <c r="P34"/>
  <c r="P33"/>
  <c r="P32"/>
  <c r="P31"/>
  <c r="P30"/>
  <c r="P29"/>
  <c r="P25"/>
  <c r="P21"/>
  <c r="P20"/>
  <c r="P19"/>
  <c r="P17"/>
  <c r="P16"/>
  <c r="P15"/>
  <c r="P13"/>
  <c r="P10"/>
  <c r="O253"/>
  <c r="O252"/>
  <c r="O251"/>
  <c r="O250"/>
  <c r="O221"/>
  <c r="O220"/>
  <c r="O219"/>
  <c r="O218"/>
  <c r="O217"/>
  <c r="O216"/>
  <c r="O215"/>
  <c r="O214"/>
  <c r="O213"/>
  <c r="O212"/>
  <c r="O211"/>
  <c r="O210"/>
  <c r="O209"/>
  <c r="O208"/>
  <c r="O207"/>
  <c r="O206"/>
  <c r="O204"/>
  <c r="O203"/>
  <c r="O202"/>
  <c r="O201"/>
  <c r="O200"/>
  <c r="O199"/>
  <c r="O198"/>
  <c r="O197"/>
  <c r="O196"/>
  <c r="O195"/>
  <c r="O194"/>
  <c r="O193"/>
  <c r="O192"/>
  <c r="O191"/>
  <c r="O190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5"/>
  <c r="O154"/>
  <c r="O153"/>
  <c r="O152"/>
  <c r="O151"/>
  <c r="O150"/>
  <c r="O149"/>
  <c r="O148"/>
  <c r="O147"/>
  <c r="O146"/>
  <c r="O145"/>
  <c r="O144"/>
  <c r="O143"/>
  <c r="O142"/>
  <c r="O141"/>
  <c r="O140"/>
  <c r="O138"/>
  <c r="O137"/>
  <c r="O136"/>
  <c r="O135"/>
  <c r="O134"/>
  <c r="O133"/>
  <c r="O132"/>
  <c r="O131"/>
  <c r="O130"/>
  <c r="O129"/>
  <c r="O128"/>
  <c r="O127"/>
  <c r="O126"/>
  <c r="O125"/>
  <c r="O124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80"/>
  <c r="O79"/>
  <c r="O78"/>
  <c r="O77"/>
  <c r="O76"/>
  <c r="O75"/>
  <c r="O74"/>
  <c r="O73"/>
  <c r="O72"/>
  <c r="O71"/>
  <c r="O70"/>
  <c r="O69"/>
  <c r="O68"/>
  <c r="O56"/>
  <c r="O55"/>
  <c r="O54"/>
  <c r="O53"/>
  <c r="O52"/>
  <c r="O51"/>
  <c r="O49"/>
  <c r="O48"/>
  <c r="O47"/>
  <c r="O46"/>
  <c r="O45"/>
  <c r="O44"/>
  <c r="O41"/>
  <c r="O40"/>
  <c r="O39"/>
  <c r="O38"/>
  <c r="O37"/>
  <c r="O36"/>
  <c r="O34"/>
  <c r="O33"/>
  <c r="O32"/>
  <c r="O31"/>
  <c r="O30"/>
  <c r="O29"/>
  <c r="O25"/>
  <c r="O21"/>
  <c r="O20"/>
  <c r="O19"/>
  <c r="O17"/>
  <c r="O16"/>
  <c r="O15"/>
  <c r="O13"/>
  <c r="O10"/>
  <c r="N253"/>
  <c r="N252"/>
  <c r="N251"/>
  <c r="N250"/>
  <c r="N221"/>
  <c r="N220"/>
  <c r="N219"/>
  <c r="N218"/>
  <c r="N217"/>
  <c r="N216"/>
  <c r="N215"/>
  <c r="N214"/>
  <c r="N213"/>
  <c r="N212"/>
  <c r="N211"/>
  <c r="N210"/>
  <c r="N209"/>
  <c r="N208"/>
  <c r="N207"/>
  <c r="N206"/>
  <c r="N204"/>
  <c r="N203"/>
  <c r="N202"/>
  <c r="N201"/>
  <c r="N200"/>
  <c r="N199"/>
  <c r="N198"/>
  <c r="N197"/>
  <c r="N196"/>
  <c r="N195"/>
  <c r="N194"/>
  <c r="N193"/>
  <c r="N192"/>
  <c r="N191"/>
  <c r="N190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5"/>
  <c r="N154"/>
  <c r="N153"/>
  <c r="N152"/>
  <c r="N151"/>
  <c r="N150"/>
  <c r="N149"/>
  <c r="N148"/>
  <c r="N147"/>
  <c r="N146"/>
  <c r="N145"/>
  <c r="N144"/>
  <c r="N143"/>
  <c r="N142"/>
  <c r="N141"/>
  <c r="N140"/>
  <c r="N138"/>
  <c r="N137"/>
  <c r="N136"/>
  <c r="N135"/>
  <c r="N134"/>
  <c r="N133"/>
  <c r="N132"/>
  <c r="N131"/>
  <c r="N130"/>
  <c r="N129"/>
  <c r="N128"/>
  <c r="N127"/>
  <c r="N126"/>
  <c r="N125"/>
  <c r="N124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80"/>
  <c r="N79"/>
  <c r="N78"/>
  <c r="N77"/>
  <c r="N76"/>
  <c r="N75"/>
  <c r="N74"/>
  <c r="N73"/>
  <c r="N72"/>
  <c r="N71"/>
  <c r="N70"/>
  <c r="N69"/>
  <c r="N68"/>
  <c r="N56"/>
  <c r="N55"/>
  <c r="N54"/>
  <c r="N53"/>
  <c r="N52"/>
  <c r="N51"/>
  <c r="N49"/>
  <c r="N48"/>
  <c r="N47"/>
  <c r="N46"/>
  <c r="N45"/>
  <c r="N44"/>
  <c r="N41"/>
  <c r="N40"/>
  <c r="N39"/>
  <c r="N38"/>
  <c r="N37"/>
  <c r="N36"/>
  <c r="N34"/>
  <c r="N33"/>
  <c r="N32"/>
  <c r="N31"/>
  <c r="N30"/>
  <c r="N29"/>
  <c r="N25"/>
  <c r="N21"/>
  <c r="N20"/>
  <c r="N19"/>
  <c r="N17"/>
  <c r="N16"/>
  <c r="N15"/>
  <c r="N13"/>
  <c r="N10"/>
  <c r="M253"/>
  <c r="M252"/>
  <c r="M251"/>
  <c r="M250"/>
  <c r="M221"/>
  <c r="M220"/>
  <c r="M219"/>
  <c r="M218"/>
  <c r="M217"/>
  <c r="M216"/>
  <c r="M215"/>
  <c r="M214"/>
  <c r="M213"/>
  <c r="M212"/>
  <c r="M211"/>
  <c r="M210"/>
  <c r="M209"/>
  <c r="M208"/>
  <c r="M207"/>
  <c r="M206"/>
  <c r="M204"/>
  <c r="M203"/>
  <c r="M202"/>
  <c r="M201"/>
  <c r="M200"/>
  <c r="M199"/>
  <c r="M198"/>
  <c r="M197"/>
  <c r="M196"/>
  <c r="M195"/>
  <c r="M194"/>
  <c r="M193"/>
  <c r="M192"/>
  <c r="M191"/>
  <c r="M190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5"/>
  <c r="M154"/>
  <c r="M153"/>
  <c r="M152"/>
  <c r="M151"/>
  <c r="M150"/>
  <c r="M149"/>
  <c r="M148"/>
  <c r="M147"/>
  <c r="M146"/>
  <c r="M145"/>
  <c r="M144"/>
  <c r="M143"/>
  <c r="M142"/>
  <c r="M141"/>
  <c r="M140"/>
  <c r="M138"/>
  <c r="M137"/>
  <c r="M136"/>
  <c r="M135"/>
  <c r="M134"/>
  <c r="M133"/>
  <c r="M132"/>
  <c r="M131"/>
  <c r="M130"/>
  <c r="M129"/>
  <c r="M128"/>
  <c r="M127"/>
  <c r="M126"/>
  <c r="M125"/>
  <c r="M124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80"/>
  <c r="M79"/>
  <c r="M78"/>
  <c r="M77"/>
  <c r="M76"/>
  <c r="M75"/>
  <c r="M74"/>
  <c r="M73"/>
  <c r="M72"/>
  <c r="M71"/>
  <c r="M70"/>
  <c r="M69"/>
  <c r="M68"/>
  <c r="M56"/>
  <c r="M55"/>
  <c r="M54"/>
  <c r="M53"/>
  <c r="M52"/>
  <c r="M51"/>
  <c r="M49"/>
  <c r="M48"/>
  <c r="M47"/>
  <c r="M46"/>
  <c r="M45"/>
  <c r="M44"/>
  <c r="M41"/>
  <c r="M40"/>
  <c r="M39"/>
  <c r="M38"/>
  <c r="M37"/>
  <c r="M36"/>
  <c r="M34"/>
  <c r="M33"/>
  <c r="M32"/>
  <c r="M31"/>
  <c r="M30"/>
  <c r="M29"/>
  <c r="M25"/>
  <c r="M21"/>
  <c r="M20"/>
  <c r="M19"/>
  <c r="M17"/>
  <c r="M16"/>
  <c r="M15"/>
  <c r="M13"/>
  <c r="M10"/>
  <c r="L253"/>
  <c r="L252"/>
  <c r="L251"/>
  <c r="L250"/>
  <c r="L221"/>
  <c r="L220"/>
  <c r="L219"/>
  <c r="L218"/>
  <c r="L217"/>
  <c r="L216"/>
  <c r="L215"/>
  <c r="L214"/>
  <c r="L213"/>
  <c r="L212"/>
  <c r="L211"/>
  <c r="L210"/>
  <c r="L209"/>
  <c r="L208"/>
  <c r="L207"/>
  <c r="L206"/>
  <c r="L204"/>
  <c r="L203"/>
  <c r="L202"/>
  <c r="L201"/>
  <c r="L200"/>
  <c r="L199"/>
  <c r="L198"/>
  <c r="L197"/>
  <c r="L196"/>
  <c r="L195"/>
  <c r="L194"/>
  <c r="L193"/>
  <c r="L192"/>
  <c r="L191"/>
  <c r="L190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5"/>
  <c r="L154"/>
  <c r="L153"/>
  <c r="L152"/>
  <c r="L151"/>
  <c r="L150"/>
  <c r="L149"/>
  <c r="L148"/>
  <c r="L147"/>
  <c r="L146"/>
  <c r="L145"/>
  <c r="L144"/>
  <c r="L143"/>
  <c r="L142"/>
  <c r="L141"/>
  <c r="L140"/>
  <c r="L138"/>
  <c r="L137"/>
  <c r="L136"/>
  <c r="L135"/>
  <c r="L134"/>
  <c r="L133"/>
  <c r="L132"/>
  <c r="L131"/>
  <c r="L130"/>
  <c r="L129"/>
  <c r="L128"/>
  <c r="L127"/>
  <c r="L126"/>
  <c r="L125"/>
  <c r="L124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80"/>
  <c r="L79"/>
  <c r="L78"/>
  <c r="L77"/>
  <c r="L76"/>
  <c r="L75"/>
  <c r="L74"/>
  <c r="L73"/>
  <c r="L72"/>
  <c r="L71"/>
  <c r="L70"/>
  <c r="L69"/>
  <c r="L68"/>
  <c r="L56"/>
  <c r="L55"/>
  <c r="L54"/>
  <c r="L53"/>
  <c r="L52"/>
  <c r="L51"/>
  <c r="L49"/>
  <c r="L48"/>
  <c r="L47"/>
  <c r="L46"/>
  <c r="L45"/>
  <c r="L44"/>
  <c r="L41"/>
  <c r="L40"/>
  <c r="L39"/>
  <c r="L38"/>
  <c r="L37"/>
  <c r="L36"/>
  <c r="L34"/>
  <c r="L33"/>
  <c r="L32"/>
  <c r="L31"/>
  <c r="L30"/>
  <c r="L29"/>
  <c r="L25"/>
  <c r="L21"/>
  <c r="L20"/>
  <c r="L19"/>
  <c r="L17"/>
  <c r="L16"/>
  <c r="L15"/>
  <c r="L13"/>
  <c r="L10"/>
  <c r="K253"/>
  <c r="K252"/>
  <c r="K251"/>
  <c r="K250"/>
  <c r="K221"/>
  <c r="K220"/>
  <c r="K219"/>
  <c r="K218"/>
  <c r="K217"/>
  <c r="K216"/>
  <c r="K215"/>
  <c r="K214"/>
  <c r="K213"/>
  <c r="K212"/>
  <c r="K211"/>
  <c r="K210"/>
  <c r="K209"/>
  <c r="K208"/>
  <c r="K207"/>
  <c r="K206"/>
  <c r="K204"/>
  <c r="K203"/>
  <c r="K202"/>
  <c r="K201"/>
  <c r="K200"/>
  <c r="K199"/>
  <c r="K198"/>
  <c r="K197"/>
  <c r="K196"/>
  <c r="K195"/>
  <c r="K194"/>
  <c r="K193"/>
  <c r="K192"/>
  <c r="K191"/>
  <c r="K190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5"/>
  <c r="K154"/>
  <c r="K153"/>
  <c r="K152"/>
  <c r="K151"/>
  <c r="K150"/>
  <c r="K149"/>
  <c r="K148"/>
  <c r="K147"/>
  <c r="K146"/>
  <c r="K145"/>
  <c r="K144"/>
  <c r="K143"/>
  <c r="K142"/>
  <c r="K141"/>
  <c r="K140"/>
  <c r="K138"/>
  <c r="K137"/>
  <c r="K136"/>
  <c r="K135"/>
  <c r="K134"/>
  <c r="K133"/>
  <c r="K132"/>
  <c r="K131"/>
  <c r="K130"/>
  <c r="K129"/>
  <c r="K128"/>
  <c r="K127"/>
  <c r="K126"/>
  <c r="K125"/>
  <c r="K124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80"/>
  <c r="K79"/>
  <c r="K78"/>
  <c r="K77"/>
  <c r="K76"/>
  <c r="K75"/>
  <c r="K74"/>
  <c r="K73"/>
  <c r="K72"/>
  <c r="K71"/>
  <c r="K70"/>
  <c r="K69"/>
  <c r="K68"/>
  <c r="K56"/>
  <c r="K55"/>
  <c r="K54"/>
  <c r="K53"/>
  <c r="K52"/>
  <c r="K51"/>
  <c r="K49"/>
  <c r="K48"/>
  <c r="K47"/>
  <c r="K46"/>
  <c r="K45"/>
  <c r="K44"/>
  <c r="K41"/>
  <c r="K40"/>
  <c r="K39"/>
  <c r="K38"/>
  <c r="K37"/>
  <c r="K36"/>
  <c r="K34"/>
  <c r="K33"/>
  <c r="K32"/>
  <c r="K31"/>
  <c r="K30"/>
  <c r="K29"/>
  <c r="K25"/>
  <c r="K21"/>
  <c r="K20"/>
  <c r="K19"/>
  <c r="K17"/>
  <c r="K16"/>
  <c r="K15"/>
  <c r="K13"/>
  <c r="K10"/>
  <c r="J253"/>
  <c r="J252"/>
  <c r="J251"/>
  <c r="J250"/>
  <c r="J221"/>
  <c r="J220"/>
  <c r="J219"/>
  <c r="J218"/>
  <c r="J217"/>
  <c r="J216"/>
  <c r="J215"/>
  <c r="J214"/>
  <c r="J213"/>
  <c r="J212"/>
  <c r="J211"/>
  <c r="J210"/>
  <c r="J209"/>
  <c r="J208"/>
  <c r="J207"/>
  <c r="J206"/>
  <c r="J204"/>
  <c r="J203"/>
  <c r="J202"/>
  <c r="J201"/>
  <c r="J200"/>
  <c r="J199"/>
  <c r="J198"/>
  <c r="J197"/>
  <c r="J196"/>
  <c r="J195"/>
  <c r="J194"/>
  <c r="J193"/>
  <c r="J192"/>
  <c r="J191"/>
  <c r="J190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5"/>
  <c r="J154"/>
  <c r="J153"/>
  <c r="J152"/>
  <c r="J151"/>
  <c r="J150"/>
  <c r="J149"/>
  <c r="J148"/>
  <c r="J147"/>
  <c r="J146"/>
  <c r="J145"/>
  <c r="J144"/>
  <c r="J143"/>
  <c r="J142"/>
  <c r="J141"/>
  <c r="J140"/>
  <c r="J138"/>
  <c r="J137"/>
  <c r="J136"/>
  <c r="J135"/>
  <c r="J134"/>
  <c r="J133"/>
  <c r="J132"/>
  <c r="J131"/>
  <c r="J130"/>
  <c r="J129"/>
  <c r="J128"/>
  <c r="J127"/>
  <c r="J126"/>
  <c r="J125"/>
  <c r="J124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80"/>
  <c r="J79"/>
  <c r="J78"/>
  <c r="J77"/>
  <c r="J76"/>
  <c r="J75"/>
  <c r="J74"/>
  <c r="J73"/>
  <c r="J72"/>
  <c r="J71"/>
  <c r="J70"/>
  <c r="J69"/>
  <c r="J68"/>
  <c r="J56"/>
  <c r="J55"/>
  <c r="J54"/>
  <c r="J53"/>
  <c r="J52"/>
  <c r="J51"/>
  <c r="J49"/>
  <c r="J48"/>
  <c r="J47"/>
  <c r="J46"/>
  <c r="J45"/>
  <c r="J44"/>
  <c r="J41"/>
  <c r="J40"/>
  <c r="J39"/>
  <c r="J38"/>
  <c r="J37"/>
  <c r="J36"/>
  <c r="J34"/>
  <c r="J33"/>
  <c r="J32"/>
  <c r="J31"/>
  <c r="J30"/>
  <c r="J29"/>
  <c r="J25"/>
  <c r="J21"/>
  <c r="J20"/>
  <c r="J19"/>
  <c r="J17"/>
  <c r="J16"/>
  <c r="J15"/>
  <c r="J13"/>
  <c r="J10"/>
  <c r="I253"/>
  <c r="I252"/>
  <c r="I251"/>
  <c r="I250"/>
  <c r="I221"/>
  <c r="I220"/>
  <c r="I219"/>
  <c r="I218"/>
  <c r="I217"/>
  <c r="I216"/>
  <c r="I215"/>
  <c r="I214"/>
  <c r="I213"/>
  <c r="I212"/>
  <c r="I211"/>
  <c r="I210"/>
  <c r="I209"/>
  <c r="I208"/>
  <c r="I207"/>
  <c r="I206"/>
  <c r="I204"/>
  <c r="I203"/>
  <c r="I202"/>
  <c r="I201"/>
  <c r="I200"/>
  <c r="I199"/>
  <c r="I198"/>
  <c r="I197"/>
  <c r="I196"/>
  <c r="I195"/>
  <c r="I194"/>
  <c r="I193"/>
  <c r="I192"/>
  <c r="I191"/>
  <c r="I190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5"/>
  <c r="I154"/>
  <c r="I153"/>
  <c r="I152"/>
  <c r="I151"/>
  <c r="I150"/>
  <c r="I149"/>
  <c r="I148"/>
  <c r="I147"/>
  <c r="I146"/>
  <c r="I145"/>
  <c r="I144"/>
  <c r="I143"/>
  <c r="I142"/>
  <c r="I141"/>
  <c r="I140"/>
  <c r="I138"/>
  <c r="I137"/>
  <c r="I136"/>
  <c r="I135"/>
  <c r="I134"/>
  <c r="I133"/>
  <c r="I132"/>
  <c r="I131"/>
  <c r="I130"/>
  <c r="I129"/>
  <c r="I128"/>
  <c r="I127"/>
  <c r="I126"/>
  <c r="I125"/>
  <c r="I124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80"/>
  <c r="I79"/>
  <c r="I78"/>
  <c r="I77"/>
  <c r="I76"/>
  <c r="I75"/>
  <c r="I74"/>
  <c r="I73"/>
  <c r="I72"/>
  <c r="I71"/>
  <c r="I70"/>
  <c r="I69"/>
  <c r="I68"/>
  <c r="I56"/>
  <c r="I55"/>
  <c r="I54"/>
  <c r="I53"/>
  <c r="I52"/>
  <c r="I51"/>
  <c r="I49"/>
  <c r="I48"/>
  <c r="I47"/>
  <c r="I46"/>
  <c r="I45"/>
  <c r="I44"/>
  <c r="I41"/>
  <c r="I40"/>
  <c r="I39"/>
  <c r="I38"/>
  <c r="I37"/>
  <c r="I36"/>
  <c r="I34"/>
  <c r="I33"/>
  <c r="I32"/>
  <c r="I31"/>
  <c r="I30"/>
  <c r="I29"/>
  <c r="I25"/>
  <c r="I21"/>
  <c r="I20"/>
  <c r="I19"/>
  <c r="I17"/>
  <c r="I16"/>
  <c r="I15"/>
  <c r="I13"/>
  <c r="I10"/>
  <c r="H253"/>
  <c r="H252"/>
  <c r="H251"/>
  <c r="H250"/>
  <c r="H221"/>
  <c r="H220"/>
  <c r="H219"/>
  <c r="H218"/>
  <c r="H217"/>
  <c r="H216"/>
  <c r="H215"/>
  <c r="H214"/>
  <c r="H213"/>
  <c r="H212"/>
  <c r="H211"/>
  <c r="H210"/>
  <c r="H209"/>
  <c r="H208"/>
  <c r="H207"/>
  <c r="H206"/>
  <c r="H204"/>
  <c r="H203"/>
  <c r="H202"/>
  <c r="H201"/>
  <c r="H200"/>
  <c r="H199"/>
  <c r="H198"/>
  <c r="H197"/>
  <c r="H196"/>
  <c r="H195"/>
  <c r="H194"/>
  <c r="H193"/>
  <c r="H192"/>
  <c r="H191"/>
  <c r="H190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5"/>
  <c r="H154"/>
  <c r="H153"/>
  <c r="H152"/>
  <c r="H151"/>
  <c r="H150"/>
  <c r="H149"/>
  <c r="H148"/>
  <c r="H147"/>
  <c r="H146"/>
  <c r="H145"/>
  <c r="H144"/>
  <c r="H143"/>
  <c r="H142"/>
  <c r="H141"/>
  <c r="H140"/>
  <c r="H138"/>
  <c r="H137"/>
  <c r="H136"/>
  <c r="H135"/>
  <c r="H134"/>
  <c r="H133"/>
  <c r="H132"/>
  <c r="H131"/>
  <c r="H130"/>
  <c r="H129"/>
  <c r="H128"/>
  <c r="H127"/>
  <c r="H126"/>
  <c r="H125"/>
  <c r="H124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80"/>
  <c r="H79"/>
  <c r="H78"/>
  <c r="H77"/>
  <c r="H76"/>
  <c r="H75"/>
  <c r="H74"/>
  <c r="H73"/>
  <c r="H72"/>
  <c r="H71"/>
  <c r="H70"/>
  <c r="H69"/>
  <c r="H68"/>
  <c r="H56"/>
  <c r="H55"/>
  <c r="H54"/>
  <c r="H53"/>
  <c r="H52"/>
  <c r="H51"/>
  <c r="H49"/>
  <c r="H48"/>
  <c r="H47"/>
  <c r="H46"/>
  <c r="H45"/>
  <c r="H44"/>
  <c r="H41"/>
  <c r="H40"/>
  <c r="H39"/>
  <c r="H38"/>
  <c r="H37"/>
  <c r="H36"/>
  <c r="H34"/>
  <c r="H33"/>
  <c r="H32"/>
  <c r="H31"/>
  <c r="H30"/>
  <c r="H29"/>
  <c r="H25"/>
  <c r="H21"/>
  <c r="H20"/>
  <c r="H19"/>
  <c r="H17"/>
  <c r="H16"/>
  <c r="H15"/>
  <c r="H13"/>
  <c r="H10"/>
  <c r="G253"/>
  <c r="G252"/>
  <c r="G251"/>
  <c r="G250"/>
  <c r="G221"/>
  <c r="G220"/>
  <c r="G219"/>
  <c r="G218"/>
  <c r="G217"/>
  <c r="G216"/>
  <c r="G215"/>
  <c r="G214"/>
  <c r="G213"/>
  <c r="G212"/>
  <c r="G211"/>
  <c r="G210"/>
  <c r="G209"/>
  <c r="G208"/>
  <c r="G207"/>
  <c r="G206"/>
  <c r="G204"/>
  <c r="G203"/>
  <c r="G202"/>
  <c r="G201"/>
  <c r="G200"/>
  <c r="G199"/>
  <c r="G198"/>
  <c r="G197"/>
  <c r="G196"/>
  <c r="G195"/>
  <c r="G194"/>
  <c r="G193"/>
  <c r="G192"/>
  <c r="G191"/>
  <c r="G190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5"/>
  <c r="G154"/>
  <c r="G153"/>
  <c r="G152"/>
  <c r="G151"/>
  <c r="G150"/>
  <c r="G149"/>
  <c r="G148"/>
  <c r="G147"/>
  <c r="G146"/>
  <c r="G145"/>
  <c r="G144"/>
  <c r="G143"/>
  <c r="G142"/>
  <c r="G141"/>
  <c r="G140"/>
  <c r="G138"/>
  <c r="G137"/>
  <c r="G136"/>
  <c r="G135"/>
  <c r="G134"/>
  <c r="G133"/>
  <c r="G132"/>
  <c r="G131"/>
  <c r="G130"/>
  <c r="G129"/>
  <c r="G128"/>
  <c r="G127"/>
  <c r="G126"/>
  <c r="G125"/>
  <c r="G124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80"/>
  <c r="G79"/>
  <c r="G78"/>
  <c r="G77"/>
  <c r="G76"/>
  <c r="G75"/>
  <c r="G74"/>
  <c r="G73"/>
  <c r="G72"/>
  <c r="G71"/>
  <c r="G70"/>
  <c r="G69"/>
  <c r="G68"/>
  <c r="G56"/>
  <c r="G55"/>
  <c r="G54"/>
  <c r="G53"/>
  <c r="G52"/>
  <c r="G51"/>
  <c r="G49"/>
  <c r="G48"/>
  <c r="G47"/>
  <c r="G46"/>
  <c r="G45"/>
  <c r="G44"/>
  <c r="G41"/>
  <c r="G40"/>
  <c r="G39"/>
  <c r="G38"/>
  <c r="G37"/>
  <c r="G36"/>
  <c r="G34"/>
  <c r="G33"/>
  <c r="G32"/>
  <c r="G31"/>
  <c r="G30"/>
  <c r="G29"/>
  <c r="G25"/>
  <c r="G21"/>
  <c r="G20"/>
  <c r="G19"/>
  <c r="G17"/>
  <c r="G16"/>
  <c r="G15"/>
  <c r="G13"/>
  <c r="G10"/>
  <c r="F253"/>
  <c r="F252"/>
  <c r="F251"/>
  <c r="F250"/>
  <c r="F221"/>
  <c r="F220"/>
  <c r="F219"/>
  <c r="F218"/>
  <c r="F217"/>
  <c r="F216"/>
  <c r="F215"/>
  <c r="F214"/>
  <c r="F213"/>
  <c r="F212"/>
  <c r="F211"/>
  <c r="F210"/>
  <c r="F209"/>
  <c r="F208"/>
  <c r="F207"/>
  <c r="F206"/>
  <c r="F204"/>
  <c r="F203"/>
  <c r="F202"/>
  <c r="F201"/>
  <c r="F200"/>
  <c r="F199"/>
  <c r="F198"/>
  <c r="F197"/>
  <c r="F196"/>
  <c r="F195"/>
  <c r="F194"/>
  <c r="F193"/>
  <c r="F192"/>
  <c r="F191"/>
  <c r="F190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5"/>
  <c r="F154"/>
  <c r="F153"/>
  <c r="F152"/>
  <c r="F151"/>
  <c r="F150"/>
  <c r="F149"/>
  <c r="F148"/>
  <c r="F147"/>
  <c r="F146"/>
  <c r="F145"/>
  <c r="F144"/>
  <c r="F143"/>
  <c r="F142"/>
  <c r="F141"/>
  <c r="F140"/>
  <c r="F138"/>
  <c r="F137"/>
  <c r="F136"/>
  <c r="F135"/>
  <c r="F134"/>
  <c r="F133"/>
  <c r="F132"/>
  <c r="F131"/>
  <c r="F130"/>
  <c r="F129"/>
  <c r="F128"/>
  <c r="F127"/>
  <c r="F126"/>
  <c r="F125"/>
  <c r="F124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80"/>
  <c r="F79"/>
  <c r="F78"/>
  <c r="F77"/>
  <c r="F76"/>
  <c r="F75"/>
  <c r="F74"/>
  <c r="F73"/>
  <c r="F72"/>
  <c r="F71"/>
  <c r="F70"/>
  <c r="F69"/>
  <c r="F68"/>
  <c r="F56"/>
  <c r="F55"/>
  <c r="F54"/>
  <c r="F53"/>
  <c r="F52"/>
  <c r="F51"/>
  <c r="F49"/>
  <c r="F48"/>
  <c r="F47"/>
  <c r="F46"/>
  <c r="F45"/>
  <c r="F44"/>
  <c r="F41"/>
  <c r="F40"/>
  <c r="F39"/>
  <c r="F38"/>
  <c r="F37"/>
  <c r="F36"/>
  <c r="F34"/>
  <c r="F33"/>
  <c r="F32"/>
  <c r="F31"/>
  <c r="F30"/>
  <c r="F29"/>
  <c r="F25"/>
  <c r="F21"/>
  <c r="F20"/>
  <c r="F19"/>
  <c r="F17"/>
  <c r="F16"/>
  <c r="F15"/>
  <c r="F13"/>
  <c r="F10"/>
  <c r="E253"/>
  <c r="E252"/>
  <c r="E251"/>
  <c r="E250"/>
  <c r="E221"/>
  <c r="E220"/>
  <c r="E219"/>
  <c r="E218"/>
  <c r="E217"/>
  <c r="E216"/>
  <c r="E215"/>
  <c r="E214"/>
  <c r="E213"/>
  <c r="E212"/>
  <c r="E211"/>
  <c r="E210"/>
  <c r="E209"/>
  <c r="E208"/>
  <c r="E207"/>
  <c r="E206"/>
  <c r="E204"/>
  <c r="E203"/>
  <c r="E202"/>
  <c r="E201"/>
  <c r="E200"/>
  <c r="E199"/>
  <c r="E198"/>
  <c r="E197"/>
  <c r="E196"/>
  <c r="E195"/>
  <c r="E194"/>
  <c r="E193"/>
  <c r="E192"/>
  <c r="E191"/>
  <c r="E190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5"/>
  <c r="E154"/>
  <c r="E153"/>
  <c r="E152"/>
  <c r="E151"/>
  <c r="E150"/>
  <c r="E149"/>
  <c r="E148"/>
  <c r="E147"/>
  <c r="E146"/>
  <c r="E145"/>
  <c r="E144"/>
  <c r="E143"/>
  <c r="E142"/>
  <c r="E141"/>
  <c r="E140"/>
  <c r="E138"/>
  <c r="E137"/>
  <c r="E136"/>
  <c r="E135"/>
  <c r="E134"/>
  <c r="E133"/>
  <c r="E132"/>
  <c r="E131"/>
  <c r="E130"/>
  <c r="E129"/>
  <c r="E128"/>
  <c r="E127"/>
  <c r="E126"/>
  <c r="E125"/>
  <c r="E124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80"/>
  <c r="E79"/>
  <c r="E78"/>
  <c r="E77"/>
  <c r="E76"/>
  <c r="E75"/>
  <c r="E74"/>
  <c r="E73"/>
  <c r="E72"/>
  <c r="E71"/>
  <c r="E70"/>
  <c r="E69"/>
  <c r="E68"/>
  <c r="E56"/>
  <c r="E55"/>
  <c r="E54"/>
  <c r="E53"/>
  <c r="E52"/>
  <c r="E51"/>
  <c r="E49"/>
  <c r="E48"/>
  <c r="E47"/>
  <c r="E46"/>
  <c r="E45"/>
  <c r="E44"/>
  <c r="E41"/>
  <c r="E40"/>
  <c r="E39"/>
  <c r="E38"/>
  <c r="E37"/>
  <c r="E36"/>
  <c r="E34"/>
  <c r="E33"/>
  <c r="E32"/>
  <c r="E31"/>
  <c r="E30"/>
  <c r="E29"/>
  <c r="E25"/>
  <c r="E21"/>
  <c r="E20"/>
  <c r="E19"/>
  <c r="E17"/>
  <c r="E16"/>
  <c r="E15"/>
  <c r="E13"/>
  <c r="E10"/>
  <c r="D253"/>
  <c r="D252"/>
  <c r="D251"/>
  <c r="D250"/>
  <c r="D221"/>
  <c r="D220"/>
  <c r="D219"/>
  <c r="D218"/>
  <c r="D217"/>
  <c r="D216"/>
  <c r="D215"/>
  <c r="D214"/>
  <c r="D213"/>
  <c r="D212"/>
  <c r="D211"/>
  <c r="D210"/>
  <c r="D209"/>
  <c r="D208"/>
  <c r="D207"/>
  <c r="D206"/>
  <c r="D204"/>
  <c r="D203"/>
  <c r="D202"/>
  <c r="D201"/>
  <c r="D200"/>
  <c r="D199"/>
  <c r="D198"/>
  <c r="D197"/>
  <c r="D196"/>
  <c r="D195"/>
  <c r="D194"/>
  <c r="D193"/>
  <c r="D192"/>
  <c r="D191"/>
  <c r="D190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5"/>
  <c r="D154"/>
  <c r="D153"/>
  <c r="D152"/>
  <c r="D151"/>
  <c r="D150"/>
  <c r="D149"/>
  <c r="D148"/>
  <c r="D147"/>
  <c r="D146"/>
  <c r="D145"/>
  <c r="D144"/>
  <c r="D143"/>
  <c r="D142"/>
  <c r="D141"/>
  <c r="D140"/>
  <c r="D138"/>
  <c r="D137"/>
  <c r="D136"/>
  <c r="D135"/>
  <c r="D134"/>
  <c r="D133"/>
  <c r="D132"/>
  <c r="D131"/>
  <c r="D130"/>
  <c r="D129"/>
  <c r="D128"/>
  <c r="D127"/>
  <c r="D126"/>
  <c r="D125"/>
  <c r="D124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80"/>
  <c r="D79"/>
  <c r="D78"/>
  <c r="D77"/>
  <c r="D76"/>
  <c r="D75"/>
  <c r="D74"/>
  <c r="D73"/>
  <c r="D72"/>
  <c r="D71"/>
  <c r="D70"/>
  <c r="D69"/>
  <c r="D68"/>
  <c r="D56"/>
  <c r="D55"/>
  <c r="D54"/>
  <c r="D53"/>
  <c r="D52"/>
  <c r="D51"/>
  <c r="D49"/>
  <c r="D48"/>
  <c r="D47"/>
  <c r="D46"/>
  <c r="D45"/>
  <c r="D44"/>
  <c r="D41"/>
  <c r="D40"/>
  <c r="D39"/>
  <c r="D38"/>
  <c r="D37"/>
  <c r="D36"/>
  <c r="D34"/>
  <c r="D33"/>
  <c r="D32"/>
  <c r="D31"/>
  <c r="D30"/>
  <c r="D29"/>
  <c r="D25"/>
  <c r="D21"/>
  <c r="D20"/>
  <c r="D19"/>
  <c r="D17"/>
  <c r="D16"/>
  <c r="D15"/>
  <c r="D13"/>
  <c r="D10"/>
  <c r="C49"/>
  <c r="C48"/>
  <c r="C47"/>
  <c r="C46"/>
  <c r="C253"/>
  <c r="C252"/>
  <c r="C251"/>
  <c r="C250"/>
  <c r="C221"/>
  <c r="C220"/>
  <c r="C219"/>
  <c r="C218"/>
  <c r="C217"/>
  <c r="C216"/>
  <c r="C215"/>
  <c r="C214"/>
  <c r="C213"/>
  <c r="C212"/>
  <c r="C211"/>
  <c r="C210"/>
  <c r="C209"/>
  <c r="C208"/>
  <c r="C207"/>
  <c r="C206"/>
  <c r="C204"/>
  <c r="C203"/>
  <c r="C202"/>
  <c r="C201"/>
  <c r="C200"/>
  <c r="C199"/>
  <c r="C198"/>
  <c r="C197"/>
  <c r="C196"/>
  <c r="C195"/>
  <c r="C194"/>
  <c r="C193"/>
  <c r="C192"/>
  <c r="C191"/>
  <c r="C190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5"/>
  <c r="C154"/>
  <c r="C153"/>
  <c r="C152"/>
  <c r="C151"/>
  <c r="C150"/>
  <c r="C149"/>
  <c r="C148"/>
  <c r="C147"/>
  <c r="C146"/>
  <c r="C145"/>
  <c r="C144"/>
  <c r="C143"/>
  <c r="C142"/>
  <c r="C141"/>
  <c r="C140"/>
  <c r="C138"/>
  <c r="C137"/>
  <c r="C136"/>
  <c r="C135"/>
  <c r="C134"/>
  <c r="C133"/>
  <c r="C132"/>
  <c r="C131"/>
  <c r="C130"/>
  <c r="C129"/>
  <c r="C128"/>
  <c r="C127"/>
  <c r="C126"/>
  <c r="C125"/>
  <c r="C124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80"/>
  <c r="C79"/>
  <c r="C78"/>
  <c r="C77"/>
  <c r="C76"/>
  <c r="C75"/>
  <c r="C74"/>
  <c r="C73"/>
  <c r="C72"/>
  <c r="C71"/>
  <c r="C70"/>
  <c r="C69"/>
  <c r="C68"/>
  <c r="B69"/>
  <c r="B70"/>
  <c r="B71"/>
  <c r="B72"/>
  <c r="B73"/>
  <c r="B74"/>
  <c r="B75"/>
  <c r="B76"/>
  <c r="B77"/>
  <c r="B78"/>
  <c r="B79"/>
  <c r="B80"/>
  <c r="B68"/>
  <c r="C56"/>
  <c r="C55"/>
  <c r="C54"/>
  <c r="C53"/>
  <c r="C52"/>
  <c r="C51"/>
  <c r="C44"/>
  <c r="C45"/>
  <c r="B53"/>
  <c r="B54"/>
  <c r="B55"/>
  <c r="B56"/>
  <c r="B52"/>
  <c r="B51"/>
  <c r="B46"/>
  <c r="B47"/>
  <c r="B48"/>
  <c r="B49"/>
  <c r="B45"/>
  <c r="B44"/>
  <c r="C41"/>
  <c r="C40"/>
  <c r="C39"/>
  <c r="C38"/>
  <c r="C37"/>
  <c r="C36"/>
  <c r="B38"/>
  <c r="B39"/>
  <c r="B40"/>
  <c r="B41"/>
  <c r="B37"/>
  <c r="B36"/>
  <c r="C34"/>
  <c r="C33"/>
  <c r="C32"/>
  <c r="C31"/>
  <c r="C30"/>
  <c r="C29"/>
  <c r="B31"/>
  <c r="B32"/>
  <c r="B33"/>
  <c r="B34"/>
  <c r="B30"/>
  <c r="B29"/>
  <c r="C21"/>
  <c r="C20"/>
  <c r="C19"/>
  <c r="C17"/>
  <c r="C16"/>
  <c r="C15"/>
  <c r="C25"/>
  <c r="C13"/>
  <c r="C10"/>
  <c r="D24"/>
  <c r="E24"/>
  <c r="F24"/>
  <c r="G24"/>
  <c r="H24"/>
  <c r="I24"/>
  <c r="J24"/>
  <c r="K24"/>
  <c r="L24"/>
  <c r="M24"/>
  <c r="N24"/>
  <c r="O24"/>
  <c r="P24"/>
  <c r="Q24"/>
  <c r="R24"/>
  <c r="C24"/>
  <c r="C23"/>
  <c r="C40" i="8"/>
  <c r="G29" i="10"/>
  <c r="H29"/>
  <c r="J29"/>
  <c r="J52"/>
  <c r="H52"/>
  <c r="H53" s="1"/>
  <c r="G52"/>
  <c r="E29"/>
  <c r="E52"/>
  <c r="D29"/>
  <c r="D52"/>
  <c r="D53" l="1"/>
  <c r="J53"/>
  <c r="G53"/>
  <c r="E53"/>
  <c r="G54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Sch_sec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2" name="Connection1" type="4" refreshedVersion="3" background="1" saveData="1">
    <webPr sourceData="1" parsePre="1" consecutive="1" xl2000="1" url="file:///C:/Projects/Benchmarks/branches/v1.1_3.1/Sch_sec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3" name="Connection10" type="4" refreshedVersion="3" background="1" saveData="1">
    <webPr sourceData="1" parsePre="1" consecutive="1" xl2000="1" url="file:///C:/Projects/Benchmarks/branches/v1.1_3.1/Sch_sec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4" name="Connection11" type="4" refreshedVersion="3" background="1" saveData="1">
    <webPr sourceData="1" parsePre="1" consecutive="1" xl2000="1" url="file:///C:/Projects/Benchmarks/branches/v1.1_3.1/Sch_sec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5" name="Connection12" type="4" refreshedVersion="3" background="1" saveData="1">
    <webPr sourceData="1" parsePre="1" consecutive="1" xl2000="1" url="file:///C:/Projects/Benchmarks/branches/v1.1_3.1/Sch_sec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6" name="Connection13" type="4" refreshedVersion="3" background="1" saveData="1">
    <webPr sourceData="1" parsePre="1" consecutive="1" xl2000="1" url="file:///C:/Projects/Benchmarks/branches/v1.1_3.1/Sch_sec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7" name="Connection14" type="4" refreshedVersion="3" background="1" saveData="1">
    <webPr sourceData="1" parsePre="1" consecutive="1" xl2000="1" url="file:///C:/Projects/Benchmarks/branches/v1.1_3.1/Sch_sec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8" name="Connection15" type="4" refreshedVersion="3" background="1" saveData="1">
    <webPr sourceData="1" parsePre="1" consecutive="1" xl2000="1" url="file:///C:/Projects/Benchmarks/branches/v1.1_3.1/Sch_sec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9" name="Connection2" type="4" refreshedVersion="3" background="1" saveData="1">
    <webPr sourceData="1" parsePre="1" consecutive="1" xl2000="1" url="file:///C:/Projects/Benchmarks/branches/v1.1_3.1/Sch_sec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10" name="Connection3" type="4" refreshedVersion="3" background="1" saveData="1">
    <webPr sourceData="1" parsePre="1" consecutive="1" xl2000="1" url="file:///C:/Projects/Benchmarks/branches/v1.1_3.1/Sch_sec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11" name="Connection4" type="4" refreshedVersion="3" background="1" saveData="1">
    <webPr sourceData="1" parsePre="1" consecutive="1" xl2000="1" url="file:///C:/Projects/Benchmarks/branches/v1.1_3.1/Sch_sec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12" name="Connection5" type="4" refreshedVersion="3" background="1" saveData="1">
    <webPr sourceData="1" parsePre="1" consecutive="1" xl2000="1" url="file:///C:/Projects/Benchmarks/branches/v1.1_3.1/Sch_sec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13" name="Connection6" type="4" refreshedVersion="3" background="1" saveData="1">
    <webPr sourceData="1" parsePre="1" consecutive="1" xl2000="1" url="file:///C:/Projects/Benchmarks/branches/v1.1_3.1/Sch_sec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14" name="Connection7" type="4" refreshedVersion="3" background="1" saveData="1">
    <webPr sourceData="1" parsePre="1" consecutive="1" xl2000="1" url="file:///C:/Projects/Benchmarks/branches/v1.1_3.1/Sch_sec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15" name="Connection8" type="4" refreshedVersion="3" background="1" saveData="1">
    <webPr sourceData="1" parsePre="1" consecutive="1" xl2000="1" url="file:///C:/Projects/Benchmarks/branches/v1.1_3.1/Sch_sec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  <connection id="16" name="Connection9" type="4" refreshedVersion="3" background="1" saveData="1">
    <webPr sourceData="1" parsePre="1" consecutive="1" xl2000="1" url="file:///C:/Projects/Benchmarks/branches/v1.1_3.1/Sch_sec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40"/>
        <x v="243"/>
        <x v="479"/>
      </tables>
    </webPr>
  </connection>
</connections>
</file>

<file path=xl/sharedStrings.xml><?xml version="1.0" encoding="utf-8"?>
<sst xmlns="http://schemas.openxmlformats.org/spreadsheetml/2006/main" count="25175" uniqueCount="1142">
  <si>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</si>
  <si>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</si>
  <si>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</si>
  <si>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</si>
  <si>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</si>
  <si>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</si>
  <si>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</si>
  <si>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</si>
  <si>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</si>
  <si>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</si>
  <si>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>First Floor</t>
  </si>
  <si>
    <t>Second Floor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</si>
  <si>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</si>
  <si>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</si>
  <si>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</si>
  <si>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</si>
  <si>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</si>
  <si>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</si>
  <si>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</si>
  <si>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</si>
  <si>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</si>
  <si>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</si>
  <si>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</si>
  <si>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</si>
  <si>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</si>
  <si>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</si>
  <si>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</si>
  <si>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</si>
  <si>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</si>
  <si>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</si>
  <si>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</si>
  <si>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</si>
  <si>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</si>
  <si>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</si>
  <si>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</si>
  <si>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</si>
  <si>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</si>
  <si>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</si>
  <si>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</si>
  <si>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</si>
  <si>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</si>
  <si>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</si>
  <si>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</si>
  <si>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</si>
  <si>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</si>
  <si>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</si>
  <si>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</si>
  <si>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</si>
  <si>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</si>
  <si>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</si>
  <si>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</si>
  <si>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</si>
  <si>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</si>
  <si>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</si>
  <si>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</si>
  <si>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</si>
  <si>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</si>
  <si>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</si>
  <si>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</si>
  <si>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</si>
  <si>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</si>
  <si>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</si>
  <si>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</si>
  <si>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</si>
  <si>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</si>
  <si>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</si>
  <si>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</si>
  <si>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</si>
  <si>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</si>
  <si>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</si>
  <si>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</si>
  <si>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</si>
  <si>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</si>
  <si>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</si>
  <si>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</si>
  <si>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</si>
  <si>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</si>
  <si>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</si>
  <si>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</si>
  <si>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</si>
  <si>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</si>
  <si>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</si>
  <si>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</si>
  <si>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</si>
  <si>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</si>
  <si>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</si>
  <si>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</si>
  <si>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</si>
  <si>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</si>
  <si>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</si>
  <si>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</si>
  <si>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Insulation Entirely Above Deck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</si>
  <si>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</si>
  <si>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</si>
  <si>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</si>
  <si>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</si>
  <si>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</si>
  <si>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</si>
  <si>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</si>
  <si>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</si>
  <si>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</si>
  <si>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</si>
  <si>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</si>
  <si>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</si>
  <si>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</si>
  <si>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</si>
  <si>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</si>
  <si>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</si>
  <si>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</si>
  <si>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</si>
  <si>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</si>
  <si>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</si>
  <si>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</si>
  <si>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</si>
  <si>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</si>
  <si>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</si>
  <si>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</si>
  <si>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</si>
  <si>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</si>
  <si>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</si>
  <si>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</si>
  <si>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</si>
  <si>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</si>
  <si>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</si>
  <si>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</si>
  <si>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</si>
  <si>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</si>
  <si>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</si>
  <si>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</si>
  <si>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</si>
  <si>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</si>
  <si>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</si>
  <si>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</si>
  <si>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</si>
  <si>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</si>
  <si>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</si>
  <si>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</si>
  <si>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</si>
  <si>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</si>
  <si>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</si>
  <si>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</si>
  <si>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</si>
  <si>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</si>
  <si>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</si>
  <si>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</si>
  <si>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</si>
  <si>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</si>
  <si>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</si>
  <si>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</si>
  <si>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</si>
  <si>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</si>
  <si>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</si>
  <si>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</si>
  <si>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</si>
  <si>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</si>
  <si>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</si>
  <si>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</si>
  <si>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</si>
  <si>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</si>
  <si>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</si>
  <si>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</si>
  <si>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</si>
  <si>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</si>
  <si>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</si>
  <si>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</si>
  <si>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</si>
  <si>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</si>
  <si>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</si>
  <si>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</si>
  <si>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</si>
  <si>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</si>
  <si>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</si>
  <si>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</si>
  <si>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</si>
  <si>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</si>
  <si>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</si>
  <si>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</si>
  <si>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</si>
  <si>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</si>
  <si>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</si>
  <si>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</si>
  <si>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</si>
  <si>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</si>
  <si>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</si>
  <si>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</si>
  <si>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</si>
  <si>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</si>
  <si>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</si>
  <si>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</si>
  <si>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</si>
  <si>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</si>
  <si>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</si>
  <si>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</si>
  <si>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</si>
  <si>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</si>
  <si>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</si>
  <si>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</si>
  <si>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</si>
  <si>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Roof type</t>
  </si>
  <si>
    <t>Data Source</t>
  </si>
  <si>
    <t>Location Summary</t>
  </si>
  <si>
    <t>2003 CBECS</t>
  </si>
  <si>
    <t>See Benchmark Technical Report</t>
  </si>
  <si>
    <t>Standard 90.1-2004</t>
  </si>
  <si>
    <t>Sources</t>
  </si>
  <si>
    <t>Hours Per Day</t>
  </si>
  <si>
    <t>Hours Per Week</t>
  </si>
  <si>
    <t>Hours Per Year</t>
  </si>
  <si>
    <t>Steel-Framed</t>
  </si>
  <si>
    <t>Education</t>
  </si>
  <si>
    <t>Benchmark Secondary School New</t>
  </si>
  <si>
    <t>"E" Shape</t>
  </si>
  <si>
    <t>See pictures</t>
  </si>
  <si>
    <t>Flat built-up</t>
  </si>
  <si>
    <t>DOE Commercial Building Benchmark - Secondary School</t>
  </si>
  <si>
    <t>BLDG_OCC_SCH_Extend</t>
  </si>
  <si>
    <t>HTGSETP_SCH_Setback</t>
  </si>
  <si>
    <t>BLDG_OCC_SCH_Offices</t>
  </si>
  <si>
    <t>BLDG_OCC_SCH_Gym</t>
  </si>
  <si>
    <t>BLDG_OCC_SCH_Cafeteria</t>
  </si>
  <si>
    <t>SHADING_SCH</t>
  </si>
  <si>
    <t>ReheatCoilAvailSched</t>
  </si>
  <si>
    <t>CoolingCoilAvailSched</t>
  </si>
  <si>
    <t>Humidity Setpoint Schedule</t>
  </si>
  <si>
    <t>Humidity</t>
  </si>
  <si>
    <t>Seasonal-Reset-Supply-Air-Temp-Sch</t>
  </si>
  <si>
    <t>Through 03/31</t>
  </si>
  <si>
    <t>CW-Loop-Temp-Schedule</t>
  </si>
  <si>
    <t>HW-Loop-Temp-Schedule</t>
  </si>
  <si>
    <t>Heating-Supply-Air-Temp-Sch</t>
  </si>
  <si>
    <t>WE, WinterDesign, Hol, Other</t>
  </si>
  <si>
    <t>WE, Hol, Other</t>
  </si>
  <si>
    <t>WE</t>
  </si>
  <si>
    <t>WD, Hol, Other</t>
  </si>
  <si>
    <t>CLGSETP_SCH_Setup</t>
  </si>
  <si>
    <t>Through 6/30</t>
  </si>
  <si>
    <t>Through 9/1</t>
  </si>
  <si>
    <t>Through 6/15</t>
  </si>
  <si>
    <t>Through 9/15</t>
  </si>
  <si>
    <t>[2] ASHRAE Standard 90.1-2004 Tables 9.5.1 &amp; 9.6.1, Atlanta, GA:  American Society of Heating, Refrigerating and Air-Conditioning Engineers.</t>
  </si>
  <si>
    <t>Total Conditioned Zones</t>
  </si>
  <si>
    <t>Building 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</si>
  <si>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</si>
  <si>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</si>
  <si>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</si>
  <si>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</si>
  <si>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</si>
  <si>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</si>
  <si>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</si>
  <si>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</si>
  <si>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</si>
  <si>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</si>
  <si>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</si>
  <si>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</si>
  <si>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</si>
  <si>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</si>
  <si>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</si>
  <si>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</si>
  <si>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</si>
  <si>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</si>
  <si>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</si>
  <si>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</si>
  <si>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</si>
  <si>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</si>
  <si>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</si>
  <si>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</si>
  <si>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</si>
  <si>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</si>
  <si>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</si>
  <si>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</si>
  <si>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</si>
  <si>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MZ VAV, PSZ-AC (gym, aux gym, auditorium, kitchen, &amp; cafeteria)</t>
  </si>
  <si>
    <t>Boiler, gas heat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</si>
  <si>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</si>
  <si>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</si>
  <si>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[3] ASHRAE Standard 62-1999 Table 6-1, Atlanta, GA:  American Society of Heating, Refrigerating and Air-Conditioning Engineers.</t>
  </si>
  <si>
    <t>[4] DOE Benchmark Report</t>
  </si>
  <si>
    <t xml:space="preserve">[1] Pless, S.; Torcellini, P.; Long, N. (2007). Technical Support Document: Development of the Advanced Energy Design Guide for K-12 Schools--30% Energy Savings. 178 pp.; NREL Report No. TP-550-42114. http://www.nrel.gov/docs/fy07osti/42114.pdf </t>
  </si>
  <si>
    <t>Other</t>
  </si>
  <si>
    <t>Total</t>
  </si>
  <si>
    <t>Average Annual Rate ($/kWh)</t>
  </si>
  <si>
    <t>Air Conditioning (kW)</t>
  </si>
  <si>
    <t>Gas (MJ)</t>
  </si>
  <si>
    <t>Purchased Cooling (MJ)</t>
  </si>
  <si>
    <t>Purchased Heating (MJ)</t>
  </si>
  <si>
    <t>Total Building (MJ)</t>
  </si>
  <si>
    <t>Heating (kW)</t>
  </si>
  <si>
    <t>Average Annual Rate ($/MJ)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</si>
  <si>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</si>
  <si>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</si>
  <si>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</si>
  <si>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</si>
  <si>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</si>
  <si>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</si>
  <si>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</si>
  <si>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</si>
  <si>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</si>
  <si>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</si>
  <si>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</si>
  <si>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</si>
  <si>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</si>
  <si>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</si>
  <si>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</si>
  <si>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</si>
  <si>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</si>
  <si>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</si>
  <si>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</si>
  <si>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</si>
  <si>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</si>
  <si>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</si>
  <si>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</si>
  <si>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</si>
  <si>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</si>
  <si>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</si>
  <si>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</si>
  <si>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</si>
  <si>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</si>
  <si>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</si>
  <si>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</si>
  <si>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</si>
  <si>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</si>
  <si>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</si>
  <si>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</si>
  <si>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</si>
  <si>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</si>
  <si>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</si>
  <si>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</si>
  <si>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</si>
  <si>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</si>
  <si>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MinOA_Kitchen_Sched</t>
  </si>
  <si>
    <t>Kitchen_ZN_1_FLR_1 SHW_default Latent fract sched</t>
  </si>
  <si>
    <t>Kitchen_ZN_1_FLR_1 SHW_default Sensible fract sched</t>
  </si>
  <si>
    <t>Kitchen_ZN_1_FLR_1 SHW_default Temp Sched</t>
  </si>
  <si>
    <t>Kitchen_ZN_1_FLR_1 SHW_default Hot Supply Temp 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</si>
  <si>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</si>
  <si>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</si>
  <si>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</si>
  <si>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Tue, Fri</t>
  </si>
  <si>
    <t>Kitchen_ZN_1_FLR_1_Case:1_WALKINFREEZER_CaseCreditReduxSched</t>
  </si>
  <si>
    <t>Kitchen_ZN_1_FLR_1_Case:2_SELFCONTAINEDDISPLAYCASE_CaseStockingSched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</si>
  <si>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</si>
  <si>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</si>
  <si>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KITCHEN_ELEC_EQUIP_SCH</t>
  </si>
  <si>
    <t>KITCHEN_GAS_EQUIP_SCH</t>
  </si>
  <si>
    <t>BLDG_ELEVATORS</t>
  </si>
  <si>
    <t>BLDG_OCC_SCH_Auditorium</t>
  </si>
  <si>
    <t>Bathrooms_ZN_1_FLR_1 SHW_default Latent fract sched</t>
  </si>
  <si>
    <t>Bathrooms_ZN_1_FLR_1 SHW_default Sensible fract sched</t>
  </si>
  <si>
    <t>Bathrooms_ZN_1_FLR_1 SHW_default Temp Sched</t>
  </si>
  <si>
    <t>Bathrooms_ZN_1_FLR_1 SHW_default Hot Supply Temp Sched</t>
  </si>
  <si>
    <t>Bathrooms_ZN_1_FLR_2 SHW_default Latent fract sched</t>
  </si>
  <si>
    <t>Bathrooms_ZN_1_FLR_2 SHW_default Sensible fract sched</t>
  </si>
  <si>
    <t>Bathrooms_ZN_1_FLR_2 SHW_default Temp Sched</t>
  </si>
  <si>
    <t>Bathrooms_ZN_1_FLR_2 SHW_default Hot Supply Temp 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</si>
  <si>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</si>
  <si>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</si>
  <si>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</si>
  <si>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</si>
  <si>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</si>
  <si>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</si>
  <si>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</si>
  <si>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</si>
  <si>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</si>
  <si>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</si>
  <si>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</si>
  <si>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</si>
  <si>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</si>
  <si>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</si>
  <si>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</si>
  <si>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</si>
  <si>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</si>
  <si>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</si>
  <si>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</si>
  <si>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</si>
  <si>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</si>
  <si>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</si>
  <si>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</si>
  <si>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</si>
  <si>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</si>
  <si>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</si>
  <si>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</si>
  <si>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</si>
  <si>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</si>
  <si>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</si>
  <si>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</si>
  <si>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</si>
  <si>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</si>
  <si>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CORNER_CLASS_1_POD_1_ZN_1_FLR_1_WALL_1</t>
  </si>
  <si>
    <t>STEEL-FRAMED_R-13_EXT-WALL</t>
  </si>
  <si>
    <t>S</t>
  </si>
  <si>
    <t>CORNER_CLASS_1_POD_1_ZN_1_FLR_1_WALL_4</t>
  </si>
  <si>
    <t>W</t>
  </si>
  <si>
    <t>CORNER_CLASS_1_POD_1_ZN_1_FLR_1_FLOOR</t>
  </si>
  <si>
    <t>UNHEATED - 4IN SLAB WITH CARPET_EXT-SLAB</t>
  </si>
  <si>
    <t>CORNER_CLASS_1_POD_1_ZN_1_FLR_2_WALL_1</t>
  </si>
  <si>
    <t>CORNER_CLASS_1_POD_1_ZN_1_FLR_2_WALL_4</t>
  </si>
  <si>
    <t>CORNER_CLASS_1_POD_1_ZN_1_FLR_2_CEILING</t>
  </si>
  <si>
    <t>IEAD_R-15 CI_ROOF</t>
  </si>
  <si>
    <t>MULT_CLASS_1_POD_1_ZN_1_FLR_1_WALL_1</t>
  </si>
  <si>
    <t>MULT_CLASS_1_POD_1_ZN_1_FLR_1_FLOOR</t>
  </si>
  <si>
    <t>MULT_CLASS_1_POD_1_ZN_1_FLR_2_WALL_1</t>
  </si>
  <si>
    <t>MULT_CLASS_1_POD_1_ZN_1_FLR_2_CEILING</t>
  </si>
  <si>
    <t>CORRIDOR_POD_1_ZN_1_FLR_1_WALL_6</t>
  </si>
  <si>
    <t>CORRIDOR_POD_1_ZN_1_FLR_1_FLOOR</t>
  </si>
  <si>
    <t>CORRIDOR_POD_1_ZN_1_FLR_2_WALL_6</t>
  </si>
  <si>
    <t>CORRIDOR_POD_1_ZN_1_FLR_2_CEILING</t>
  </si>
  <si>
    <t>CORNER_CLASS_2_POD_1_ZN_1_FLR_1_WALL_3</t>
  </si>
  <si>
    <t>N</t>
  </si>
  <si>
    <t>CORNER_CLASS_2_POD_1_ZN_1_FLR_1_WALL_4</t>
  </si>
  <si>
    <t>CORNER_CLASS_2_POD_1_ZN_1_FLR_1_FLOOR</t>
  </si>
  <si>
    <t>CORNER_CLASS_2_POD_1_ZN_1_FLR_2_WALL_3</t>
  </si>
  <si>
    <t>CORNER_CLASS_2_POD_1_ZN_1_FLR_2_WALL_4</t>
  </si>
  <si>
    <t>CORNER_CLASS_2_POD_1_ZN_1_FLR_2_CEILING</t>
  </si>
  <si>
    <t>MULT_CLASS_2_POD_1_ZN_1_FLR_1_WALL_3</t>
  </si>
  <si>
    <t>MULT_CLASS_2_POD_1_ZN_1_FLR_1_FLOOR</t>
  </si>
  <si>
    <t>MULT_CLASS_2_POD_1_ZN_1_FLR_2_WALL_3</t>
  </si>
  <si>
    <t>MULT_CLASS_2_POD_1_ZN_1_FLR_2_CEILING</t>
  </si>
  <si>
    <t>CORNER_CLASS_1_POD_2_ZN_1_FLR_1_WALL_1</t>
  </si>
  <si>
    <t>CORNER_CLASS_1_POD_2_ZN_1_FLR_1_WALL_4</t>
  </si>
  <si>
    <t>CORNER_CLASS_1_POD_2_ZN_1_FLR_1_FLOOR</t>
  </si>
  <si>
    <t>CORNER_CLASS_1_POD_2_ZN_1_FLR_2_WALL_1</t>
  </si>
  <si>
    <t>CORNER_CLASS_1_POD_2_ZN_1_FLR_2_WALL_4</t>
  </si>
  <si>
    <t>CORNER_CLASS_1_POD_2_ZN_1_FLR_2_CEILING</t>
  </si>
  <si>
    <t>MULT_CLASS_1_POD_2_ZN_1_FLR_1_WALL_1</t>
  </si>
  <si>
    <t>MULT_CLASS_1_POD_2_ZN_1_FLR_1_FLOOR</t>
  </si>
  <si>
    <t>MULT_CLASS_1_POD_2_ZN_1_FLR_2_WALL_1</t>
  </si>
  <si>
    <t>MULT_CLASS_1_POD_2_ZN_1_FLR_2_CEILING</t>
  </si>
  <si>
    <t>CORRIDOR_POD_2_ZN_1_FLR_1_WALL_6</t>
  </si>
  <si>
    <t>CORRIDOR_POD_2_ZN_1_FLR_1_FLOOR</t>
  </si>
  <si>
    <t>CORRIDOR_POD_2_ZN_1_FLR_2_WALL_6</t>
  </si>
  <si>
    <t>CORRIDOR_POD_2_ZN_1_FLR_2_CEILING</t>
  </si>
  <si>
    <t>CORNER_CLASS_2_POD_2_ZN_1_FLR_1_WALL_3</t>
  </si>
  <si>
    <t>CORNER_CLASS_2_POD_2_ZN_1_FLR_1_WALL_4</t>
  </si>
  <si>
    <t>CORNER_CLASS_2_POD_2_ZN_1_FLR_1_FLOOR</t>
  </si>
  <si>
    <t>CORNER_CLASS_2_POD_2_ZN_1_FLR_2_WALL_3</t>
  </si>
  <si>
    <t>CORNER_CLASS_2_POD_2_ZN_1_FLR_2_WALL_4</t>
  </si>
  <si>
    <t>CORNER_CLASS_2_POD_2_ZN_1_FLR_2_CEILING</t>
  </si>
  <si>
    <t>MULT_CLASS_2_POD_2_ZN_1_FLR_1_WALL_3</t>
  </si>
  <si>
    <t>MULT_CLASS_2_POD_2_ZN_1_FLR_1_FLOOR</t>
  </si>
  <si>
    <t>MULT_CLASS_2_POD_2_ZN_1_FLR_2_WALL_3</t>
  </si>
  <si>
    <t>MULT_CLASS_2_POD_2_ZN_1_FLR_2_CEILING</t>
  </si>
  <si>
    <t>CORNER_CLASS_1_POD_3_ZN_1_FLR_1_WALL_1</t>
  </si>
  <si>
    <t>CORNER_CLASS_1_POD_3_ZN_1_FLR_1_WALL_4</t>
  </si>
  <si>
    <t>CORNER_CLASS_1_POD_3_ZN_1_FLR_1_FLOOR</t>
  </si>
  <si>
    <t>CORNER_CLASS_1_POD_3_ZN_1_FLR_2_WALL_1</t>
  </si>
  <si>
    <t>CORNER_CLASS_1_POD_3_ZN_1_FLR_2_WALL_4</t>
  </si>
  <si>
    <t>CORNER_CLASS_1_POD_3_ZN_1_FLR_2_CEILING</t>
  </si>
  <si>
    <t>MULT_CLASS_1_POD_3_ZN_1_FLR_1_WALL_1</t>
  </si>
  <si>
    <t>MULT_CLASS_1_POD_3_ZN_1_FLR_1_FLOOR</t>
  </si>
  <si>
    <t>MULT_CLASS_1_POD_3_ZN_1_FLR_2_WALL_1</t>
  </si>
  <si>
    <t>MULT_CLASS_1_POD_3_ZN_1_FLR_2_CEILING</t>
  </si>
  <si>
    <t>CORRIDOR_POD_3_ZN_1_FLR_1_WALL_6</t>
  </si>
  <si>
    <t>CORRIDOR_POD_3_ZN_1_FLR_1_FLOOR</t>
  </si>
  <si>
    <t>CORRIDOR_POD_3_ZN_1_FLR_2_WALL_6</t>
  </si>
  <si>
    <t>CORRIDOR_POD_3_ZN_1_FLR_2_CEILING</t>
  </si>
  <si>
    <t>CORNER_CLASS_2_POD_3_ZN_1_FLR_1_WALL_3</t>
  </si>
  <si>
    <t>CORNER_CLASS_2_POD_3_ZN_1_FLR_1_WALL_4</t>
  </si>
  <si>
    <t>CORNER_CLASS_2_POD_3_ZN_1_FLR_1_FLOOR</t>
  </si>
  <si>
    <t>CORNER_CLASS_2_POD_3_ZN_1_FLR_2_WALL_3</t>
  </si>
  <si>
    <t>CORNER_CLASS_2_POD_3_ZN_1_FLR_2_WALL_4</t>
  </si>
  <si>
    <t>CORNER_CLASS_2_POD_3_ZN_1_FLR_2_CEILING</t>
  </si>
  <si>
    <t>MULT_CLASS_2_POD_3_ZN_1_FLR_1_WALL_3</t>
  </si>
  <si>
    <t>MULT_CLASS_2_POD_3_ZN_1_FLR_1_FLOOR</t>
  </si>
  <si>
    <t>MULT_CLASS_2_POD_3_ZN_1_FLR_2_WALL_3</t>
  </si>
  <si>
    <t>MULT_CLASS_2_POD_3_ZN_1_FLR_2_CEILING</t>
  </si>
  <si>
    <t>MAIN_CORRIDOR_ZN_1_FLR_1_WALL_4</t>
  </si>
  <si>
    <t>E</t>
  </si>
  <si>
    <t>MAIN_CORRIDOR_ZN_1_FLR_1_WALL_7</t>
  </si>
  <si>
    <t>MAIN_CORRIDOR_ZN_1_FLR_1_WALL_11</t>
  </si>
  <si>
    <t>MAIN_CORRIDOR_ZN_1_FLR_1_FLOOR</t>
  </si>
  <si>
    <t>MAIN_CORRIDOR_ZN_1_FLR_2_WALL_4</t>
  </si>
  <si>
    <t>MAIN_CORRIDOR_ZN_1_FLR_2_WALL_7</t>
  </si>
  <si>
    <t>MAIN_CORRIDOR_ZN_1_FLR_2_WALL_11</t>
  </si>
  <si>
    <t>MAIN_CORRIDOR_ZN_1_FLR_2_CEILING</t>
  </si>
  <si>
    <t>LOBBY_ZN_1_FLR_1_WALL_1</t>
  </si>
  <si>
    <t>LOBBY_ZN_1_FLR_1_FLOOR</t>
  </si>
  <si>
    <t>LOBBY_ZN_1_FLR_2_WALL_1</t>
  </si>
  <si>
    <t>LOBBY_ZN_1_FLR_2_CEILING</t>
  </si>
  <si>
    <t>BATHROOMS_ZN_1_FLR_1_WALL_2</t>
  </si>
  <si>
    <t>BATHROOMS_ZN_1_FLR_1_WALL_3</t>
  </si>
  <si>
    <t>BATHROOMS_ZN_1_FLR_1_WALL_4</t>
  </si>
  <si>
    <t>BATHROOMS_ZN_1_FLR_1_FLOOR</t>
  </si>
  <si>
    <t>BATHROOMS_ZN_1_FLR_2_WALL_2</t>
  </si>
  <si>
    <t>BATHROOMS_ZN_1_FLR_2_WALL_3</t>
  </si>
  <si>
    <t>BATHROOMS_ZN_1_FLR_2_WALL_4</t>
  </si>
  <si>
    <t>BATHROOMS_ZN_1_FLR_2_CEILING</t>
  </si>
  <si>
    <t>OFFICES_ZN_1_FLR_1_WALL_1</t>
  </si>
  <si>
    <t>OFFICES_ZN_1_FLR_1_WALL_2</t>
  </si>
  <si>
    <t>OFFICES_ZN_1_FLR_1_FLOOR</t>
  </si>
  <si>
    <t>OFFICES_ZN_1_FLR_2_WALL_1</t>
  </si>
  <si>
    <t>OFFICES_ZN_1_FLR_2_WALL_2</t>
  </si>
  <si>
    <t>OFFICES_ZN_1_FLR_2_CEILING</t>
  </si>
  <si>
    <t>GYM_ZN_1_FLR_1_FLOOR</t>
  </si>
  <si>
    <t>GYM_ZN_1_FLR_2_CEILING</t>
  </si>
  <si>
    <t>AUX_GYM_ZN_1_FLR_1_WALL_1</t>
  </si>
  <si>
    <t>AUX_GYM_ZN_1_FLR_1_WALL_2</t>
  </si>
  <si>
    <t>AUX_GYM_ZN_1_FLR_2_WALL_1</t>
  </si>
  <si>
    <t>AUX_GYM_ZN_1_FLR_2_WALL_2</t>
  </si>
  <si>
    <t>AUX_GYM_ZN_1_FLR_1_FLOOR</t>
  </si>
  <si>
    <t>AUX_GYM_ZN_1_FLR_2_CEILING</t>
  </si>
  <si>
    <t>AUDITORIUM_ZN_1_FLR_1_WALL_3</t>
  </si>
  <si>
    <t>AUDITORIUM_ZN_1_FLR_1_WALL_4</t>
  </si>
  <si>
    <t>AUDITORIUM_ZN_1_FLR_2_WALL_3</t>
  </si>
  <si>
    <t>AUDITORIUM_ZN_1_FLR_2_WALL_4</t>
  </si>
  <si>
    <t>AUDITORIUM_ZN_1_FLR_1_FLOOR</t>
  </si>
  <si>
    <t>AUDITORIUM_ZN_1_FLR_2_CEILING</t>
  </si>
  <si>
    <t>KITCHEN_ZN_1_FLR_1_WALL_2</t>
  </si>
  <si>
    <t>KITCHEN_ZN_1_FLR_1_FLOOR</t>
  </si>
  <si>
    <t>LIBRARY_MEDIA_CENTER_WALL_2</t>
  </si>
  <si>
    <t>LIBRARY_MEDIA_CENTER_WALL_3</t>
  </si>
  <si>
    <t>LIBRARY_MEDIA_CENTER_CEILING</t>
  </si>
  <si>
    <t>CAFETERIA_ZN_1_FLR_1_WALL_2</t>
  </si>
  <si>
    <t>CAFETERIA_ZN_1_FLR_1_WALL_3</t>
  </si>
  <si>
    <t>CAFETERIA_ZN_1_FLR_1_FLOOR</t>
  </si>
  <si>
    <t>MECH_ZN_1_FLR_1_FLOOR</t>
  </si>
  <si>
    <t>MECH_ZN_1_FLR_2_CEILING</t>
  </si>
  <si>
    <t>Visible Transmittance</t>
  </si>
  <si>
    <t>Shade Control</t>
  </si>
  <si>
    <t>Parent Surface</t>
  </si>
  <si>
    <t>CORNER_CLASS_1_POD_1_ZN_1_FLR_1_WALL_1_WINDOW_1</t>
  </si>
  <si>
    <t>STD_WINDOW_UVALUE_6.878_SHGC_0.25_VT_0.25</t>
  </si>
  <si>
    <t>No</t>
  </si>
  <si>
    <t>CORNER_CLASS_1_POD_1_ZN_1_FLR_1_WALL_4_WINDOW_1</t>
  </si>
  <si>
    <t>STD_WINDOW_UVALUE_6.878_SHGC_0.25_VT_0.25_WEST</t>
  </si>
  <si>
    <t>CORNER_CLASS_1_POD_1_ZN_1_FLR_2_WALL_1_WINDOW_1</t>
  </si>
  <si>
    <t>CORNER_CLASS_1_POD_1_ZN_1_FLR_2_WALL_4_WINDOW_1</t>
  </si>
  <si>
    <t>MULT_CLASS_1_POD_1_ZN_1_FLR_1_WALL_1_WINDOW_1</t>
  </si>
  <si>
    <t>MULT_CLASS_1_POD_1_ZN_1_FLR_2_WALL_1_WINDOW_1</t>
  </si>
  <si>
    <t>CORRIDOR_POD_1_ZN_1_FLR_1_WALL_6_WINDOW_1</t>
  </si>
  <si>
    <t>CORRIDOR_POD_1_ZN_1_FLR_2_WALL_6_WINDOW_1</t>
  </si>
  <si>
    <t>CORNER_CLASS_2_POD_1_ZN_1_FLR_1_WALL_3_WINDOW_1</t>
  </si>
  <si>
    <t>STD_WINDOW_UVALUE_6.878_SHGC_0.44_VT_0.44</t>
  </si>
  <si>
    <t>CORNER_CLASS_2_POD_1_ZN_1_FLR_1_WALL_4_WINDOW_1</t>
  </si>
  <si>
    <t>CORNER_CLASS_2_POD_1_ZN_1_FLR_2_WALL_3_WINDOW_1</t>
  </si>
  <si>
    <t>CORNER_CLASS_2_POD_1_ZN_1_FLR_2_WALL_4_WINDOW_1</t>
  </si>
  <si>
    <t>MULT_CLASS_2_POD_1_ZN_1_FLR_1_WALL_3_WINDOW_1</t>
  </si>
  <si>
    <t>MULT_CLASS_2_POD_1_ZN_1_FLR_2_WALL_3_WINDOW_1</t>
  </si>
  <si>
    <t>CORNER_CLASS_1_POD_2_ZN_1_FLR_1_WALL_1_WINDOW_1</t>
  </si>
  <si>
    <t>CORNER_CLASS_1_POD_2_ZN_1_FLR_1_WALL_4_WINDOW_1</t>
  </si>
  <si>
    <t>CORNER_CLASS_1_POD_2_ZN_1_FLR_2_WALL_1_WINDOW_1</t>
  </si>
  <si>
    <t>CORNER_CLASS_1_POD_2_ZN_1_FLR_2_WALL_4_WINDOW_1</t>
  </si>
  <si>
    <t>MULT_CLASS_1_POD_2_ZN_1_FLR_1_WALL_1_WINDOW_1</t>
  </si>
  <si>
    <t>MULT_CLASS_1_POD_2_ZN_1_FLR_2_WALL_1_WINDOW_1</t>
  </si>
  <si>
    <t>CORRIDOR_POD_2_ZN_1_FLR_1_WALL_6_WINDOW_1</t>
  </si>
  <si>
    <t>CORRIDOR_POD_2_ZN_1_FLR_2_WALL_6_WINDOW_1</t>
  </si>
  <si>
    <t>CORNER_CLASS_2_POD_2_ZN_1_FLR_1_WALL_3_WINDOW_1</t>
  </si>
  <si>
    <t>CORNER_CLASS_2_POD_2_ZN_1_FLR_1_WALL_4_WINDOW_1</t>
  </si>
  <si>
    <t>CORNER_CLASS_2_POD_2_ZN_1_FLR_2_WALL_3_WINDOW_1</t>
  </si>
  <si>
    <t>CORNER_CLASS_2_POD_2_ZN_1_FLR_2_WALL_4_WINDOW_1</t>
  </si>
  <si>
    <t>MULT_CLASS_2_POD_2_ZN_1_FLR_1_WALL_3_WINDOW_1</t>
  </si>
  <si>
    <t>MULT_CLASS_2_POD_2_ZN_1_FLR_2_WALL_3_WINDOW_1</t>
  </si>
  <si>
    <t>CORNER_CLASS_1_POD_3_ZN_1_FLR_1_WALL_1_WINDOW_1</t>
  </si>
  <si>
    <t>CORNER_CLASS_1_POD_3_ZN_1_FLR_1_WALL_4_WINDOW_1</t>
  </si>
  <si>
    <t>CORNER_CLASS_1_POD_3_ZN_1_FLR_2_WALL_1_WINDOW_1</t>
  </si>
  <si>
    <t>CORNER_CLASS_1_POD_3_ZN_1_FLR_2_WALL_4_WINDOW_1</t>
  </si>
  <si>
    <t>MULT_CLASS_1_POD_3_ZN_1_FLR_1_WALL_1_WINDOW_1</t>
  </si>
  <si>
    <t>MULT_CLASS_1_POD_3_ZN_1_FLR_2_WALL_1_WINDOW_1</t>
  </si>
  <si>
    <t>CORRIDOR_POD_3_ZN_1_FLR_1_WALL_6_WINDOW_1</t>
  </si>
  <si>
    <t>CORRIDOR_POD_3_ZN_1_FLR_2_WALL_6_WINDOW_1</t>
  </si>
  <si>
    <t>CORNER_CLASS_2_POD_3_ZN_1_FLR_1_WALL_3_WINDOW_1</t>
  </si>
  <si>
    <t>CORNER_CLASS_2_POD_3_ZN_1_FLR_1_WALL_4_WINDOW_1</t>
  </si>
  <si>
    <t>CORNER_CLASS_2_POD_3_ZN_1_FLR_2_WALL_3_WINDOW_1</t>
  </si>
  <si>
    <t>CORNER_CLASS_2_POD_3_ZN_1_FLR_2_WALL_4_WINDOW_1</t>
  </si>
  <si>
    <t>MULT_CLASS_2_POD_3_ZN_1_FLR_1_WALL_3_WINDOW_1</t>
  </si>
  <si>
    <t>MULT_CLASS_2_POD_3_ZN_1_FLR_2_WALL_3_WINDOW_1</t>
  </si>
  <si>
    <t>MAIN_CORRIDOR_ZN_1_FLR_1_WALL_7_WINDOW_1</t>
  </si>
  <si>
    <t>MAIN_CORRIDOR_ZN_1_FLR_1_WALL_11_WINDOW_1</t>
  </si>
  <si>
    <t>MAIN_CORRIDOR_ZN_1_FLR_2_WALL_7_WINDOW_1</t>
  </si>
  <si>
    <t>MAIN_CORRIDOR_ZN_1_FLR_2_WALL_11_WINDOW_1</t>
  </si>
  <si>
    <t>LOBBY_ZN_1_FLR_1_WALL_1_WINDOW_1</t>
  </si>
  <si>
    <t>LOBBY_ZN_1_FLR_2_WALL_1_WINDOW_1</t>
  </si>
  <si>
    <t>BATHROOMS_ZN_1_FLR_1_WALL_3_WINDOW_1</t>
  </si>
  <si>
    <t>STD_WINDOW_UVALUE_6.878_SHGC_0.25_VT_0.25_EAST</t>
  </si>
  <si>
    <t>BATHROOMS_ZN_1_FLR_1_WALL_4_WINDOW_1</t>
  </si>
  <si>
    <t>BATHROOMS_ZN_1_FLR_2_WALL_3_WINDOW_1</t>
  </si>
  <si>
    <t>BATHROOMS_ZN_1_FLR_2_WALL_4_WINDOW_1</t>
  </si>
  <si>
    <t>OFFICES_ZN_1_FLR_1_WALL_1_WINDOW_1</t>
  </si>
  <si>
    <t>OFFICES_ZN_1_FLR_1_WALL_2_WINDOW_1</t>
  </si>
  <si>
    <t>OFFICES_ZN_1_FLR_2_WALL_1_WINDOW_1</t>
  </si>
  <si>
    <t>OFFICES_ZN_1_FLR_2_WALL_2_WINDOW_1</t>
  </si>
  <si>
    <t>GYM_ZN_1_FLR_2_SKYLIGHT_1</t>
  </si>
  <si>
    <t>STD_WINDOW_UVALUE_6.922_SHGC_0.36_VT_0.457</t>
  </si>
  <si>
    <t>GYM_ZN_1_FLR_2_SKYLIGHT_2</t>
  </si>
  <si>
    <t>GYM_ZN_1_FLR_2_SKYLIGHT_3</t>
  </si>
  <si>
    <t>GYM_ZN_1_FLR_2_SKYLIGHT_4</t>
  </si>
  <si>
    <t>GYM_ZN_1_FLR_2_SKYLIGHT_5</t>
  </si>
  <si>
    <t>GYM_ZN_1_FLR_2_SKYLIGHT_6</t>
  </si>
  <si>
    <t>GYM_ZN_1_FLR_2_SKYLIGHT_7</t>
  </si>
  <si>
    <t>GYM_ZN_1_FLR_2_SKYLIGHT_8</t>
  </si>
  <si>
    <t>GYM_ZN_1_FLR_2_SKYLIGHT_9</t>
  </si>
  <si>
    <t>GYM_ZN_1_FLR_2_SKYLIGHT_10</t>
  </si>
  <si>
    <t>GYM_ZN_1_FLR_2_SKYLIGHT_11</t>
  </si>
  <si>
    <t>GYM_ZN_1_FLR_2_SKYLIGHT_12</t>
  </si>
  <si>
    <t>GYM_ZN_1_FLR_2_SKYLIGHT_13</t>
  </si>
  <si>
    <t>GYM_ZN_1_FLR_2_SKYLIGHT_14</t>
  </si>
  <si>
    <t>GYM_ZN_1_FLR_2_SKYLIGHT_15</t>
  </si>
  <si>
    <t>GYM_ZN_1_FLR_2_SKYLIGHT_16</t>
  </si>
  <si>
    <t>GYM_ZN_1_FLR_2_SKYLIGHT_17</t>
  </si>
  <si>
    <t>GYM_ZN_1_FLR_2_SKYLIGHT_18</t>
  </si>
  <si>
    <t>GYM_ZN_1_FLR_2_SKYLIGHT_19</t>
  </si>
  <si>
    <t>GYM_ZN_1_FLR_2_SKYLIGHT_20</t>
  </si>
  <si>
    <t>GYM_ZN_1_FLR_2_SKYLIGHT_21</t>
  </si>
  <si>
    <t>GYM_ZN_1_FLR_2_SKYLIGHT_22</t>
  </si>
  <si>
    <t>GYM_ZN_1_FLR_2_SKYLIGHT_23</t>
  </si>
  <si>
    <t>GYM_ZN_1_FLR_2_SKYLIGHT_24</t>
  </si>
  <si>
    <t>GYM_ZN_1_FLR_2_SKYLIGHT_25</t>
  </si>
  <si>
    <t>GYM_ZN_1_FLR_2_SKYLIGHT_26</t>
  </si>
  <si>
    <t>GYM_ZN_1_FLR_2_SKYLIGHT_27</t>
  </si>
  <si>
    <t>GYM_ZN_1_FLR_2_SKYLIGHT_28</t>
  </si>
  <si>
    <t>GYM_ZN_1_FLR_2_SKYLIGHT_29</t>
  </si>
  <si>
    <t>GYM_ZN_1_FLR_2_SKYLIGHT_30</t>
  </si>
  <si>
    <t>GYM_ZN_1_FLR_2_SKYLIGHT_31</t>
  </si>
  <si>
    <t>GYM_ZN_1_FLR_2_SKYLIGHT_32</t>
  </si>
  <si>
    <t>GYM_ZN_1_FLR_2_SKYLIGHT_33</t>
  </si>
  <si>
    <t>GYM_ZN_1_FLR_2_SKYLIGHT_34</t>
  </si>
  <si>
    <t>GYM_ZN_1_FLR_2_SKYLIGHT_35</t>
  </si>
  <si>
    <t>GYM_ZN_1_FLR_2_SKYLIGHT_36</t>
  </si>
  <si>
    <t>GYM_ZN_1_FLR_2_SKYLIGHT_37</t>
  </si>
  <si>
    <t>GYM_ZN_1_FLR_2_SKYLIGHT_38</t>
  </si>
  <si>
    <t>GYM_ZN_1_FLR_2_SKYLIGHT_39</t>
  </si>
  <si>
    <t>GYM_ZN_1_FLR_2_SKYLIGHT_40</t>
  </si>
  <si>
    <t>GYM_ZN_1_FLR_2_SKYLIGHT_41</t>
  </si>
  <si>
    <t>GYM_ZN_1_FLR_2_SKYLIGHT_42</t>
  </si>
  <si>
    <t>GYM_ZN_1_FLR_2_SKYLIGHT_43</t>
  </si>
  <si>
    <t>GYM_ZN_1_FLR_2_SKYLIGHT_44</t>
  </si>
  <si>
    <t>GYM_ZN_1_FLR_2_SKYLIGHT_45</t>
  </si>
  <si>
    <t>GYM_ZN_1_FLR_2_SKYLIGHT_46</t>
  </si>
  <si>
    <t>GYM_ZN_1_FLR_2_SKYLIGHT_47</t>
  </si>
  <si>
    <t>GYM_ZN_1_FLR_2_SKYLIGHT_48</t>
  </si>
  <si>
    <t>GYM_ZN_1_FLR_2_SKYLIGHT_49</t>
  </si>
  <si>
    <t>GYM_ZN_1_FLR_2_SKYLIGHT_50</t>
  </si>
  <si>
    <t>GYM_ZN_1_FLR_2_SKYLIGHT_51</t>
  </si>
  <si>
    <t>GYM_ZN_1_FLR_2_SKYLIGHT_52</t>
  </si>
  <si>
    <t>GYM_ZN_1_FLR_2_SKYLIGHT_53</t>
  </si>
  <si>
    <t>GYM_ZN_1_FLR_2_SKYLIGHT_54</t>
  </si>
  <si>
    <t>AUX_GYM_ZN_1_FLR_1_WALL_1_WINDOW_1</t>
  </si>
  <si>
    <t>AUX_GYM_ZN_1_FLR_1_WALL_2_WINDOW_1</t>
  </si>
  <si>
    <t>AUX_GYM_ZN_1_FLR_2_WALL_1_WINDOW_1</t>
  </si>
  <si>
    <t>AUX_GYM_ZN_1_FLR_2_WALL_2_WINDOW_1</t>
  </si>
  <si>
    <t>AUX_GYM_ZN_1_FLR_2_SKYLIGHT_1</t>
  </si>
  <si>
    <t>AUX_GYM_ZN_1_FLR_2_SKYLIGHT_2</t>
  </si>
  <si>
    <t>AUX_GYM_ZN_1_FLR_2_SKYLIGHT_3</t>
  </si>
  <si>
    <t>AUX_GYM_ZN_1_FLR_2_SKYLIGHT_4</t>
  </si>
  <si>
    <t>AUX_GYM_ZN_1_FLR_2_SKYLIGHT_5</t>
  </si>
  <si>
    <t>AUX_GYM_ZN_1_FLR_2_SKYLIGHT_6</t>
  </si>
  <si>
    <t>AUX_GYM_ZN_1_FLR_2_SKYLIGHT_7</t>
  </si>
  <si>
    <t>AUX_GYM_ZN_1_FLR_2_SKYLIGHT_8</t>
  </si>
  <si>
    <t>AUX_GYM_ZN_1_FLR_2_SKYLIGHT_9</t>
  </si>
  <si>
    <t>AUX_GYM_ZN_1_FLR_2_SKYLIGHT_10</t>
  </si>
  <si>
    <t>AUX_GYM_ZN_1_FLR_2_SKYLIGHT_11</t>
  </si>
  <si>
    <t>AUX_GYM_ZN_1_FLR_2_SKYLIGHT_12</t>
  </si>
  <si>
    <t>AUX_GYM_ZN_1_FLR_2_SKYLIGHT_13</t>
  </si>
  <si>
    <t>AUX_GYM_ZN_1_FLR_2_SKYLIGHT_14</t>
  </si>
  <si>
    <t>AUX_GYM_ZN_1_FLR_2_SKYLIGHT_15</t>
  </si>
  <si>
    <t>AUX_GYM_ZN_1_FLR_2_SKYLIGHT_16</t>
  </si>
  <si>
    <t>AUX_GYM_ZN_1_FLR_2_SKYLIGHT_17</t>
  </si>
  <si>
    <t>AUX_GYM_ZN_1_FLR_2_SKYLIGHT_18</t>
  </si>
  <si>
    <t>AUX_GYM_ZN_1_FLR_2_SKYLIGHT_19</t>
  </si>
  <si>
    <t>AUX_GYM_ZN_1_FLR_2_SKYLIGHT_20</t>
  </si>
  <si>
    <t>AUX_GYM_ZN_1_FLR_2_SKYLIGHT_21</t>
  </si>
  <si>
    <t>AUX_GYM_ZN_1_FLR_2_SKYLIGHT_22</t>
  </si>
  <si>
    <t>AUX_GYM_ZN_1_FLR_2_SKYLIGHT_23</t>
  </si>
  <si>
    <t>AUX_GYM_ZN_1_FLR_2_SKYLIGHT_24</t>
  </si>
  <si>
    <t>AUX_GYM_ZN_1_FLR_2_SKYLIGHT_25</t>
  </si>
  <si>
    <t>AUX_GYM_ZN_1_FLR_2_SKYLIGHT_26</t>
  </si>
  <si>
    <t>AUX_GYM_ZN_1_FLR_2_SKYLIGHT_27</t>
  </si>
  <si>
    <t>AUX_GYM_ZN_1_FLR_2_SKYLIGHT_28</t>
  </si>
  <si>
    <t>AUX_GYM_ZN_1_FLR_2_SKYLIGHT_29</t>
  </si>
  <si>
    <t>AUX_GYM_ZN_1_FLR_2_SKYLIGHT_30</t>
  </si>
  <si>
    <t>AUX_GYM_ZN_1_FLR_2_SKYLIGHT_31</t>
  </si>
  <si>
    <t>AUX_GYM_ZN_1_FLR_2_SKYLIGHT_32</t>
  </si>
  <si>
    <t>AUX_GYM_ZN_1_FLR_2_SKYLIGHT_33</t>
  </si>
  <si>
    <t>AUX_GYM_ZN_1_FLR_2_SKYLIGHT_34</t>
  </si>
  <si>
    <t>AUX_GYM_ZN_1_FLR_2_SKYLIGHT_35</t>
  </si>
  <si>
    <t>AUX_GYM_ZN_1_FLR_2_SKYLIGHT_36</t>
  </si>
  <si>
    <t>AUDITORIUM_ZN_1_FLR_1_WALL_3_WINDOW_1</t>
  </si>
  <si>
    <t>AUDITORIUM_ZN_1_FLR_2_WALL_3_WINDOW_1</t>
  </si>
  <si>
    <t>KITCHEN_ZN_1_FLR_1_WALL_2_WINDOW_1</t>
  </si>
  <si>
    <t>LIBRARY_MEDIA_CENTER_WALL_2_WINDOW_1</t>
  </si>
  <si>
    <t>LIBRARY_MEDIA_CENTER_WALL_3_WINDOW_1</t>
  </si>
  <si>
    <t>CAFETERIA_ZN_1_FLR_1_WALL_2_WINDOW_1</t>
  </si>
  <si>
    <t>CAFETERIA_ZN_1_FLR_1_WALL_3_WINDOW_1</t>
  </si>
  <si>
    <t>COOLSYS1 CHILLER</t>
  </si>
  <si>
    <t>Chiller:Electric:EIR</t>
  </si>
  <si>
    <t>HEATSYS1 BOILER</t>
  </si>
  <si>
    <t>Boiler:HotWater</t>
  </si>
  <si>
    <t>PSZ-AC_1:5_COOLC DXCOIL</t>
  </si>
  <si>
    <t>Coil:Cooling:DX:SingleSpeed</t>
  </si>
  <si>
    <t>PSZ-AC_2:6_COOLC DXCOIL</t>
  </si>
  <si>
    <t>PSZ-AC_3:7_COOLC DXCOIL</t>
  </si>
  <si>
    <t>PSZ-AC_4:8_COOLC DXCOIL</t>
  </si>
  <si>
    <t>PSZ-AC_5:9_COOLC DXCOIL</t>
  </si>
  <si>
    <t>VAV_POD_1_COOLC</t>
  </si>
  <si>
    <t>VAV_POD_2_COOLC</t>
  </si>
  <si>
    <t>VAV_POD_3_COOLC</t>
  </si>
  <si>
    <t>VAV_OTHER_COOLC</t>
  </si>
  <si>
    <t>Nominal Capacity [W]</t>
  </si>
  <si>
    <t>STD_WINDOW_UVALUE_6.878_SHGC_0.61_VT_0.61</t>
  </si>
  <si>
    <t>STD_WINDOW_UVALUE_3.237_SHGC_0.25_VT_0.318</t>
  </si>
  <si>
    <t>STD_WINDOW_UVALUE_3.237_SHGC_0.25_VT_0.318_WEST</t>
  </si>
  <si>
    <t>STD_WINDOW_UVALUE_3.237_SHGC_0.39_VT_0.622</t>
  </si>
  <si>
    <t>STD_WINDOW_UVALUE_3.237_SHGC_0.25_VT_0.318_EAST</t>
  </si>
  <si>
    <t>STD_WINDOW_UVALUE_6.878_SHGC_0.34_VT_0.34</t>
  </si>
  <si>
    <t>STD_WINDOW_UVALUE_6.878_SHGC_0.39_VT_0.39_WEST</t>
  </si>
  <si>
    <t>STD_WINDOW_UVALUE_6.878_SHGC_0.39_VT_0.39</t>
  </si>
  <si>
    <t>STD_WINDOW_UVALUE_6.922_SHGC_0.61_VT_0.775</t>
  </si>
  <si>
    <t>STD_WINDOW_UVALUE_3.237_SHGC_0.39_VT_0.495</t>
  </si>
  <si>
    <t>STD_WINDOW_UVALUE_3.237_SHGC_0.39_VT_0.495_WEST</t>
  </si>
  <si>
    <t>STD_WINDOW_UVALUE_3.237_SHGC_0.49_VT_0.622</t>
  </si>
  <si>
    <t>STD_WINDOW_UVALUE_3.237_SHGC_0.39_VT_0.495_EAST</t>
  </si>
  <si>
    <t>STD_WINDOW_UVALUE_3.919_SHGC_0.49_VT_0.622</t>
  </si>
  <si>
    <t>STEEL-FRAMED_R-13 + R-3.8 CI_EXT-WALL</t>
  </si>
  <si>
    <t>STEEL-FRAMED_R-13 + R-7.5 CI_EXT-WALL</t>
  </si>
  <si>
    <t>STD_WINDOW_UVALUE_3.237_SHGC_0.49_VT_0.49</t>
  </si>
  <si>
    <t>STD_WINDOW_UVALUE_3.237_SHGC_0.49_VT_0.49_WEST</t>
  </si>
  <si>
    <t>STD_WINDOW_UVALUE_3.237_SHGC_0.64_VT_0.64</t>
  </si>
  <si>
    <t>STD_WINDOW_UVALUE_3.237_SHGC_0.49_VT_0.49_EAST</t>
  </si>
  <si>
    <t>STD_WINDOW_UVALUE_3.919_SHGC_0.49_VT_0.49</t>
  </si>
  <si>
    <t>IEAD_R-20 CI_ROOF</t>
  </si>
  <si>
    <t>STD_WINDOW_UVALUE_2.612_SHGC_0.49_VT_0.49</t>
  </si>
  <si>
    <t>STD_WINDOW_UVALUE_2.612_SHGC_0.49_VT_0.49_WEST</t>
  </si>
  <si>
    <t>STD_WINDOW_UVALUE_2.612_SHGC_0.64_VT_0.64</t>
  </si>
  <si>
    <t>STD_WINDOW_UVALUE_2.612_SHGC_0.49_VT_0.49_EAST</t>
  </si>
  <si>
    <t>STD_WINDOW_UVALUE_3.294_SHGC_0.49_VT_0.49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</si>
  <si>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</si>
  <si>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</si>
  <si>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</si>
  <si>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</si>
  <si>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</si>
  <si>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</si>
  <si>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</si>
  <si>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</si>
  <si>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</si>
  <si>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</si>
  <si>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Area of One Opening [m2]</t>
  </si>
  <si>
    <t>Area of Openings [m2]</t>
  </si>
  <si>
    <t>U-Factor [W/m2-K]</t>
  </si>
  <si>
    <t>Total or Average</t>
  </si>
  <si>
    <t>North Total or Average</t>
  </si>
  <si>
    <t>Non-North Total or Average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</si>
  <si>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</si>
  <si>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</si>
  <si>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</si>
  <si>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</si>
  <si>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</si>
  <si>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Coil:Cooling:Water</t>
  </si>
  <si>
    <t>-</t>
  </si>
  <si>
    <t>CORNER_CLASS_1_POD_1_ZN_1_FLR_1</t>
  </si>
  <si>
    <t>CORNER_CLASS_1_POD_1_ZN_1_FLR_2</t>
  </si>
  <si>
    <t>MULT_CLASS_1_POD_1_ZN_1_FLR_1</t>
  </si>
  <si>
    <t>MULT_CLASS_1_POD_1_ZN_1_FLR_2</t>
  </si>
  <si>
    <t>CORRIDOR_POD_1_ZN_1_FLR_1</t>
  </si>
  <si>
    <t>CORRIDOR_POD_1_ZN_1_FLR_2</t>
  </si>
  <si>
    <t>CORNER_CLASS_2_POD_1_ZN_1_FLR_1</t>
  </si>
  <si>
    <t>CORNER_CLASS_2_POD_1_ZN_1_FLR_2</t>
  </si>
  <si>
    <t>MULT_CLASS_2_POD_1_ZN_1_FLR_1</t>
  </si>
  <si>
    <t>MULT_CLASS_2_POD_1_ZN_1_FLR_2</t>
  </si>
  <si>
    <t>CORNER_CLASS_1_POD_2_ZN_1_FLR_1</t>
  </si>
  <si>
    <t>CORNER_CLASS_1_POD_2_ZN_1_FLR_2</t>
  </si>
  <si>
    <t>MULT_CLASS_1_POD_2_ZN_1_FLR_1</t>
  </si>
  <si>
    <t>MULT_CLASS_1_POD_2_ZN_1_FLR_2</t>
  </si>
  <si>
    <t>CORRIDOR_POD_2_ZN_1_FLR_1</t>
  </si>
  <si>
    <t>CORRIDOR_POD_2_ZN_1_FLR_2</t>
  </si>
  <si>
    <t>CORNER_CLASS_2_POD_2_ZN_1_FLR_1</t>
  </si>
  <si>
    <t>CORNER_CLASS_2_POD_2_ZN_1_FLR_2</t>
  </si>
  <si>
    <t>MULT_CLASS_2_POD_2_ZN_1_FLR_1</t>
  </si>
  <si>
    <t>MULT_CLASS_2_POD_2_ZN_1_FLR_2</t>
  </si>
  <si>
    <t>CORNER_CLASS_1_POD_3_ZN_1_FLR_1</t>
  </si>
  <si>
    <t>CORNER_CLASS_1_POD_3_ZN_1_FLR_2</t>
  </si>
  <si>
    <t>MULT_CLASS_1_POD_3_ZN_1_FLR_1</t>
  </si>
  <si>
    <t>MULT_CLASS_1_POD_3_ZN_1_FLR_2</t>
  </si>
  <si>
    <t>CORRIDOR_POD_3_ZN_1_FLR_1</t>
  </si>
  <si>
    <t>CORRIDOR_POD_3_ZN_1_FLR_2</t>
  </si>
  <si>
    <t>CORNER_CLASS_2_POD_3_ZN_1_FLR_1</t>
  </si>
  <si>
    <t>CORNER_CLASS_2_POD_3_ZN_1_FLR_2</t>
  </si>
  <si>
    <t>MULT_CLASS_2_POD_3_ZN_1_FLR_1</t>
  </si>
  <si>
    <t>MULT_CLASS_2_POD_3_ZN_1_FLR_2</t>
  </si>
  <si>
    <t>BATHROOMS_ZN_1_FLR_1</t>
  </si>
  <si>
    <t>BATHROOMS_ZN_1_FLR_2</t>
  </si>
  <si>
    <t>OFFICES_ZN_1_FLR_1</t>
  </si>
  <si>
    <t>OFFICES_ZN_1_FLR_2</t>
  </si>
  <si>
    <t>GYM_ZN_1_FLR_1</t>
  </si>
  <si>
    <t>AUX_GYM_ZN_1_FLR_1</t>
  </si>
  <si>
    <t>AUDITORIUM_ZN_1_FLR_1</t>
  </si>
  <si>
    <t>KITCHEN_ZN_1_FLR_1</t>
  </si>
  <si>
    <t>LIBRARY_MEDIA_CENTER_ZN_1_FLR_2</t>
  </si>
  <si>
    <t>CAFETERIA_ZN_1_FLR_1</t>
  </si>
  <si>
    <t>MECH_ZN_1_FLR_1</t>
  </si>
  <si>
    <t>MECH_ZN_1_FLR_2</t>
  </si>
  <si>
    <t>MAIN_CORRIDOR_ZN_1_FLR_1</t>
  </si>
  <si>
    <t>MAIN_CORRIDOR_ZN_1_FLR_2</t>
  </si>
  <si>
    <t>LOBBY_ZN_1_FLR_1</t>
  </si>
  <si>
    <t>LOBBY_ZN_1_FLR_2</t>
  </si>
  <si>
    <t>Chicago</t>
  </si>
  <si>
    <t>Steel-framed</t>
  </si>
  <si>
    <t>IEAD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</si>
  <si>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</si>
  <si>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</si>
  <si>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</si>
  <si>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</si>
  <si>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</si>
  <si>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</si>
  <si>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</si>
  <si>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</si>
  <si>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</si>
  <si>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</si>
  <si>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</si>
  <si>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</si>
  <si>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</si>
  <si>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Conditioned Total</t>
  </si>
  <si>
    <t>Unconditioned Total</t>
  </si>
  <si>
    <t>CORNER_CLASS_1_POD_1_ZN_1_FLR_1 VAV BOX REHEAT COIL</t>
  </si>
  <si>
    <t>Coil:Heating:Water</t>
  </si>
  <si>
    <t>CORNER_CLASS_1_POD_1_ZN_1_FLR_2 VAV BOX REHEAT COIL</t>
  </si>
  <si>
    <t>MULT_CLASS_1_POD_1_ZN_1_FLR_1 VAV BOX REHEAT COIL</t>
  </si>
  <si>
    <t>MULT_CLASS_1_POD_1_ZN_1_FLR_2 VAV BOX REHEAT COIL</t>
  </si>
  <si>
    <t>CORRIDOR_POD_1_ZN_1_FLR_1 VAV BOX REHEAT COIL</t>
  </si>
  <si>
    <t>CORRIDOR_POD_1_ZN_1_FLR_2 VAV BOX REHEAT COIL</t>
  </si>
  <si>
    <t>CORNER_CLASS_2_POD_1_ZN_1_FLR_1 VAV BOX REHEAT COIL</t>
  </si>
  <si>
    <t>CORNER_CLASS_2_POD_1_ZN_1_FLR_2 VAV BOX REHEAT COIL</t>
  </si>
  <si>
    <t>MULT_CLASS_2_POD_1_ZN_1_FLR_1 VAV BOX REHEAT COIL</t>
  </si>
  <si>
    <t>MULT_CLASS_2_POD_1_ZN_1_FLR_2 VAV BOX REHEAT COIL</t>
  </si>
  <si>
    <t>CORNER_CLASS_1_POD_2_ZN_1_FLR_1 VAV BOX REHEAT COIL</t>
  </si>
  <si>
    <t>CORNER_CLASS_1_POD_2_ZN_1_FLR_2 VAV BOX REHEAT COIL</t>
  </si>
  <si>
    <t>MULT_CLASS_1_POD_2_ZN_1_FLR_1 VAV BOX REHEAT COIL</t>
  </si>
  <si>
    <t>MULT_CLASS_1_POD_2_ZN_1_FLR_2 VAV BOX REHEAT COIL</t>
  </si>
  <si>
    <t>CORRIDOR_POD_2_ZN_1_FLR_1 VAV BOX REHEAT COIL</t>
  </si>
  <si>
    <t>CORRIDOR_POD_2_ZN_1_FLR_2 VAV BOX REHEAT COIL</t>
  </si>
  <si>
    <t>CORNER_CLASS_2_POD_2_ZN_1_FLR_1 VAV BOX REHEAT COIL</t>
  </si>
  <si>
    <t>CORNER_CLASS_2_POD_2_ZN_1_FLR_2 VAV BOX REHEAT COIL</t>
  </si>
  <si>
    <t>MULT_CLASS_2_POD_2_ZN_1_FLR_1 VAV BOX REHEAT COIL</t>
  </si>
  <si>
    <t>MULT_CLASS_2_POD_2_ZN_1_FLR_2 VAV BOX REHEAT COIL</t>
  </si>
  <si>
    <t>CORNER_CLASS_1_POD_3_ZN_1_FLR_1 VAV BOX REHEAT COIL</t>
  </si>
  <si>
    <t>CORNER_CLASS_1_POD_3_ZN_1_FLR_2 VAV BOX REHEAT COIL</t>
  </si>
  <si>
    <t>MULT_CLASS_1_POD_3_ZN_1_FLR_1 VAV BOX REHEAT COIL</t>
  </si>
  <si>
    <t>MULT_CLASS_1_POD_3_ZN_1_FLR_2 VAV BOX REHEAT COIL</t>
  </si>
  <si>
    <t>CORRIDOR_POD_3_ZN_1_FLR_1 VAV BOX REHEAT COIL</t>
  </si>
  <si>
    <t>CORRIDOR_POD_3_ZN_1_FLR_2 VAV BOX REHEAT COIL</t>
  </si>
  <si>
    <t>CORNER_CLASS_2_POD_3_ZN_1_FLR_1 VAV BOX REHEAT COIL</t>
  </si>
  <si>
    <t>CORNER_CLASS_2_POD_3_ZN_1_FLR_2 VAV BOX REHEAT COIL</t>
  </si>
  <si>
    <t>MULT_CLASS_2_POD_3_ZN_1_FLR_1 VAV BOX REHEAT COIL</t>
  </si>
  <si>
    <t>MULT_CLASS_2_POD_3_ZN_1_FLR_2 VAV BOX REHEAT COIL</t>
  </si>
  <si>
    <t>MAIN_CORRIDOR_ZN_1_FLR_1 VAV BOX REHEAT COIL</t>
  </si>
  <si>
    <t>MAIN_CORRIDOR_ZN_1_FLR_2 VAV BOX REHEAT COIL</t>
  </si>
  <si>
    <t>LOBBY_ZN_1_FLR_1 VAV BOX REHEAT COIL</t>
  </si>
  <si>
    <t>LOBBY_ZN_1_FLR_2 VAV BOX REHEAT COIL</t>
  </si>
  <si>
    <t>BATHROOMS_ZN_1_FLR_1 VAV BOX REHEAT COIL</t>
  </si>
  <si>
    <t>BATHROOMS_ZN_1_FLR_2 VAV BOX REHEAT COIL</t>
  </si>
  <si>
    <t>OFFICES_ZN_1_FLR_1 VAV BOX REHEAT COIL</t>
  </si>
  <si>
    <t>OFFICES_ZN_1_FLR_2 VAV BOX REHEAT COIL</t>
  </si>
  <si>
    <t>LIBRARY_MEDIA_CENTER_ZN_1_FLR_2 VAV BOX REHEAT COIL</t>
  </si>
  <si>
    <t>MECH_ZN_1_FLR_1 VAV BOX REHEAT COIL</t>
  </si>
  <si>
    <t>MECH_ZN_1_FLR_2 VAV BOX REHEAT COIL</t>
  </si>
  <si>
    <t>VAV_POD_1_HEATC</t>
  </si>
  <si>
    <t>VAV_POD_2_HEATC</t>
  </si>
  <si>
    <t>VAV_POD_3_HEATC</t>
  </si>
  <si>
    <t>VAV_OTHER_HEATC</t>
  </si>
  <si>
    <t>PSZ-AC_1:5_HEATC</t>
  </si>
  <si>
    <t>Coil:Heating:Gas</t>
  </si>
  <si>
    <t>PSZ-AC_2:6_HEATC</t>
  </si>
  <si>
    <t>PSZ-AC_3:7_HEATC</t>
  </si>
  <si>
    <t>PSZ-AC_4:8_HEATC</t>
  </si>
  <si>
    <t>PSZ-AC_5:9_HEATC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</si>
  <si>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</si>
  <si>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</si>
  <si>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</si>
  <si>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</si>
  <si>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</si>
  <si>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</si>
  <si>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BATHROOMS_ZN_1_FLR_1 EXHAUST FAN</t>
  </si>
  <si>
    <t>Fan:ZoneExhaust</t>
  </si>
  <si>
    <t>Zone Exhaust Fans</t>
  </si>
  <si>
    <t>BATHROOMS_ZN_1_FLR_2 EXHAUST FAN</t>
  </si>
  <si>
    <t>KITCHEN_ZN_1_FLR_1 EXHAUST FAN</t>
  </si>
  <si>
    <t>CAFETERIA_ZN_1_FLR_1 EXHAUST FAN</t>
  </si>
  <si>
    <t>VAV_POD_1_FAN</t>
  </si>
  <si>
    <t>Fan:VariableVolume</t>
  </si>
  <si>
    <t>Fan Energy</t>
  </si>
  <si>
    <t>VAV_POD_2_FAN</t>
  </si>
  <si>
    <t>VAV_POD_3_FAN</t>
  </si>
  <si>
    <t>VAV_OTHER_FAN</t>
  </si>
  <si>
    <t>PSZ-AC_1:5_FAN</t>
  </si>
  <si>
    <t>Fan:ConstantVolume</t>
  </si>
  <si>
    <t>PSZ-AC_2:6_FAN</t>
  </si>
  <si>
    <t>PSZ-AC_3:7_FAN</t>
  </si>
  <si>
    <t>PSZ-AC_4:8_FAN</t>
  </si>
  <si>
    <t>PSZ-AC_5:9_FAN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</si>
  <si>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</si>
  <si>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</si>
  <si>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</si>
  <si>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</si>
  <si>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</si>
  <si>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</si>
  <si>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</si>
  <si>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</si>
  <si>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</si>
  <si>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</si>
  <si>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</si>
  <si>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</si>
  <si>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</si>
  <si>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</si>
  <si>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</si>
  <si>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</si>
  <si>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</si>
  <si>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</si>
  <si>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</si>
  <si>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</si>
  <si>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</si>
  <si>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</si>
  <si>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</si>
  <si>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</si>
  <si>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</si>
  <si>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</si>
  <si>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</si>
  <si>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</si>
  <si>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</si>
  <si>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</si>
  <si>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</si>
  <si>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</si>
  <si>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</si>
  <si>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</si>
  <si>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</si>
  <si>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</si>
  <si>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</si>
  <si>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</si>
  <si>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</si>
  <si>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</si>
  <si>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</si>
  <si>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</si>
  <si>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</si>
  <si>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</si>
  <si>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</si>
  <si>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</si>
  <si>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</si>
  <si>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</si>
  <si>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</si>
  <si>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</si>
  <si>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</si>
  <si>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</si>
  <si>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</si>
  <si>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</si>
  <si>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</si>
  <si>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06-JAN-12:00</t>
  </si>
  <si>
    <t>23-FEB-11:00</t>
  </si>
  <si>
    <t>13-MAR-15:09</t>
  </si>
  <si>
    <t>17-APR-12:00</t>
  </si>
  <si>
    <t>24-MAY-14:00</t>
  </si>
  <si>
    <t>26-JUN-14:00</t>
  </si>
  <si>
    <t>10-JUL-12:00</t>
  </si>
  <si>
    <t>21-AUG-13:00</t>
  </si>
  <si>
    <t>26-SEP-15:00</t>
  </si>
  <si>
    <t>06-OCT-15:09</t>
  </si>
  <si>
    <t>01-NOV-11:39</t>
  </si>
  <si>
    <t>15-DEC-16:10</t>
  </si>
  <si>
    <t>Electric</t>
  </si>
  <si>
    <t>Gas</t>
  </si>
  <si>
    <t>Cost ($)</t>
  </si>
  <si>
    <t>Cost per Total Building Area ($/m2)</t>
  </si>
  <si>
    <t>Cost per Net Conditioned Building Area ($/m2)</t>
  </si>
  <si>
    <t>03-JAN-12:39</t>
  </si>
  <si>
    <t>23-FEB-16:10</t>
  </si>
  <si>
    <t>29-MAR-11:00</t>
  </si>
  <si>
    <t>17-APR-15:00</t>
  </si>
  <si>
    <t>18-MAY-14:09</t>
  </si>
  <si>
    <t>13-JUN-15:09</t>
  </si>
  <si>
    <t>18-JUL-11:00</t>
  </si>
  <si>
    <t>31-AUG-10:00</t>
  </si>
  <si>
    <t>15-SEP-14:39</t>
  </si>
  <si>
    <t>30-OCT-12:00</t>
  </si>
  <si>
    <t>27-NOV-16:00</t>
  </si>
  <si>
    <t>19-DEC-14:00</t>
  </si>
  <si>
    <t>26-JAN-16:10</t>
  </si>
  <si>
    <t>28-FEB-16:10</t>
  </si>
  <si>
    <t>17-MAR-15:00</t>
  </si>
  <si>
    <t>26-APR-15:09</t>
  </si>
  <si>
    <t>30-MAY-15:00</t>
  </si>
  <si>
    <t>28-JUN-15:39</t>
  </si>
  <si>
    <t>11-JUL-15:00</t>
  </si>
  <si>
    <t>01-AUG-15:00</t>
  </si>
  <si>
    <t>08-SEP-15:00</t>
  </si>
  <si>
    <t>02-OCT-15:00</t>
  </si>
  <si>
    <t>13-NOV-16:10</t>
  </si>
  <si>
    <t>11-DEC-16:10</t>
  </si>
  <si>
    <t>23-JAN-16:30</t>
  </si>
  <si>
    <t>21-FEB-13:00</t>
  </si>
  <si>
    <t>28-MAR-15:20</t>
  </si>
  <si>
    <t>13-APR-15:09</t>
  </si>
  <si>
    <t>15-MAY-14:00</t>
  </si>
  <si>
    <t>19-JUN-15:09</t>
  </si>
  <si>
    <t>03-JUL-11:00</t>
  </si>
  <si>
    <t>17-AUG-14:00</t>
  </si>
  <si>
    <t>11-SEP-13:00</t>
  </si>
  <si>
    <t>12-OCT-15:00</t>
  </si>
  <si>
    <t>22-NOV-16:10</t>
  </si>
  <si>
    <t>26-DEC-13:00</t>
  </si>
  <si>
    <t>26-JAN-12:00</t>
  </si>
  <si>
    <t>13-FEB-11:00</t>
  </si>
  <si>
    <t>30-MAR-11:00</t>
  </si>
  <si>
    <t>11-APR-15:00</t>
  </si>
  <si>
    <t>30-MAY-09:09</t>
  </si>
  <si>
    <t>28-JUN-12:00</t>
  </si>
  <si>
    <t>10-JUL-09:00</t>
  </si>
  <si>
    <t>08-AUG-09:00</t>
  </si>
  <si>
    <t>25-SEP-11:00</t>
  </si>
  <si>
    <t>19-OCT-10:00</t>
  </si>
  <si>
    <t>20-NOV-12:00</t>
  </si>
  <si>
    <t>19-DEC-12:00</t>
  </si>
  <si>
    <t>18-JAN-14:00</t>
  </si>
  <si>
    <t>08-FEB-16:10</t>
  </si>
  <si>
    <t>31-MAR-15:00</t>
  </si>
  <si>
    <t>21-APR-15:09</t>
  </si>
  <si>
    <t>31-MAY-15:00</t>
  </si>
  <si>
    <t>27-JUN-15:00</t>
  </si>
  <si>
    <t>24-JUL-15:00</t>
  </si>
  <si>
    <t>04-AUG-14:00</t>
  </si>
  <si>
    <t>20-SEP-15:00</t>
  </si>
  <si>
    <t>03-OCT-15:09</t>
  </si>
  <si>
    <t>10-NOV-16:10</t>
  </si>
  <si>
    <t>05-DEC-14:00</t>
  </si>
  <si>
    <t>27-JAN-14:00</t>
  </si>
  <si>
    <t>14-FEB-12:00</t>
  </si>
  <si>
    <t>01-MAR-12:00</t>
  </si>
  <si>
    <t>17-MAY-13:00</t>
  </si>
  <si>
    <t>15-JUN-12:00</t>
  </si>
  <si>
    <t>03-JUL-12:00</t>
  </si>
  <si>
    <t>15-AUG-11:00</t>
  </si>
  <si>
    <t>28-SEP-15:09</t>
  </si>
  <si>
    <t>16-NOV-15:00</t>
  </si>
  <si>
    <t>07-DEC-14:00</t>
  </si>
  <si>
    <t>09-JAN-11:39</t>
  </si>
  <si>
    <t>15-FEB-14:00</t>
  </si>
  <si>
    <t>09-MAR-16:10</t>
  </si>
  <si>
    <t>04-APR-15:00</t>
  </si>
  <si>
    <t>30-JUN-15:00</t>
  </si>
  <si>
    <t>25-JUL-11:00</t>
  </si>
  <si>
    <t>09-AUG-14:00</t>
  </si>
  <si>
    <t>08-SEP-15:09</t>
  </si>
  <si>
    <t>03-OCT-11:00</t>
  </si>
  <si>
    <t>03-NOV-13:00</t>
  </si>
  <si>
    <t>08-DEC-10:00</t>
  </si>
  <si>
    <t>25-JAN-14:00</t>
  </si>
  <si>
    <t>14-FEB-16:10</t>
  </si>
  <si>
    <t>02-MAR-14:00</t>
  </si>
  <si>
    <t>21-APR-15:00</t>
  </si>
  <si>
    <t>29-JUN-13:00</t>
  </si>
  <si>
    <t>31-JUL-14:00</t>
  </si>
  <si>
    <t>01-AUG-13:00</t>
  </si>
  <si>
    <t>21-SEP-13:00</t>
  </si>
  <si>
    <t>11-OCT-15:00</t>
  </si>
  <si>
    <t>08-NOV-14:00</t>
  </si>
  <si>
    <t>05-DEC-13:00</t>
  </si>
  <si>
    <t>17-JAN-16:00</t>
  </si>
  <si>
    <t>29-MAR-15:00</t>
  </si>
  <si>
    <t>14-APR-13:00</t>
  </si>
  <si>
    <t>05-MAY-15:00</t>
  </si>
  <si>
    <t>28-JUN-15:09</t>
  </si>
  <si>
    <t>24-JUL-14:00</t>
  </si>
  <si>
    <t>07-AUG-14:00</t>
  </si>
  <si>
    <t>13-SEP-15:00</t>
  </si>
  <si>
    <t>17-OCT-15:00</t>
  </si>
  <si>
    <t>13-DEC-11:39</t>
  </si>
  <si>
    <t>11-JAN-11:39</t>
  </si>
  <si>
    <t>10-FEB-11:39</t>
  </si>
  <si>
    <t>31-MAR-15:09</t>
  </si>
  <si>
    <t>07-APR-14:39</t>
  </si>
  <si>
    <t>08-JUN-12:00</t>
  </si>
  <si>
    <t>13-JUL-12:00</t>
  </si>
  <si>
    <t>06-SEP-10:00</t>
  </si>
  <si>
    <t>31-OCT-12:00</t>
  </si>
  <si>
    <t>02-NOV-11:00</t>
  </si>
  <si>
    <t>21-DEC-11:39</t>
  </si>
  <si>
    <t>24-JAN-13:00</t>
  </si>
  <si>
    <t>07-FEB-14:00</t>
  </si>
  <si>
    <t>30-MAR-15:00</t>
  </si>
  <si>
    <t>25-APR-14:00</t>
  </si>
  <si>
    <t>23-MAY-15:00</t>
  </si>
  <si>
    <t>28-JUN-11:00</t>
  </si>
  <si>
    <t>18-JUL-13:00</t>
  </si>
  <si>
    <t>30-AUG-13:00</t>
  </si>
  <si>
    <t>05-SEP-13:00</t>
  </si>
  <si>
    <t>05-OCT-15:09</t>
  </si>
  <si>
    <t>10-NOV-13:00</t>
  </si>
  <si>
    <t>21-DEC-14:09</t>
  </si>
  <si>
    <t>20-JAN-11:39</t>
  </si>
  <si>
    <t>28-FEB-11:39</t>
  </si>
  <si>
    <t>23-MAR-15:00</t>
  </si>
  <si>
    <t>14-APR-15:00</t>
  </si>
  <si>
    <t>31-MAY-11:00</t>
  </si>
  <si>
    <t>29-JUN-15:09</t>
  </si>
  <si>
    <t>13-JUL-14:00</t>
  </si>
  <si>
    <t>25-AUG-15:00</t>
  </si>
  <si>
    <t>14-SEP-15:09</t>
  </si>
  <si>
    <t>02-NOV-14:00</t>
  </si>
  <si>
    <t>04-DEC-11:39</t>
  </si>
  <si>
    <t>05-JAN-08:09</t>
  </si>
  <si>
    <t>02-FEB-14:00</t>
  </si>
  <si>
    <t>06-APR-15:00</t>
  </si>
  <si>
    <t>16-MAY-15:00</t>
  </si>
  <si>
    <t>30-JUN-15:09</t>
  </si>
  <si>
    <t>21-JUL-15:00</t>
  </si>
  <si>
    <t>09-AUG-15:00</t>
  </si>
  <si>
    <t>07-SEP-15:00</t>
  </si>
  <si>
    <t>06-OCT-15:00</t>
  </si>
  <si>
    <t>21-NOV-11:39</t>
  </si>
  <si>
    <t>22-DEC-08:09</t>
  </si>
  <si>
    <t>06-JAN-11:39</t>
  </si>
  <si>
    <t>27-FEB-11:39</t>
  </si>
  <si>
    <t>14-MAR-10:39</t>
  </si>
  <si>
    <t>04-APR-14:00</t>
  </si>
  <si>
    <t>14-JUN-15:09</t>
  </si>
  <si>
    <t>06-JUL-14:00</t>
  </si>
  <si>
    <t>11-AUG-14:00</t>
  </si>
  <si>
    <t>07-SEP-15:09</t>
  </si>
  <si>
    <t>27-OCT-11:00</t>
  </si>
  <si>
    <t>10-NOV-11:39</t>
  </si>
  <si>
    <t>02-JAN-11:09</t>
  </si>
  <si>
    <t>03-FEB-08:09</t>
  </si>
  <si>
    <t>14-MAR-07:10</t>
  </si>
  <si>
    <t>19-APR-10:39</t>
  </si>
  <si>
    <t>30-MAY-14:00</t>
  </si>
  <si>
    <t>20-JUN-15:00</t>
  </si>
  <si>
    <t>21-JUL-16:00</t>
  </si>
  <si>
    <t>15-AUG-13:00</t>
  </si>
  <si>
    <t>20-OCT-07:00</t>
  </si>
  <si>
    <t>28-NOV-10:20</t>
  </si>
  <si>
    <t>29-DEC-11:09</t>
  </si>
  <si>
    <t>HVAC Control - Economizer</t>
  </si>
  <si>
    <t>NoEconomizer</t>
  </si>
  <si>
    <t>DifferentialDryBulb</t>
  </si>
  <si>
    <t>Building Summary - Secondary School new construction version 1.1_3.1</t>
  </si>
  <si>
    <t>Showers_SWH_SCH</t>
  </si>
  <si>
    <t>WinterDesign, Hol, Other</t>
  </si>
  <si>
    <t>MinRelHumSetSch</t>
  </si>
  <si>
    <t>MaxRelHumSetSch</t>
  </si>
  <si>
    <t>Gym_ZN_1_FLR_1 SHW_default Latent fract sched</t>
  </si>
  <si>
    <t>Gym_ZN_1_FLR_1 SHW_default Sensible fract sched</t>
  </si>
  <si>
    <t>Gym_ZN_1_FLR_1 SHW_default Temp Sched</t>
  </si>
  <si>
    <t>Gym_ZN_1_FLR_1 SHW_default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</si>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</sst>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10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/>
    </xf>
    <xf numFmtId="0" fontId="8" fillId="4" borderId="0" xfId="0" applyFont="1" applyFill="1" applyAlignment="1">
      <alignment vertical="top" wrapText="1"/>
    </xf>
    <xf numFmtId="0" fontId="8" fillId="4" borderId="0" xfId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wrapText="1"/>
    </xf>
    <xf numFmtId="2" fontId="9" fillId="4" borderId="0" xfId="3" applyNumberFormat="1" applyFont="1" applyFill="1" applyBorder="1" applyAlignment="1">
      <alignment horizontal="center" wrapText="1"/>
    </xf>
    <xf numFmtId="3" fontId="8" fillId="0" borderId="0" xfId="0" applyNumberFormat="1" applyFont="1" applyAlignment="1">
      <alignment vertical="top" wrapText="1"/>
    </xf>
    <xf numFmtId="0" fontId="17" fillId="0" borderId="0" xfId="2" applyFont="1"/>
    <xf numFmtId="0" fontId="18" fillId="0" borderId="0" xfId="0" applyFont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0" fontId="15" fillId="0" borderId="0" xfId="2" applyFont="1"/>
    <xf numFmtId="4" fontId="19" fillId="0" borderId="0" xfId="0" applyNumberFormat="1" applyFont="1" applyAlignment="1">
      <alignment vertical="top" wrapText="1"/>
    </xf>
    <xf numFmtId="1" fontId="2" fillId="0" borderId="0" xfId="3" applyNumberFormat="1"/>
    <xf numFmtId="4" fontId="6" fillId="2" borderId="0" xfId="0" applyNumberFormat="1" applyFont="1" applyFill="1" applyAlignment="1">
      <alignment vertical="top"/>
    </xf>
    <xf numFmtId="4" fontId="16" fillId="2" borderId="0" xfId="0" applyNumberFormat="1" applyFont="1" applyFill="1" applyAlignment="1">
      <alignment vertical="top" wrapText="1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6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center"/>
    </xf>
    <xf numFmtId="4" fontId="16" fillId="0" borderId="0" xfId="0" applyNumberFormat="1" applyFont="1" applyFill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4" fontId="16" fillId="0" borderId="0" xfId="0" applyNumberFormat="1" applyFont="1" applyAlignment="1">
      <alignment horizontal="center" vertical="top"/>
    </xf>
    <xf numFmtId="4" fontId="4" fillId="0" borderId="0" xfId="0" applyNumberFormat="1" applyFont="1" applyFill="1" applyAlignment="1">
      <alignment vertical="top" wrapText="1"/>
    </xf>
    <xf numFmtId="4" fontId="16" fillId="0" borderId="0" xfId="0" applyNumberFormat="1" applyFont="1" applyFill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19" fillId="3" borderId="0" xfId="0" applyNumberFormat="1" applyFont="1" applyFill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4" fillId="0" borderId="0" xfId="2" applyNumberFormat="1" applyFont="1"/>
    <xf numFmtId="4" fontId="16" fillId="3" borderId="0" xfId="0" applyNumberFormat="1" applyFont="1" applyFill="1" applyAlignment="1">
      <alignment horizontal="left" vertical="top" wrapText="1"/>
    </xf>
    <xf numFmtId="166" fontId="16" fillId="0" borderId="0" xfId="0" applyNumberFormat="1" applyFont="1" applyAlignment="1">
      <alignment horizontal="center" vertical="top" wrapText="1"/>
    </xf>
    <xf numFmtId="0" fontId="23" fillId="0" borderId="0" xfId="0" applyFont="1" applyAlignment="1">
      <alignment vertical="top"/>
    </xf>
    <xf numFmtId="4" fontId="16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167" fontId="16" fillId="0" borderId="0" xfId="0" applyNumberFormat="1" applyFont="1" applyAlignment="1">
      <alignment horizontal="center" vertical="top" wrapText="1"/>
    </xf>
    <xf numFmtId="3" fontId="16" fillId="0" borderId="0" xfId="0" applyNumberFormat="1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4">
    <cellStyle name="Normal" xfId="0" builtinId="0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1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8.xml"/><Relationship Id="rId36" Type="http://schemas.openxmlformats.org/officeDocument/2006/relationships/chartsheet" Target="chart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7.xml"/><Relationship Id="rId30" Type="http://schemas.openxmlformats.org/officeDocument/2006/relationships/chartsheet" Target="chartsheets/sheet9.xml"/><Relationship Id="rId35" Type="http://schemas.openxmlformats.org/officeDocument/2006/relationships/chartsheet" Target="chart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1"/>
          <c:y val="5.5464926590538449E-2"/>
          <c:w val="0.85460599334073384"/>
          <c:h val="0.7340946166394810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LocationSummary!$C$93:$R$93</c:f>
              <c:numCache>
                <c:formatCode>#,##0.00</c:formatCode>
                <c:ptCount val="16"/>
                <c:pt idx="0">
                  <c:v>1767688.888888889</c:v>
                </c:pt>
                <c:pt idx="1">
                  <c:v>1428650</c:v>
                </c:pt>
                <c:pt idx="2">
                  <c:v>1520019.4444444445</c:v>
                </c:pt>
                <c:pt idx="3">
                  <c:v>858222.22222222225</c:v>
                </c:pt>
                <c:pt idx="4">
                  <c:v>430694.44444444444</c:v>
                </c:pt>
                <c:pt idx="5">
                  <c:v>1081763.888888889</c:v>
                </c:pt>
                <c:pt idx="6">
                  <c:v>255088.88888888888</c:v>
                </c:pt>
                <c:pt idx="7">
                  <c:v>755136.11111111112</c:v>
                </c:pt>
                <c:pt idx="8">
                  <c:v>598619.4444444445</c:v>
                </c:pt>
                <c:pt idx="9">
                  <c:v>161836.11111111112</c:v>
                </c:pt>
                <c:pt idx="10">
                  <c:v>504152.77777777775</c:v>
                </c:pt>
                <c:pt idx="11">
                  <c:v>419261.11111111112</c:v>
                </c:pt>
                <c:pt idx="12">
                  <c:v>426202.77777777775</c:v>
                </c:pt>
                <c:pt idx="13">
                  <c:v>292652.77777777775</c:v>
                </c:pt>
                <c:pt idx="14">
                  <c:v>211280.55555555556</c:v>
                </c:pt>
                <c:pt idx="15">
                  <c:v>146408.33333333334</c:v>
                </c:pt>
              </c:numCache>
            </c:numRef>
          </c:val>
        </c:ser>
        <c:ser>
          <c:idx val="4"/>
          <c:order val="1"/>
          <c:tx>
            <c:strRef>
              <c:f>LocationSummary!$B$94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LocationSummary!$C$94:$R$94</c:f>
              <c:numCache>
                <c:formatCode>#,##0.00</c:formatCode>
                <c:ptCount val="16"/>
                <c:pt idx="0">
                  <c:v>927397.22222222225</c:v>
                </c:pt>
                <c:pt idx="1">
                  <c:v>927397.22222222225</c:v>
                </c:pt>
                <c:pt idx="2">
                  <c:v>927397.22222222225</c:v>
                </c:pt>
                <c:pt idx="3">
                  <c:v>927397.22222222225</c:v>
                </c:pt>
                <c:pt idx="4">
                  <c:v>927397.22222222225</c:v>
                </c:pt>
                <c:pt idx="5">
                  <c:v>927397.22222222225</c:v>
                </c:pt>
                <c:pt idx="6">
                  <c:v>927397.22222222225</c:v>
                </c:pt>
                <c:pt idx="7">
                  <c:v>927397.22222222225</c:v>
                </c:pt>
                <c:pt idx="8">
                  <c:v>927397.22222222225</c:v>
                </c:pt>
                <c:pt idx="9">
                  <c:v>927397.22222222225</c:v>
                </c:pt>
                <c:pt idx="10">
                  <c:v>927397.22222222225</c:v>
                </c:pt>
                <c:pt idx="11">
                  <c:v>927397.22222222225</c:v>
                </c:pt>
                <c:pt idx="12">
                  <c:v>927397.22222222225</c:v>
                </c:pt>
                <c:pt idx="13">
                  <c:v>927397.22222222225</c:v>
                </c:pt>
                <c:pt idx="14">
                  <c:v>927397.22222222225</c:v>
                </c:pt>
                <c:pt idx="15">
                  <c:v>927397.22222222225</c:v>
                </c:pt>
              </c:numCache>
            </c:numRef>
          </c:val>
        </c:ser>
        <c:ser>
          <c:idx val="6"/>
          <c:order val="2"/>
          <c:tx>
            <c:strRef>
              <c:f>LocationSummary!$B$95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104397.22222222222</c:v>
                </c:pt>
                <c:pt idx="1">
                  <c:v>104358.33333333333</c:v>
                </c:pt>
                <c:pt idx="2">
                  <c:v>104338.88888888889</c:v>
                </c:pt>
                <c:pt idx="3">
                  <c:v>104322.22222222222</c:v>
                </c:pt>
                <c:pt idx="4">
                  <c:v>104241.66666666667</c:v>
                </c:pt>
                <c:pt idx="5">
                  <c:v>104219.44444444444</c:v>
                </c:pt>
                <c:pt idx="6">
                  <c:v>104275</c:v>
                </c:pt>
                <c:pt idx="7">
                  <c:v>104211.11111111111</c:v>
                </c:pt>
                <c:pt idx="8">
                  <c:v>104250</c:v>
                </c:pt>
                <c:pt idx="9">
                  <c:v>104044.44444444444</c:v>
                </c:pt>
                <c:pt idx="10">
                  <c:v>104227.77777777778</c:v>
                </c:pt>
                <c:pt idx="11">
                  <c:v>104166.66666666667</c:v>
                </c:pt>
                <c:pt idx="12">
                  <c:v>104158.33333333333</c:v>
                </c:pt>
                <c:pt idx="13">
                  <c:v>104136.11111111111</c:v>
                </c:pt>
                <c:pt idx="14">
                  <c:v>104075</c:v>
                </c:pt>
                <c:pt idx="15">
                  <c:v>103438.88888888889</c:v>
                </c:pt>
              </c:numCache>
            </c:numRef>
          </c:val>
        </c:ser>
        <c:ser>
          <c:idx val="7"/>
          <c:order val="3"/>
          <c:tx>
            <c:strRef>
              <c:f>LocationSummary!$B$96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LocationSummary!$C$96:$R$96</c:f>
              <c:numCache>
                <c:formatCode>#,##0.00</c:formatCode>
                <c:ptCount val="16"/>
                <c:pt idx="0">
                  <c:v>673616.66666666663</c:v>
                </c:pt>
                <c:pt idx="1">
                  <c:v>673616.66666666663</c:v>
                </c:pt>
                <c:pt idx="2">
                  <c:v>673616.66666666663</c:v>
                </c:pt>
                <c:pt idx="3">
                  <c:v>673616.66666666663</c:v>
                </c:pt>
                <c:pt idx="4">
                  <c:v>673616.66666666663</c:v>
                </c:pt>
                <c:pt idx="5">
                  <c:v>673616.66666666663</c:v>
                </c:pt>
                <c:pt idx="6">
                  <c:v>673616.66666666663</c:v>
                </c:pt>
                <c:pt idx="7">
                  <c:v>673616.66666666663</c:v>
                </c:pt>
                <c:pt idx="8">
                  <c:v>673616.66666666663</c:v>
                </c:pt>
                <c:pt idx="9">
                  <c:v>673616.66666666663</c:v>
                </c:pt>
                <c:pt idx="10">
                  <c:v>673616.66666666663</c:v>
                </c:pt>
                <c:pt idx="11">
                  <c:v>673616.66666666663</c:v>
                </c:pt>
                <c:pt idx="12">
                  <c:v>673616.66666666663</c:v>
                </c:pt>
                <c:pt idx="13">
                  <c:v>673616.66666666663</c:v>
                </c:pt>
                <c:pt idx="14">
                  <c:v>673616.66666666663</c:v>
                </c:pt>
                <c:pt idx="15">
                  <c:v>673616.66666666663</c:v>
                </c:pt>
              </c:numCache>
            </c:numRef>
          </c:val>
        </c:ser>
        <c:ser>
          <c:idx val="3"/>
          <c:order val="4"/>
          <c:tx>
            <c:strRef>
              <c:f>LocationSummary!$B$98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LocationSummary!$C$98:$R$98</c:f>
              <c:numCache>
                <c:formatCode>#,##0.00</c:formatCode>
                <c:ptCount val="16"/>
                <c:pt idx="0">
                  <c:v>506619.44444444444</c:v>
                </c:pt>
                <c:pt idx="1">
                  <c:v>524088.88888888888</c:v>
                </c:pt>
                <c:pt idx="2">
                  <c:v>562188.88888888888</c:v>
                </c:pt>
                <c:pt idx="3">
                  <c:v>516130.55555555556</c:v>
                </c:pt>
                <c:pt idx="4">
                  <c:v>442527.77777777775</c:v>
                </c:pt>
                <c:pt idx="5">
                  <c:v>537063.88888888888</c:v>
                </c:pt>
                <c:pt idx="6">
                  <c:v>669752.77777777775</c:v>
                </c:pt>
                <c:pt idx="7">
                  <c:v>539908.33333333337</c:v>
                </c:pt>
                <c:pt idx="8">
                  <c:v>611825</c:v>
                </c:pt>
                <c:pt idx="9">
                  <c:v>452388.88888888888</c:v>
                </c:pt>
                <c:pt idx="10">
                  <c:v>547408.33333333337</c:v>
                </c:pt>
                <c:pt idx="11">
                  <c:v>594658.33333333337</c:v>
                </c:pt>
                <c:pt idx="12">
                  <c:v>576650</c:v>
                </c:pt>
                <c:pt idx="13">
                  <c:v>590069.4444444445</c:v>
                </c:pt>
                <c:pt idx="14">
                  <c:v>565763.88888888888</c:v>
                </c:pt>
                <c:pt idx="15">
                  <c:v>559122.22222222225</c:v>
                </c:pt>
              </c:numCache>
            </c:numRef>
          </c:val>
        </c:ser>
        <c:ser>
          <c:idx val="0"/>
          <c:order val="5"/>
          <c:tx>
            <c:strRef>
              <c:f>LocationSummary!$B$99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16688.888888888891</c:v>
                </c:pt>
                <c:pt idx="1">
                  <c:v>14711.111111111111</c:v>
                </c:pt>
                <c:pt idx="2">
                  <c:v>13666.666666666666</c:v>
                </c:pt>
                <c:pt idx="3">
                  <c:v>10575</c:v>
                </c:pt>
                <c:pt idx="4">
                  <c:v>7644.4444444444443</c:v>
                </c:pt>
                <c:pt idx="5">
                  <c:v>9686.1111111111113</c:v>
                </c:pt>
                <c:pt idx="6">
                  <c:v>6283.333333333333</c:v>
                </c:pt>
                <c:pt idx="7">
                  <c:v>9963.8888888888887</c:v>
                </c:pt>
                <c:pt idx="8">
                  <c:v>7886.1111111111113</c:v>
                </c:pt>
                <c:pt idx="9">
                  <c:v>4538.8888888888887</c:v>
                </c:pt>
                <c:pt idx="10">
                  <c:v>8258.3333333333339</c:v>
                </c:pt>
                <c:pt idx="11">
                  <c:v>6594.4444444444443</c:v>
                </c:pt>
                <c:pt idx="12">
                  <c:v>8441.6666666666661</c:v>
                </c:pt>
                <c:pt idx="13">
                  <c:v>6352.7777777777774</c:v>
                </c:pt>
                <c:pt idx="14">
                  <c:v>7002.7777777777774</c:v>
                </c:pt>
                <c:pt idx="15">
                  <c:v>9222.2222222222226</c:v>
                </c:pt>
              </c:numCache>
            </c:numRef>
          </c:val>
        </c:ser>
        <c:ser>
          <c:idx val="1"/>
          <c:order val="6"/>
          <c:tx>
            <c:strRef>
              <c:f>LocationSummary!$B$104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LocationSummary!$C$104:$R$104</c:f>
              <c:numCache>
                <c:formatCode>#,##0.00</c:formatCode>
                <c:ptCount val="16"/>
                <c:pt idx="0">
                  <c:v>45730.555555555555</c:v>
                </c:pt>
                <c:pt idx="1">
                  <c:v>45638.888888888891</c:v>
                </c:pt>
                <c:pt idx="2">
                  <c:v>45244.444444444445</c:v>
                </c:pt>
                <c:pt idx="3">
                  <c:v>45472.222222222219</c:v>
                </c:pt>
                <c:pt idx="4">
                  <c:v>45666.666666666664</c:v>
                </c:pt>
                <c:pt idx="5">
                  <c:v>45083.333333333336</c:v>
                </c:pt>
                <c:pt idx="6">
                  <c:v>45502.777777777781</c:v>
                </c:pt>
                <c:pt idx="7">
                  <c:v>45280.555555555555</c:v>
                </c:pt>
                <c:pt idx="8">
                  <c:v>45030.555555555555</c:v>
                </c:pt>
                <c:pt idx="9">
                  <c:v>45305.555555555555</c:v>
                </c:pt>
                <c:pt idx="10">
                  <c:v>45113.888888888891</c:v>
                </c:pt>
                <c:pt idx="11">
                  <c:v>44975</c:v>
                </c:pt>
                <c:pt idx="12">
                  <c:v>44872.222222222219</c:v>
                </c:pt>
                <c:pt idx="13">
                  <c:v>44836.111111111109</c:v>
                </c:pt>
                <c:pt idx="14">
                  <c:v>44708.333333333336</c:v>
                </c:pt>
                <c:pt idx="15">
                  <c:v>43961.111111111109</c:v>
                </c:pt>
              </c:numCache>
            </c:numRef>
          </c:val>
        </c:ser>
        <c:overlap val="100"/>
        <c:axId val="76680576"/>
        <c:axId val="76797056"/>
      </c:barChart>
      <c:catAx>
        <c:axId val="766805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056"/>
        <c:crosses val="autoZero"/>
        <c:auto val="1"/>
        <c:lblAlgn val="ctr"/>
        <c:lblOffset val="50"/>
        <c:tickLblSkip val="1"/>
        <c:tickMarkSkip val="1"/>
      </c:catAx>
      <c:valAx>
        <c:axId val="76797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21370309951060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805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908620051794388"/>
          <c:y val="6.4165307232191424E-2"/>
          <c:w val="0.46947835738068683"/>
          <c:h val="0.1827079934747145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589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0.0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0.0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75687808"/>
        <c:axId val="75694080"/>
      </c:barChart>
      <c:catAx>
        <c:axId val="7568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94080"/>
        <c:crosses val="autoZero"/>
        <c:auto val="1"/>
        <c:lblAlgn val="ctr"/>
        <c:lblOffset val="100"/>
        <c:tickLblSkip val="1"/>
        <c:tickMarkSkip val="1"/>
      </c:catAx>
      <c:valAx>
        <c:axId val="75694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87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8790233074361818E-2"/>
          <c:y val="0.11256117455138673"/>
          <c:w val="0.32186459489456293"/>
          <c:h val="0.2903752039151718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Classroom Occupancy Schedules</a:t>
            </a:r>
          </a:p>
        </c:rich>
      </c:tx>
      <c:layout>
        <c:manualLayout>
          <c:xMode val="edge"/>
          <c:yMode val="edge"/>
          <c:x val="0.32186459489456293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589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5809152"/>
        <c:axId val="75811072"/>
      </c:barChart>
      <c:catAx>
        <c:axId val="7580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11072"/>
        <c:crosses val="autoZero"/>
        <c:auto val="1"/>
        <c:lblAlgn val="ctr"/>
        <c:lblOffset val="100"/>
        <c:tickLblSkip val="1"/>
        <c:tickMarkSkip val="1"/>
      </c:catAx>
      <c:valAx>
        <c:axId val="75811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091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990011098779134E-2"/>
          <c:y val="0.15823817292006551"/>
          <c:w val="0.32075471698113206"/>
          <c:h val="0.247960848287112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Office Occupancy Schedules</a:t>
            </a:r>
          </a:p>
        </c:rich>
      </c:tx>
      <c:layout>
        <c:manualLayout>
          <c:xMode val="edge"/>
          <c:yMode val="edge"/>
          <c:x val="0.34739178690344125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589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5906432"/>
        <c:axId val="75920896"/>
      </c:barChart>
      <c:catAx>
        <c:axId val="7590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0896"/>
        <c:crosses val="autoZero"/>
        <c:auto val="1"/>
        <c:lblAlgn val="ctr"/>
        <c:lblOffset val="100"/>
        <c:tickLblSkip val="1"/>
        <c:tickMarkSkip val="1"/>
      </c:catAx>
      <c:valAx>
        <c:axId val="7592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06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990011098779134E-2"/>
          <c:y val="0.15823817292006551"/>
          <c:w val="0.32075471698113206"/>
          <c:h val="0.247960848287112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589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Schedules!$E$61:$AB$61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4"/>
          <c:tx>
            <c:v>Auditorium school year 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Schedules!$E$53:$AB$53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5"/>
          <c:tx>
            <c:v>Auditorium summerr weekday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6730368"/>
        <c:axId val="76732288"/>
      </c:barChart>
      <c:catAx>
        <c:axId val="7673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32288"/>
        <c:crosses val="autoZero"/>
        <c:auto val="1"/>
        <c:lblAlgn val="ctr"/>
        <c:lblOffset val="100"/>
        <c:tickLblSkip val="1"/>
        <c:tickMarkSkip val="1"/>
      </c:catAx>
      <c:valAx>
        <c:axId val="76732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303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1021087680355153E-2"/>
          <c:y val="9.9510603588907065E-2"/>
          <c:w val="0.41398446170921332"/>
          <c:h val="0.365415986949430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8981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Schedules!$E$107:$AB$107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Schedules!$E$112:$AB$112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Schedules!$E$111:$AB$111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6753536"/>
        <c:axId val="76776192"/>
      </c:barChart>
      <c:catAx>
        <c:axId val="7675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74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76192"/>
        <c:crosses val="autoZero"/>
        <c:auto val="1"/>
        <c:lblAlgn val="ctr"/>
        <c:lblOffset val="100"/>
        <c:tickLblSkip val="1"/>
        <c:tickMarkSkip val="1"/>
      </c:catAx>
      <c:valAx>
        <c:axId val="7677619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535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1542730299667039"/>
          <c:y val="0.12561174551386622"/>
          <c:w val="0.33407325194228715"/>
          <c:h val="0.259380097879283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8981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Schedules!$E$116:$AB$116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Schedules!$E$115:$AB$115</c:f>
              <c:numCache>
                <c:formatCode>0.0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Schedules!$E$120:$AB$120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79141504"/>
        <c:axId val="79160064"/>
      </c:barChart>
      <c:catAx>
        <c:axId val="7914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74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60064"/>
        <c:crosses val="autoZero"/>
        <c:auto val="1"/>
        <c:lblAlgn val="ctr"/>
        <c:lblOffset val="100"/>
        <c:tickLblSkip val="1"/>
        <c:tickMarkSkip val="1"/>
      </c:catAx>
      <c:valAx>
        <c:axId val="7916006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41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1764705882352942"/>
          <c:y val="5.3833605220228481E-2"/>
          <c:w val="0.33629300776914584"/>
          <c:h val="0.18760195758564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158090</c:v>
                </c:pt>
                <c:pt idx="1">
                  <c:v>2266040</c:v>
                </c:pt>
                <c:pt idx="2">
                  <c:v>1752000</c:v>
                </c:pt>
                <c:pt idx="3">
                  <c:v>4002670</c:v>
                </c:pt>
                <c:pt idx="4">
                  <c:v>912140</c:v>
                </c:pt>
                <c:pt idx="5">
                  <c:v>2214120</c:v>
                </c:pt>
                <c:pt idx="6">
                  <c:v>4296470</c:v>
                </c:pt>
                <c:pt idx="7">
                  <c:v>7493330</c:v>
                </c:pt>
                <c:pt idx="8">
                  <c:v>4372540</c:v>
                </c:pt>
                <c:pt idx="9">
                  <c:v>6658340</c:v>
                </c:pt>
                <c:pt idx="10">
                  <c:v>10933270</c:v>
                </c:pt>
                <c:pt idx="11">
                  <c:v>7011210</c:v>
                </c:pt>
                <c:pt idx="12">
                  <c:v>15018500</c:v>
                </c:pt>
                <c:pt idx="13">
                  <c:v>11896000</c:v>
                </c:pt>
                <c:pt idx="14">
                  <c:v>18358720</c:v>
                </c:pt>
                <c:pt idx="15">
                  <c:v>30200700</c:v>
                </c:pt>
              </c:numCache>
            </c:numRef>
          </c:val>
        </c:ser>
        <c:ser>
          <c:idx val="4"/>
          <c:order val="1"/>
          <c:tx>
            <c:strRef>
              <c:f>LocationSummary!$B$112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544460</c:v>
                </c:pt>
                <c:pt idx="1">
                  <c:v>544460</c:v>
                </c:pt>
                <c:pt idx="2">
                  <c:v>544460</c:v>
                </c:pt>
                <c:pt idx="3">
                  <c:v>544460</c:v>
                </c:pt>
                <c:pt idx="4">
                  <c:v>544460</c:v>
                </c:pt>
                <c:pt idx="5">
                  <c:v>544460</c:v>
                </c:pt>
                <c:pt idx="6">
                  <c:v>544460</c:v>
                </c:pt>
                <c:pt idx="7">
                  <c:v>544460</c:v>
                </c:pt>
                <c:pt idx="8">
                  <c:v>544460</c:v>
                </c:pt>
                <c:pt idx="9">
                  <c:v>544460</c:v>
                </c:pt>
                <c:pt idx="10">
                  <c:v>544460</c:v>
                </c:pt>
                <c:pt idx="11">
                  <c:v>544460</c:v>
                </c:pt>
                <c:pt idx="12">
                  <c:v>544460</c:v>
                </c:pt>
                <c:pt idx="13">
                  <c:v>544460</c:v>
                </c:pt>
                <c:pt idx="14">
                  <c:v>544460</c:v>
                </c:pt>
                <c:pt idx="15">
                  <c:v>544460</c:v>
                </c:pt>
              </c:numCache>
            </c:numRef>
          </c:val>
        </c:ser>
        <c:ser>
          <c:idx val="6"/>
          <c:order val="2"/>
          <c:tx>
            <c:strRef>
              <c:f>LocationSummary!$B$119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LocationSummary!$C$119:$R$119</c:f>
              <c:numCache>
                <c:formatCode>#,##0.00</c:formatCode>
                <c:ptCount val="16"/>
                <c:pt idx="0">
                  <c:v>183800</c:v>
                </c:pt>
                <c:pt idx="1">
                  <c:v>250280</c:v>
                </c:pt>
                <c:pt idx="2">
                  <c:v>219890</c:v>
                </c:pt>
                <c:pt idx="3">
                  <c:v>309320</c:v>
                </c:pt>
                <c:pt idx="4">
                  <c:v>289350</c:v>
                </c:pt>
                <c:pt idx="5">
                  <c:v>263240</c:v>
                </c:pt>
                <c:pt idx="6">
                  <c:v>339220</c:v>
                </c:pt>
                <c:pt idx="7">
                  <c:v>356310</c:v>
                </c:pt>
                <c:pt idx="8">
                  <c:v>347290</c:v>
                </c:pt>
                <c:pt idx="9">
                  <c:v>372910</c:v>
                </c:pt>
                <c:pt idx="10">
                  <c:v>396330</c:v>
                </c:pt>
                <c:pt idx="11">
                  <c:v>392600</c:v>
                </c:pt>
                <c:pt idx="12">
                  <c:v>431980</c:v>
                </c:pt>
                <c:pt idx="13">
                  <c:v>435240</c:v>
                </c:pt>
                <c:pt idx="14">
                  <c:v>485210</c:v>
                </c:pt>
                <c:pt idx="15">
                  <c:v>548270</c:v>
                </c:pt>
              </c:numCache>
            </c:numRef>
          </c:val>
        </c:ser>
        <c:overlap val="100"/>
        <c:axId val="79566720"/>
        <c:axId val="79572992"/>
      </c:barChart>
      <c:catAx>
        <c:axId val="7956672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72992"/>
        <c:crosses val="autoZero"/>
        <c:auto val="1"/>
        <c:lblAlgn val="ctr"/>
        <c:lblOffset val="50"/>
        <c:tickLblSkip val="1"/>
        <c:tickMarkSkip val="1"/>
      </c:catAx>
      <c:valAx>
        <c:axId val="79572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667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40510543840203"/>
          <c:y val="5.328983143012507E-2"/>
          <c:w val="0.24306326304106618"/>
          <c:h val="0.17781402936378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384"/>
          <c:h val="0.69820554649265909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LocationSummary!$B$159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LocationSummary!$C$159:$R$159</c:f>
              <c:numCache>
                <c:formatCode>0.00</c:formatCode>
                <c:ptCount val="16"/>
                <c:pt idx="0">
                  <c:v>324.81012658227849</c:v>
                </c:pt>
                <c:pt idx="1">
                  <c:v>262.51224989791751</c:v>
                </c:pt>
                <c:pt idx="2">
                  <c:v>279.30124540628827</c:v>
                </c:pt>
                <c:pt idx="3">
                  <c:v>157.69701919150674</c:v>
                </c:pt>
                <c:pt idx="4">
                  <c:v>79.139444671294399</c:v>
                </c:pt>
                <c:pt idx="5">
                  <c:v>198.77245814618212</c:v>
                </c:pt>
                <c:pt idx="6">
                  <c:v>46.872192731727239</c:v>
                </c:pt>
                <c:pt idx="7">
                  <c:v>138.75510412413229</c:v>
                </c:pt>
                <c:pt idx="8">
                  <c:v>109.99540628828093</c:v>
                </c:pt>
                <c:pt idx="9">
                  <c:v>29.737137607186607</c:v>
                </c:pt>
                <c:pt idx="10">
                  <c:v>92.637300939158834</c:v>
                </c:pt>
                <c:pt idx="11">
                  <c:v>77.038587178440181</c:v>
                </c:pt>
                <c:pt idx="12">
                  <c:v>78.314107799101677</c:v>
                </c:pt>
                <c:pt idx="13">
                  <c:v>53.774499795835034</c:v>
                </c:pt>
                <c:pt idx="14">
                  <c:v>38.822478562678647</c:v>
                </c:pt>
                <c:pt idx="15">
                  <c:v>26.902307064107799</c:v>
                </c:pt>
              </c:numCache>
            </c:numRef>
          </c:val>
        </c:ser>
        <c:ser>
          <c:idx val="7"/>
          <c:order val="1"/>
          <c:tx>
            <c:strRef>
              <c:f>LocationSummary!$B$160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LocationSummary!$C$160:$R$160</c:f>
              <c:numCache>
                <c:formatCode>0.00</c:formatCode>
                <c:ptCount val="16"/>
                <c:pt idx="0">
                  <c:v>170.40781951817067</c:v>
                </c:pt>
                <c:pt idx="1">
                  <c:v>170.40781951817067</c:v>
                </c:pt>
                <c:pt idx="2">
                  <c:v>170.40781951817067</c:v>
                </c:pt>
                <c:pt idx="3">
                  <c:v>170.40781951817067</c:v>
                </c:pt>
                <c:pt idx="4">
                  <c:v>170.40781951817067</c:v>
                </c:pt>
                <c:pt idx="5">
                  <c:v>170.40781951817067</c:v>
                </c:pt>
                <c:pt idx="6">
                  <c:v>170.40781951817067</c:v>
                </c:pt>
                <c:pt idx="7">
                  <c:v>170.40781951817067</c:v>
                </c:pt>
                <c:pt idx="8">
                  <c:v>170.40781951817067</c:v>
                </c:pt>
                <c:pt idx="9">
                  <c:v>170.40781951817067</c:v>
                </c:pt>
                <c:pt idx="10">
                  <c:v>170.40781951817067</c:v>
                </c:pt>
                <c:pt idx="11">
                  <c:v>170.40781951817067</c:v>
                </c:pt>
                <c:pt idx="12">
                  <c:v>170.40781951817067</c:v>
                </c:pt>
                <c:pt idx="13">
                  <c:v>170.40781951817067</c:v>
                </c:pt>
                <c:pt idx="14">
                  <c:v>170.40781951817067</c:v>
                </c:pt>
                <c:pt idx="15">
                  <c:v>170.40781951817067</c:v>
                </c:pt>
              </c:numCache>
            </c:numRef>
          </c:val>
        </c:ser>
        <c:ser>
          <c:idx val="5"/>
          <c:order val="2"/>
          <c:tx>
            <c:strRef>
              <c:f>LocationSummary!$B$161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19.182829726418948</c:v>
                </c:pt>
                <c:pt idx="1">
                  <c:v>19.175683952633729</c:v>
                </c:pt>
                <c:pt idx="2">
                  <c:v>19.17211106574112</c:v>
                </c:pt>
                <c:pt idx="3">
                  <c:v>19.169048591261738</c:v>
                </c:pt>
                <c:pt idx="4">
                  <c:v>19.154246631278074</c:v>
                </c:pt>
                <c:pt idx="5">
                  <c:v>19.150163331972234</c:v>
                </c:pt>
                <c:pt idx="6">
                  <c:v>19.160371580236831</c:v>
                </c:pt>
                <c:pt idx="7">
                  <c:v>19.148632094732545</c:v>
                </c:pt>
                <c:pt idx="8">
                  <c:v>19.155777868517763</c:v>
                </c:pt>
                <c:pt idx="9">
                  <c:v>19.11800734993875</c:v>
                </c:pt>
                <c:pt idx="10">
                  <c:v>19.151694569211923</c:v>
                </c:pt>
                <c:pt idx="11">
                  <c:v>19.140465496120864</c:v>
                </c:pt>
                <c:pt idx="12">
                  <c:v>19.138934258881175</c:v>
                </c:pt>
                <c:pt idx="13">
                  <c:v>19.134850959575338</c:v>
                </c:pt>
                <c:pt idx="14">
                  <c:v>19.12362188648428</c:v>
                </c:pt>
                <c:pt idx="15">
                  <c:v>19.006737443854636</c:v>
                </c:pt>
              </c:numCache>
            </c:numRef>
          </c:val>
        </c:ser>
        <c:ser>
          <c:idx val="10"/>
          <c:order val="3"/>
          <c:tx>
            <c:strRef>
              <c:f>LocationSummary!$B$162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LocationSummary!$C$162:$R$162</c:f>
              <c:numCache>
                <c:formatCode>0.00</c:formatCode>
                <c:ptCount val="16"/>
                <c:pt idx="0">
                  <c:v>123.77603103307473</c:v>
                </c:pt>
                <c:pt idx="1">
                  <c:v>123.77603103307473</c:v>
                </c:pt>
                <c:pt idx="2">
                  <c:v>123.77603103307473</c:v>
                </c:pt>
                <c:pt idx="3">
                  <c:v>123.77603103307473</c:v>
                </c:pt>
                <c:pt idx="4">
                  <c:v>123.77603103307473</c:v>
                </c:pt>
                <c:pt idx="5">
                  <c:v>123.77603103307473</c:v>
                </c:pt>
                <c:pt idx="6">
                  <c:v>123.77603103307473</c:v>
                </c:pt>
                <c:pt idx="7">
                  <c:v>123.77603103307473</c:v>
                </c:pt>
                <c:pt idx="8">
                  <c:v>123.77603103307473</c:v>
                </c:pt>
                <c:pt idx="9">
                  <c:v>123.77603103307473</c:v>
                </c:pt>
                <c:pt idx="10">
                  <c:v>123.77603103307473</c:v>
                </c:pt>
                <c:pt idx="11">
                  <c:v>123.77603103307473</c:v>
                </c:pt>
                <c:pt idx="12">
                  <c:v>123.77603103307473</c:v>
                </c:pt>
                <c:pt idx="13">
                  <c:v>123.77603103307473</c:v>
                </c:pt>
                <c:pt idx="14">
                  <c:v>123.77603103307473</c:v>
                </c:pt>
                <c:pt idx="15">
                  <c:v>123.77603103307473</c:v>
                </c:pt>
              </c:numCache>
            </c:numRef>
          </c:val>
        </c:ser>
        <c:ser>
          <c:idx val="4"/>
          <c:order val="4"/>
          <c:tx>
            <c:strRef>
              <c:f>LocationSummary!$B$164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LocationSummary!$C$164:$R$164</c:f>
              <c:numCache>
                <c:formatCode>0.00</c:formatCode>
                <c:ptCount val="16"/>
                <c:pt idx="0">
                  <c:v>93.090547162106986</c:v>
                </c:pt>
                <c:pt idx="1">
                  <c:v>96.300530828909757</c:v>
                </c:pt>
                <c:pt idx="2">
                  <c:v>103.30134748877093</c:v>
                </c:pt>
                <c:pt idx="3">
                  <c:v>94.838199265006125</c:v>
                </c:pt>
                <c:pt idx="4">
                  <c:v>81.313801551653739</c:v>
                </c:pt>
                <c:pt idx="5">
                  <c:v>98.684667211106571</c:v>
                </c:pt>
                <c:pt idx="6">
                  <c:v>123.06604736627195</c:v>
                </c:pt>
                <c:pt idx="7">
                  <c:v>99.207329522253985</c:v>
                </c:pt>
                <c:pt idx="8">
                  <c:v>112.42190690077582</c:v>
                </c:pt>
                <c:pt idx="9">
                  <c:v>83.125765618619852</c:v>
                </c:pt>
                <c:pt idx="10">
                  <c:v>100.58544303797468</c:v>
                </c:pt>
                <c:pt idx="11">
                  <c:v>109.26755818701511</c:v>
                </c:pt>
                <c:pt idx="12">
                  <c:v>105.95855451204574</c:v>
                </c:pt>
                <c:pt idx="13">
                  <c:v>108.42435688035933</c:v>
                </c:pt>
                <c:pt idx="14">
                  <c:v>103.9582482645978</c:v>
                </c:pt>
                <c:pt idx="15">
                  <c:v>102.73785218456513</c:v>
                </c:pt>
              </c:numCache>
            </c:numRef>
          </c:val>
        </c:ser>
        <c:ser>
          <c:idx val="6"/>
          <c:order val="5"/>
          <c:tx>
            <c:strRef>
              <c:f>LocationSummary!$B$165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3.0665577786851776</c:v>
                </c:pt>
                <c:pt idx="1">
                  <c:v>2.7031441404654961</c:v>
                </c:pt>
                <c:pt idx="2">
                  <c:v>2.5112290730910574</c:v>
                </c:pt>
                <c:pt idx="3">
                  <c:v>1.9431400571661903</c:v>
                </c:pt>
                <c:pt idx="4">
                  <c:v>1.4046549612086565</c:v>
                </c:pt>
                <c:pt idx="5">
                  <c:v>1.7798080849326257</c:v>
                </c:pt>
                <c:pt idx="6">
                  <c:v>1.1545528787260106</c:v>
                </c:pt>
                <c:pt idx="7">
                  <c:v>1.8308493262556145</c:v>
                </c:pt>
                <c:pt idx="8">
                  <c:v>1.4490608411596571</c:v>
                </c:pt>
                <c:pt idx="9">
                  <c:v>0.83401388321763981</c:v>
                </c:pt>
                <c:pt idx="10">
                  <c:v>1.5174561045324622</c:v>
                </c:pt>
                <c:pt idx="11">
                  <c:v>1.2117190690077582</c:v>
                </c:pt>
                <c:pt idx="12">
                  <c:v>1.5511433238056349</c:v>
                </c:pt>
                <c:pt idx="13">
                  <c:v>1.1673131890567578</c:v>
                </c:pt>
                <c:pt idx="14">
                  <c:v>1.286749693752552</c:v>
                </c:pt>
                <c:pt idx="15">
                  <c:v>1.6945692119232341</c:v>
                </c:pt>
              </c:numCache>
            </c:numRef>
          </c:val>
        </c:ser>
        <c:ser>
          <c:idx val="3"/>
          <c:order val="6"/>
          <c:tx>
            <c:strRef>
              <c:f>LocationSummary!$B$170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LocationSummary!$C$170:$R$170</c:f>
              <c:numCache>
                <c:formatCode>0.00</c:formatCode>
                <c:ptCount val="16"/>
                <c:pt idx="0">
                  <c:v>8.4029195590036743</c:v>
                </c:pt>
                <c:pt idx="1">
                  <c:v>8.386075949367088</c:v>
                </c:pt>
                <c:pt idx="2">
                  <c:v>8.3135973866884445</c:v>
                </c:pt>
                <c:pt idx="3">
                  <c:v>8.3554512045732956</c:v>
                </c:pt>
                <c:pt idx="4">
                  <c:v>8.3911800734993882</c:v>
                </c:pt>
                <c:pt idx="5">
                  <c:v>8.2839934667211104</c:v>
                </c:pt>
                <c:pt idx="6">
                  <c:v>8.3610657411188232</c:v>
                </c:pt>
                <c:pt idx="7">
                  <c:v>8.3202327480604321</c:v>
                </c:pt>
                <c:pt idx="8">
                  <c:v>8.2742956308697426</c:v>
                </c:pt>
                <c:pt idx="9">
                  <c:v>8.3248264597795014</c:v>
                </c:pt>
                <c:pt idx="10">
                  <c:v>8.2896080032666397</c:v>
                </c:pt>
                <c:pt idx="11">
                  <c:v>8.2640873826051457</c:v>
                </c:pt>
                <c:pt idx="12">
                  <c:v>8.2452021233156394</c:v>
                </c:pt>
                <c:pt idx="13">
                  <c:v>8.23856676194365</c:v>
                </c:pt>
                <c:pt idx="14">
                  <c:v>8.2150877909350761</c:v>
                </c:pt>
                <c:pt idx="15">
                  <c:v>8.077786851776235</c:v>
                </c:pt>
              </c:numCache>
            </c:numRef>
          </c:val>
        </c:ser>
        <c:ser>
          <c:idx val="0"/>
          <c:order val="7"/>
          <c:tx>
            <c:strRef>
              <c:f>LocationSummary!$B$174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8.0691098407513273</c:v>
                </c:pt>
                <c:pt idx="1">
                  <c:v>115.66149448754594</c:v>
                </c:pt>
                <c:pt idx="2">
                  <c:v>89.424254797876685</c:v>
                </c:pt>
                <c:pt idx="3">
                  <c:v>204.30124540628827</c:v>
                </c:pt>
                <c:pt idx="4">
                  <c:v>46.556757860351162</c:v>
                </c:pt>
                <c:pt idx="5">
                  <c:v>113.01143323805636</c:v>
                </c:pt>
                <c:pt idx="6">
                  <c:v>219.29716210698246</c:v>
                </c:pt>
                <c:pt idx="7">
                  <c:v>382.46886484279298</c:v>
                </c:pt>
                <c:pt idx="8">
                  <c:v>223.17986933442222</c:v>
                </c:pt>
                <c:pt idx="9">
                  <c:v>339.84993875051043</c:v>
                </c:pt>
                <c:pt idx="10">
                  <c:v>558.04767251939563</c:v>
                </c:pt>
                <c:pt idx="11">
                  <c:v>357.86086157615352</c:v>
                </c:pt>
                <c:pt idx="12">
                  <c:v>766.56288280930994</c:v>
                </c:pt>
                <c:pt idx="13">
                  <c:v>607.18660677827688</c:v>
                </c:pt>
                <c:pt idx="14">
                  <c:v>937.05185790118412</c:v>
                </c:pt>
                <c:pt idx="15">
                  <c:v>1541.4812168231931</c:v>
                </c:pt>
              </c:numCache>
            </c:numRef>
          </c:val>
        </c:ser>
        <c:ser>
          <c:idx val="1"/>
          <c:order val="8"/>
          <c:tx>
            <c:strRef>
              <c:f>LocationSummary!$B$178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27.789914250714578</c:v>
                </c:pt>
                <c:pt idx="1">
                  <c:v>27.789914250714578</c:v>
                </c:pt>
                <c:pt idx="2">
                  <c:v>27.789914250714578</c:v>
                </c:pt>
                <c:pt idx="3">
                  <c:v>27.789914250714578</c:v>
                </c:pt>
                <c:pt idx="4">
                  <c:v>27.789914250714578</c:v>
                </c:pt>
                <c:pt idx="5">
                  <c:v>27.789914250714578</c:v>
                </c:pt>
                <c:pt idx="6">
                  <c:v>27.789914250714578</c:v>
                </c:pt>
                <c:pt idx="7">
                  <c:v>27.789914250714578</c:v>
                </c:pt>
                <c:pt idx="8">
                  <c:v>27.789914250714578</c:v>
                </c:pt>
                <c:pt idx="9">
                  <c:v>27.789914250714578</c:v>
                </c:pt>
                <c:pt idx="10">
                  <c:v>27.789914250714578</c:v>
                </c:pt>
                <c:pt idx="11">
                  <c:v>27.789914250714578</c:v>
                </c:pt>
                <c:pt idx="12">
                  <c:v>27.789914250714578</c:v>
                </c:pt>
                <c:pt idx="13">
                  <c:v>27.789914250714578</c:v>
                </c:pt>
                <c:pt idx="14">
                  <c:v>27.789914250714578</c:v>
                </c:pt>
                <c:pt idx="15">
                  <c:v>27.789914250714578</c:v>
                </c:pt>
              </c:numCache>
            </c:numRef>
          </c:val>
        </c:ser>
        <c:overlap val="100"/>
        <c:axId val="112280704"/>
        <c:axId val="112282624"/>
      </c:barChart>
      <c:catAx>
        <c:axId val="11228070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82624"/>
        <c:crosses val="autoZero"/>
        <c:auto val="1"/>
        <c:lblAlgn val="ctr"/>
        <c:lblOffset val="50"/>
        <c:tickLblSkip val="1"/>
        <c:tickMarkSkip val="1"/>
      </c:catAx>
      <c:valAx>
        <c:axId val="112282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27732463295270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807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2393636699963009"/>
          <c:y val="0.10059815116911366"/>
          <c:w val="0.66259711431742563"/>
          <c:h val="0.404023926046764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18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LocationSummary!$B$253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LocationSummary!$C$253:$R$253</c:f>
              <c:numCache>
                <c:formatCode>#,##0.00</c:formatCode>
                <c:ptCount val="16"/>
                <c:pt idx="0">
                  <c:v>2677.86</c:v>
                </c:pt>
                <c:pt idx="1">
                  <c:v>2677.86</c:v>
                </c:pt>
                <c:pt idx="2">
                  <c:v>2677.86</c:v>
                </c:pt>
                <c:pt idx="3">
                  <c:v>2677.86</c:v>
                </c:pt>
                <c:pt idx="4">
                  <c:v>2677.86</c:v>
                </c:pt>
                <c:pt idx="5">
                  <c:v>2677.86</c:v>
                </c:pt>
                <c:pt idx="6">
                  <c:v>2677.86</c:v>
                </c:pt>
                <c:pt idx="7">
                  <c:v>2677.86</c:v>
                </c:pt>
                <c:pt idx="8">
                  <c:v>2677.86</c:v>
                </c:pt>
                <c:pt idx="9">
                  <c:v>2677.86</c:v>
                </c:pt>
                <c:pt idx="10">
                  <c:v>2677.86</c:v>
                </c:pt>
                <c:pt idx="11">
                  <c:v>2677.86</c:v>
                </c:pt>
                <c:pt idx="12">
                  <c:v>2677.86</c:v>
                </c:pt>
                <c:pt idx="13">
                  <c:v>2677.86</c:v>
                </c:pt>
                <c:pt idx="14">
                  <c:v>2677.86</c:v>
                </c:pt>
                <c:pt idx="15">
                  <c:v>2677.86</c:v>
                </c:pt>
              </c:numCache>
            </c:numRef>
          </c:val>
        </c:ser>
        <c:ser>
          <c:idx val="0"/>
          <c:order val="1"/>
          <c:tx>
            <c:strRef>
              <c:f>LocationSummary!$B$261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LocationSummary!$C$261:$R$261</c:f>
              <c:numCache>
                <c:formatCode>#,##0.00</c:formatCode>
                <c:ptCount val="16"/>
                <c:pt idx="0">
                  <c:v>2141.35</c:v>
                </c:pt>
                <c:pt idx="1">
                  <c:v>6050.37</c:v>
                </c:pt>
                <c:pt idx="2">
                  <c:v>114257</c:v>
                </c:pt>
                <c:pt idx="3">
                  <c:v>19578.3</c:v>
                </c:pt>
                <c:pt idx="4">
                  <c:v>46208.3</c:v>
                </c:pt>
                <c:pt idx="5">
                  <c:v>92694.8</c:v>
                </c:pt>
                <c:pt idx="6">
                  <c:v>47088.4</c:v>
                </c:pt>
                <c:pt idx="7">
                  <c:v>693.71578509999995</c:v>
                </c:pt>
                <c:pt idx="8">
                  <c:v>13479.9</c:v>
                </c:pt>
                <c:pt idx="9">
                  <c:v>24204.9</c:v>
                </c:pt>
                <c:pt idx="10">
                  <c:v>4359.8100000000004</c:v>
                </c:pt>
                <c:pt idx="11">
                  <c:v>12581</c:v>
                </c:pt>
                <c:pt idx="12">
                  <c:v>4284.05</c:v>
                </c:pt>
                <c:pt idx="13">
                  <c:v>167169</c:v>
                </c:pt>
                <c:pt idx="14">
                  <c:v>3931.11</c:v>
                </c:pt>
                <c:pt idx="15">
                  <c:v>2516.5700000000002</c:v>
                </c:pt>
              </c:numCache>
            </c:numRef>
          </c:val>
        </c:ser>
        <c:overlap val="100"/>
        <c:axId val="136475392"/>
        <c:axId val="136477696"/>
      </c:barChart>
      <c:catAx>
        <c:axId val="1364753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77696"/>
        <c:crosses val="autoZero"/>
        <c:auto val="1"/>
        <c:lblAlgn val="ctr"/>
        <c:lblOffset val="50"/>
        <c:tickLblSkip val="1"/>
        <c:tickMarkSkip val="1"/>
      </c:catAx>
      <c:valAx>
        <c:axId val="13647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753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758046614872364"/>
          <c:y val="8.8769401377845739E-2"/>
          <c:w val="0.26867341915223969"/>
          <c:h val="0.10433332048828317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07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LocationSummary!$B$255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LocationSummary!$C$255:$R$255</c:f>
              <c:numCache>
                <c:formatCode>#,##0.00</c:formatCode>
                <c:ptCount val="16"/>
                <c:pt idx="0">
                  <c:v>1124540</c:v>
                </c:pt>
                <c:pt idx="1">
                  <c:v>1295530</c:v>
                </c:pt>
                <c:pt idx="2">
                  <c:v>1206530</c:v>
                </c:pt>
                <c:pt idx="3">
                  <c:v>1053500</c:v>
                </c:pt>
                <c:pt idx="4">
                  <c:v>339050.3161</c:v>
                </c:pt>
                <c:pt idx="5">
                  <c:v>1194090</c:v>
                </c:pt>
                <c:pt idx="6">
                  <c:v>406836.2648</c:v>
                </c:pt>
                <c:pt idx="7">
                  <c:v>975914.55610000005</c:v>
                </c:pt>
                <c:pt idx="8">
                  <c:v>1307610</c:v>
                </c:pt>
                <c:pt idx="9">
                  <c:v>309163.81699999998</c:v>
                </c:pt>
                <c:pt idx="10">
                  <c:v>1712360</c:v>
                </c:pt>
                <c:pt idx="11">
                  <c:v>1275140</c:v>
                </c:pt>
                <c:pt idx="12">
                  <c:v>1233620</c:v>
                </c:pt>
                <c:pt idx="13">
                  <c:v>1196590</c:v>
                </c:pt>
                <c:pt idx="14">
                  <c:v>1216940</c:v>
                </c:pt>
                <c:pt idx="15">
                  <c:v>1257410</c:v>
                </c:pt>
              </c:numCache>
            </c:numRef>
          </c:val>
        </c:ser>
        <c:overlap val="100"/>
        <c:axId val="139128832"/>
        <c:axId val="139131136"/>
      </c:barChart>
      <c:catAx>
        <c:axId val="1391288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31136"/>
        <c:crosses val="autoZero"/>
        <c:auto val="1"/>
        <c:lblAlgn val="ctr"/>
        <c:lblOffset val="50"/>
        <c:tickLblSkip val="1"/>
        <c:tickMarkSkip val="1"/>
      </c:catAx>
      <c:valAx>
        <c:axId val="139131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288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2119866814650397E-2"/>
          <c:y val="2.9363784665579151E-2"/>
          <c:w val="0.89567147613762577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LocationSummary!$B$29</c:f>
              <c:strCache>
                <c:ptCount val="1"/>
                <c:pt idx="0">
                  <c:v>COOLSYS1 CHILLER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LocationSummary!$C$29:$R$29</c:f>
              <c:numCache>
                <c:formatCode>#,##0.00</c:formatCode>
                <c:ptCount val="16"/>
                <c:pt idx="0">
                  <c:v>1700.3656000000001</c:v>
                </c:pt>
                <c:pt idx="1">
                  <c:v>1702.4568899999999</c:v>
                </c:pt>
                <c:pt idx="2">
                  <c:v>3148.58088</c:v>
                </c:pt>
                <c:pt idx="3">
                  <c:v>1541.8156299999998</c:v>
                </c:pt>
                <c:pt idx="4">
                  <c:v>1545.6702299999999</c:v>
                </c:pt>
                <c:pt idx="5">
                  <c:v>2776.9815400000002</c:v>
                </c:pt>
                <c:pt idx="6">
                  <c:v>1791.84645</c:v>
                </c:pt>
                <c:pt idx="7">
                  <c:v>1605.1872700000001</c:v>
                </c:pt>
                <c:pt idx="8">
                  <c:v>2469.058</c:v>
                </c:pt>
                <c:pt idx="9">
                  <c:v>1072.7817</c:v>
                </c:pt>
                <c:pt idx="10">
                  <c:v>1563.31342</c:v>
                </c:pt>
                <c:pt idx="11">
                  <c:v>2306.7143999999998</c:v>
                </c:pt>
                <c:pt idx="12">
                  <c:v>1475.8496200000002</c:v>
                </c:pt>
                <c:pt idx="13">
                  <c:v>2334.6428999999998</c:v>
                </c:pt>
                <c:pt idx="14">
                  <c:v>1246.1131499999999</c:v>
                </c:pt>
                <c:pt idx="15">
                  <c:v>2145.8261600000001</c:v>
                </c:pt>
              </c:numCache>
            </c:numRef>
          </c:val>
        </c:ser>
        <c:axId val="139255808"/>
        <c:axId val="139329536"/>
      </c:barChart>
      <c:catAx>
        <c:axId val="1392558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29536"/>
        <c:crosses val="autoZero"/>
        <c:auto val="1"/>
        <c:lblAlgn val="ctr"/>
        <c:lblOffset val="100"/>
        <c:tickLblSkip val="1"/>
        <c:tickMarkSkip val="1"/>
      </c:catAx>
      <c:valAx>
        <c:axId val="139329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Cooling Capacity (kW)</a:t>
                </a:r>
              </a:p>
            </c:rich>
          </c:tx>
          <c:layout>
            <c:manualLayout>
              <c:xMode val="edge"/>
              <c:yMode val="edge"/>
              <c:x val="1.1098779134295252E-3"/>
              <c:y val="0.2512234910277324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55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8042915279319"/>
          <c:y val="4.0783034257748964E-2"/>
          <c:w val="0.16315205327413937"/>
          <c:h val="3.588907014681875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801331853496248E-2"/>
          <c:y val="2.9363784665579151E-2"/>
          <c:w val="0.9089900110987807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LocationSummary!$B$30</c:f>
              <c:strCache>
                <c:ptCount val="1"/>
                <c:pt idx="0">
                  <c:v>PSZ-AC_1:5_COOLC DXCOIL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LocationSummary!$C$30:$R$30</c:f>
              <c:numCache>
                <c:formatCode>#,##0.00</c:formatCode>
                <c:ptCount val="16"/>
                <c:pt idx="0">
                  <c:v>622.97168999999997</c:v>
                </c:pt>
                <c:pt idx="1">
                  <c:v>636.11834999999996</c:v>
                </c:pt>
                <c:pt idx="2">
                  <c:v>651.30310999999995</c:v>
                </c:pt>
                <c:pt idx="3">
                  <c:v>640.22816</c:v>
                </c:pt>
                <c:pt idx="4">
                  <c:v>398.47306000000003</c:v>
                </c:pt>
                <c:pt idx="5">
                  <c:v>565.76819</c:v>
                </c:pt>
                <c:pt idx="6">
                  <c:v>676.74364000000003</c:v>
                </c:pt>
                <c:pt idx="7">
                  <c:v>633.84348</c:v>
                </c:pt>
                <c:pt idx="8">
                  <c:v>491.05397999999997</c:v>
                </c:pt>
                <c:pt idx="9">
                  <c:v>422.79509999999999</c:v>
                </c:pt>
                <c:pt idx="10">
                  <c:v>627.97093000000007</c:v>
                </c:pt>
                <c:pt idx="11">
                  <c:v>475.49528000000004</c:v>
                </c:pt>
                <c:pt idx="12">
                  <c:v>624.23374999999999</c:v>
                </c:pt>
                <c:pt idx="13">
                  <c:v>445.24506000000002</c:v>
                </c:pt>
                <c:pt idx="14">
                  <c:v>588.13767000000007</c:v>
                </c:pt>
                <c:pt idx="15">
                  <c:v>327.09816000000001</c:v>
                </c:pt>
              </c:numCache>
            </c:numRef>
          </c:val>
        </c:ser>
        <c:ser>
          <c:idx val="1"/>
          <c:order val="1"/>
          <c:tx>
            <c:strRef>
              <c:f>LocationSummary!$B$31</c:f>
              <c:strCache>
                <c:ptCount val="1"/>
                <c:pt idx="0">
                  <c:v>PSZ-AC_2:6_COOLC DXCOIL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LocationSummary!$C$31:$R$31</c:f>
              <c:numCache>
                <c:formatCode>#,##0.00</c:formatCode>
                <c:ptCount val="16"/>
                <c:pt idx="0">
                  <c:v>285.94516999999996</c:v>
                </c:pt>
                <c:pt idx="1">
                  <c:v>291.63862</c:v>
                </c:pt>
                <c:pt idx="2">
                  <c:v>299.95343000000003</c:v>
                </c:pt>
                <c:pt idx="3">
                  <c:v>266.42220000000003</c:v>
                </c:pt>
                <c:pt idx="4">
                  <c:v>226.71030999999999</c:v>
                </c:pt>
                <c:pt idx="5">
                  <c:v>278.83600999999999</c:v>
                </c:pt>
                <c:pt idx="6">
                  <c:v>274.60240999999996</c:v>
                </c:pt>
                <c:pt idx="7">
                  <c:v>274.53798</c:v>
                </c:pt>
                <c:pt idx="8">
                  <c:v>309.43303000000003</c:v>
                </c:pt>
                <c:pt idx="9">
                  <c:v>241.28543999999999</c:v>
                </c:pt>
                <c:pt idx="10">
                  <c:v>269.22492999999997</c:v>
                </c:pt>
                <c:pt idx="11">
                  <c:v>292.72521</c:v>
                </c:pt>
                <c:pt idx="12">
                  <c:v>266.37304999999998</c:v>
                </c:pt>
                <c:pt idx="13">
                  <c:v>279.54966999999999</c:v>
                </c:pt>
                <c:pt idx="14">
                  <c:v>250.35242000000002</c:v>
                </c:pt>
                <c:pt idx="15">
                  <c:v>228.75704000000002</c:v>
                </c:pt>
              </c:numCache>
            </c:numRef>
          </c:val>
        </c:ser>
        <c:ser>
          <c:idx val="2"/>
          <c:order val="2"/>
          <c:tx>
            <c:strRef>
              <c:f>LocationSummary!$B$32</c:f>
              <c:strCache>
                <c:ptCount val="1"/>
                <c:pt idx="0">
                  <c:v>PSZ-AC_3:7_COOLC DXCOIL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LocationSummary!$C$32:$R$32</c:f>
              <c:numCache>
                <c:formatCode>#,##0.00</c:formatCode>
                <c:ptCount val="16"/>
                <c:pt idx="0">
                  <c:v>346.57054999999997</c:v>
                </c:pt>
                <c:pt idx="1">
                  <c:v>363.19686999999999</c:v>
                </c:pt>
                <c:pt idx="2">
                  <c:v>292.24453000000005</c:v>
                </c:pt>
                <c:pt idx="3">
                  <c:v>348.17716999999999</c:v>
                </c:pt>
                <c:pt idx="4">
                  <c:v>197.27247</c:v>
                </c:pt>
                <c:pt idx="5">
                  <c:v>244.28003000000001</c:v>
                </c:pt>
                <c:pt idx="6">
                  <c:v>342.64712000000003</c:v>
                </c:pt>
                <c:pt idx="7">
                  <c:v>332.26959999999997</c:v>
                </c:pt>
                <c:pt idx="8">
                  <c:v>259.96048000000002</c:v>
                </c:pt>
                <c:pt idx="9">
                  <c:v>183.70674</c:v>
                </c:pt>
                <c:pt idx="10">
                  <c:v>314.95418999999998</c:v>
                </c:pt>
                <c:pt idx="11">
                  <c:v>236.93495999999999</c:v>
                </c:pt>
                <c:pt idx="12">
                  <c:v>302.93774000000002</c:v>
                </c:pt>
                <c:pt idx="13">
                  <c:v>219.59858</c:v>
                </c:pt>
                <c:pt idx="14">
                  <c:v>232.11600000000001</c:v>
                </c:pt>
                <c:pt idx="15">
                  <c:v>150.97207</c:v>
                </c:pt>
              </c:numCache>
            </c:numRef>
          </c:val>
        </c:ser>
        <c:ser>
          <c:idx val="3"/>
          <c:order val="3"/>
          <c:tx>
            <c:strRef>
              <c:f>LocationSummary!$B$33</c:f>
              <c:strCache>
                <c:ptCount val="1"/>
                <c:pt idx="0">
                  <c:v>PSZ-AC_4:8_COOLC DXCOIL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LocationSummary!$C$33:$R$33</c:f>
              <c:numCache>
                <c:formatCode>#,##0.00</c:formatCode>
                <c:ptCount val="16"/>
                <c:pt idx="0">
                  <c:v>116.89907000000001</c:v>
                </c:pt>
                <c:pt idx="1">
                  <c:v>117.67081</c:v>
                </c:pt>
                <c:pt idx="2">
                  <c:v>104.65342</c:v>
                </c:pt>
                <c:pt idx="3">
                  <c:v>120.64519</c:v>
                </c:pt>
                <c:pt idx="4">
                  <c:v>76.126039999999989</c:v>
                </c:pt>
                <c:pt idx="5">
                  <c:v>87.868970000000004</c:v>
                </c:pt>
                <c:pt idx="6">
                  <c:v>87.108199999999997</c:v>
                </c:pt>
                <c:pt idx="7">
                  <c:v>117.52575999999999</c:v>
                </c:pt>
                <c:pt idx="8">
                  <c:v>91.787620000000004</c:v>
                </c:pt>
                <c:pt idx="9">
                  <c:v>75.812119999999993</c:v>
                </c:pt>
                <c:pt idx="10">
                  <c:v>117.99775</c:v>
                </c:pt>
                <c:pt idx="11">
                  <c:v>91.028120000000001</c:v>
                </c:pt>
                <c:pt idx="12">
                  <c:v>118.89596</c:v>
                </c:pt>
                <c:pt idx="13">
                  <c:v>87.55556</c:v>
                </c:pt>
                <c:pt idx="14">
                  <c:v>95.851529999999997</c:v>
                </c:pt>
                <c:pt idx="15">
                  <c:v>75.482929999999996</c:v>
                </c:pt>
              </c:numCache>
            </c:numRef>
          </c:val>
        </c:ser>
        <c:ser>
          <c:idx val="4"/>
          <c:order val="4"/>
          <c:tx>
            <c:strRef>
              <c:f>LocationSummary!$B$34</c:f>
              <c:strCache>
                <c:ptCount val="1"/>
                <c:pt idx="0">
                  <c:v>PSZ-AC_5:9_COOLC DXCOIL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LocationSummary!$C$34:$R$34</c:f>
              <c:numCache>
                <c:formatCode>#,##0.00</c:formatCode>
                <c:ptCount val="16"/>
                <c:pt idx="0">
                  <c:v>142.25602000000001</c:v>
                </c:pt>
                <c:pt idx="1">
                  <c:v>146.05457000000001</c:v>
                </c:pt>
                <c:pt idx="2">
                  <c:v>135.64771999999999</c:v>
                </c:pt>
                <c:pt idx="3">
                  <c:v>140.03353000000001</c:v>
                </c:pt>
                <c:pt idx="4">
                  <c:v>82.120100000000008</c:v>
                </c:pt>
                <c:pt idx="5">
                  <c:v>110.36926</c:v>
                </c:pt>
                <c:pt idx="6">
                  <c:v>156.03459000000001</c:v>
                </c:pt>
                <c:pt idx="7">
                  <c:v>137.0341</c:v>
                </c:pt>
                <c:pt idx="8">
                  <c:v>105.81734</c:v>
                </c:pt>
                <c:pt idx="9">
                  <c:v>79.330979999999997</c:v>
                </c:pt>
                <c:pt idx="10">
                  <c:v>134.35515000000001</c:v>
                </c:pt>
                <c:pt idx="11">
                  <c:v>100.97810000000001</c:v>
                </c:pt>
                <c:pt idx="12">
                  <c:v>134.17885999999999</c:v>
                </c:pt>
                <c:pt idx="13">
                  <c:v>93.942080000000004</c:v>
                </c:pt>
                <c:pt idx="14">
                  <c:v>116.76352</c:v>
                </c:pt>
                <c:pt idx="15">
                  <c:v>74.123890000000003</c:v>
                </c:pt>
              </c:numCache>
            </c:numRef>
          </c:val>
        </c:ser>
        <c:axId val="139452800"/>
        <c:axId val="139486336"/>
      </c:barChart>
      <c:catAx>
        <c:axId val="13945280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86336"/>
        <c:crosses val="autoZero"/>
        <c:auto val="1"/>
        <c:lblAlgn val="ctr"/>
        <c:lblOffset val="100"/>
        <c:tickLblSkip val="1"/>
        <c:tickMarkSkip val="1"/>
      </c:catAx>
      <c:valAx>
        <c:axId val="139486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Cooling Capacity (kW)</a:t>
                </a:r>
              </a:p>
            </c:rich>
          </c:tx>
          <c:layout>
            <c:manualLayout>
              <c:xMode val="edge"/>
              <c:yMode val="edge"/>
              <c:x val="1.1098779134295252E-3"/>
              <c:y val="0.2512234910277324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28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915649278579456"/>
          <c:y val="4.0783034257748964E-2"/>
          <c:w val="0.97336293007769148"/>
          <c:h val="0.18760195758564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801331853496248E-2"/>
          <c:y val="2.9363784665579151E-2"/>
          <c:w val="0.9089900110987807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LocationSummary!$B$37</c:f>
              <c:strCache>
                <c:ptCount val="1"/>
                <c:pt idx="0">
                  <c:v>PSZ-AC_1:5_HEATC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LocationSummary!$C$37:$R$37</c:f>
              <c:numCache>
                <c:formatCode>#,##0.00</c:formatCode>
                <c:ptCount val="16"/>
                <c:pt idx="0">
                  <c:v>291.38083</c:v>
                </c:pt>
                <c:pt idx="1">
                  <c:v>392.78023999999999</c:v>
                </c:pt>
                <c:pt idx="2">
                  <c:v>339.29730000000001</c:v>
                </c:pt>
                <c:pt idx="3">
                  <c:v>426.44615999999996</c:v>
                </c:pt>
                <c:pt idx="4">
                  <c:v>283.56558000000001</c:v>
                </c:pt>
                <c:pt idx="5">
                  <c:v>365.97055</c:v>
                </c:pt>
                <c:pt idx="6">
                  <c:v>545.86771999999996</c:v>
                </c:pt>
                <c:pt idx="7">
                  <c:v>469.97692999999998</c:v>
                </c:pt>
                <c:pt idx="8">
                  <c:v>433.98516999999998</c:v>
                </c:pt>
                <c:pt idx="9">
                  <c:v>359.26134000000002</c:v>
                </c:pt>
                <c:pt idx="10">
                  <c:v>543.94330000000002</c:v>
                </c:pt>
                <c:pt idx="11">
                  <c:v>501.63939000000005</c:v>
                </c:pt>
                <c:pt idx="12">
                  <c:v>584.34441000000004</c:v>
                </c:pt>
                <c:pt idx="13">
                  <c:v>569.74677000000008</c:v>
                </c:pt>
                <c:pt idx="14">
                  <c:v>567.59302000000002</c:v>
                </c:pt>
                <c:pt idx="15">
                  <c:v>582.22140999999999</c:v>
                </c:pt>
              </c:numCache>
            </c:numRef>
          </c:val>
        </c:ser>
        <c:ser>
          <c:idx val="1"/>
          <c:order val="1"/>
          <c:tx>
            <c:strRef>
              <c:f>LocationSummary!$B$38</c:f>
              <c:strCache>
                <c:ptCount val="1"/>
                <c:pt idx="0">
                  <c:v>PSZ-AC_2:6_HEATC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LocationSummary!$C$38:$R$38</c:f>
              <c:numCache>
                <c:formatCode>#,##0.00</c:formatCode>
                <c:ptCount val="16"/>
                <c:pt idx="0">
                  <c:v>162.30443</c:v>
                </c:pt>
                <c:pt idx="1">
                  <c:v>215.62907999999999</c:v>
                </c:pt>
                <c:pt idx="2">
                  <c:v>198.81653</c:v>
                </c:pt>
                <c:pt idx="3">
                  <c:v>226.68779000000001</c:v>
                </c:pt>
                <c:pt idx="4">
                  <c:v>159.11017999999999</c:v>
                </c:pt>
                <c:pt idx="5">
                  <c:v>202.34111999999999</c:v>
                </c:pt>
                <c:pt idx="6">
                  <c:v>194.96278000000001</c:v>
                </c:pt>
                <c:pt idx="7">
                  <c:v>257.94969000000003</c:v>
                </c:pt>
                <c:pt idx="8">
                  <c:v>217.82766000000001</c:v>
                </c:pt>
                <c:pt idx="9">
                  <c:v>212.97514000000001</c:v>
                </c:pt>
                <c:pt idx="10">
                  <c:v>291.62364000000002</c:v>
                </c:pt>
                <c:pt idx="11">
                  <c:v>247.41584</c:v>
                </c:pt>
                <c:pt idx="12">
                  <c:v>314.27771000000001</c:v>
                </c:pt>
                <c:pt idx="13">
                  <c:v>290.71857</c:v>
                </c:pt>
                <c:pt idx="14">
                  <c:v>314.26931999999999</c:v>
                </c:pt>
                <c:pt idx="15">
                  <c:v>376.80840000000001</c:v>
                </c:pt>
              </c:numCache>
            </c:numRef>
          </c:val>
        </c:ser>
        <c:ser>
          <c:idx val="2"/>
          <c:order val="2"/>
          <c:tx>
            <c:strRef>
              <c:f>LocationSummary!$B$39</c:f>
              <c:strCache>
                <c:ptCount val="1"/>
                <c:pt idx="0">
                  <c:v>PSZ-AC_3:7_HEATC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LocationSummary!$C$39:$R$39</c:f>
              <c:numCache>
                <c:formatCode>#,##0.00</c:formatCode>
                <c:ptCount val="16"/>
                <c:pt idx="0">
                  <c:v>162.10049000000001</c:v>
                </c:pt>
                <c:pt idx="1">
                  <c:v>224.26103000000001</c:v>
                </c:pt>
                <c:pt idx="2">
                  <c:v>202.44387</c:v>
                </c:pt>
                <c:pt idx="3">
                  <c:v>231.91547</c:v>
                </c:pt>
                <c:pt idx="4">
                  <c:v>143.95857999999998</c:v>
                </c:pt>
                <c:pt idx="5">
                  <c:v>206.37098</c:v>
                </c:pt>
                <c:pt idx="6">
                  <c:v>276.38234999999997</c:v>
                </c:pt>
                <c:pt idx="7">
                  <c:v>246.36847</c:v>
                </c:pt>
                <c:pt idx="8">
                  <c:v>229.74866</c:v>
                </c:pt>
                <c:pt idx="9">
                  <c:v>176.71259000000001</c:v>
                </c:pt>
                <c:pt idx="10">
                  <c:v>272.81074999999998</c:v>
                </c:pt>
                <c:pt idx="11">
                  <c:v>249.96232999999998</c:v>
                </c:pt>
                <c:pt idx="12">
                  <c:v>290.82911000000001</c:v>
                </c:pt>
                <c:pt idx="13">
                  <c:v>281.00385999999997</c:v>
                </c:pt>
                <c:pt idx="14">
                  <c:v>273.99365999999998</c:v>
                </c:pt>
                <c:pt idx="15">
                  <c:v>268.72414000000003</c:v>
                </c:pt>
              </c:numCache>
            </c:numRef>
          </c:val>
        </c:ser>
        <c:ser>
          <c:idx val="3"/>
          <c:order val="3"/>
          <c:tx>
            <c:strRef>
              <c:f>LocationSummary!$B$40</c:f>
              <c:strCache>
                <c:ptCount val="1"/>
                <c:pt idx="0">
                  <c:v>PSZ-AC_4:8_HEATC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LocationSummary!$C$40:$R$40</c:f>
              <c:numCache>
                <c:formatCode>#,##0.00</c:formatCode>
                <c:ptCount val="16"/>
                <c:pt idx="0">
                  <c:v>54.676879999999997</c:v>
                </c:pt>
                <c:pt idx="1">
                  <c:v>72.657499999999999</c:v>
                </c:pt>
                <c:pt idx="2">
                  <c:v>62.878959999999999</c:v>
                </c:pt>
                <c:pt idx="3">
                  <c:v>80.359909999999999</c:v>
                </c:pt>
                <c:pt idx="4">
                  <c:v>55.552589999999995</c:v>
                </c:pt>
                <c:pt idx="5">
                  <c:v>67.831910000000008</c:v>
                </c:pt>
                <c:pt idx="6">
                  <c:v>70.262289999999993</c:v>
                </c:pt>
                <c:pt idx="7">
                  <c:v>87.142009999999999</c:v>
                </c:pt>
                <c:pt idx="8">
                  <c:v>81.120339999999999</c:v>
                </c:pt>
                <c:pt idx="9">
                  <c:v>72.925780000000003</c:v>
                </c:pt>
                <c:pt idx="10">
                  <c:v>102.20869</c:v>
                </c:pt>
                <c:pt idx="11">
                  <c:v>96.033110000000008</c:v>
                </c:pt>
                <c:pt idx="12">
                  <c:v>112.26214999999999</c:v>
                </c:pt>
                <c:pt idx="13">
                  <c:v>112.03828999999999</c:v>
                </c:pt>
                <c:pt idx="14">
                  <c:v>113.93028</c:v>
                </c:pt>
                <c:pt idx="15">
                  <c:v>134.35654000000002</c:v>
                </c:pt>
              </c:numCache>
            </c:numRef>
          </c:val>
        </c:ser>
        <c:ser>
          <c:idx val="4"/>
          <c:order val="4"/>
          <c:tx>
            <c:strRef>
              <c:f>LocationSummary!$B$41</c:f>
              <c:strCache>
                <c:ptCount val="1"/>
                <c:pt idx="0">
                  <c:v>PSZ-AC_5:9_HEATC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LocationSummary!$C$41:$R$41</c:f>
              <c:numCache>
                <c:formatCode>#,##0.00</c:formatCode>
                <c:ptCount val="16"/>
                <c:pt idx="0">
                  <c:v>66.537020000000012</c:v>
                </c:pt>
                <c:pt idx="1">
                  <c:v>90.183449999999993</c:v>
                </c:pt>
                <c:pt idx="2">
                  <c:v>79.126260000000002</c:v>
                </c:pt>
                <c:pt idx="3">
                  <c:v>93.274180000000001</c:v>
                </c:pt>
                <c:pt idx="4">
                  <c:v>59.926720000000003</c:v>
                </c:pt>
                <c:pt idx="5">
                  <c:v>80.177700000000002</c:v>
                </c:pt>
                <c:pt idx="6">
                  <c:v>125.85894999999999</c:v>
                </c:pt>
                <c:pt idx="7">
                  <c:v>101.60689000000001</c:v>
                </c:pt>
                <c:pt idx="8">
                  <c:v>93.519570000000016</c:v>
                </c:pt>
                <c:pt idx="9">
                  <c:v>74.366110000000006</c:v>
                </c:pt>
                <c:pt idx="10">
                  <c:v>116.37734</c:v>
                </c:pt>
                <c:pt idx="11">
                  <c:v>106.53017</c:v>
                </c:pt>
                <c:pt idx="12">
                  <c:v>125.60466000000001</c:v>
                </c:pt>
                <c:pt idx="13">
                  <c:v>120.21064</c:v>
                </c:pt>
                <c:pt idx="14">
                  <c:v>121.52152000000001</c:v>
                </c:pt>
                <c:pt idx="15">
                  <c:v>131.9375</c:v>
                </c:pt>
              </c:numCache>
            </c:numRef>
          </c:val>
        </c:ser>
        <c:axId val="155597824"/>
        <c:axId val="156468736"/>
      </c:barChart>
      <c:catAx>
        <c:axId val="1555978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68736"/>
        <c:crosses val="autoZero"/>
        <c:auto val="1"/>
        <c:lblAlgn val="ctr"/>
        <c:lblOffset val="100"/>
        <c:tickLblSkip val="1"/>
        <c:tickMarkSkip val="1"/>
      </c:catAx>
      <c:valAx>
        <c:axId val="156468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Heating Coil Capacity (kW)</a:t>
                </a:r>
              </a:p>
            </c:rich>
          </c:tx>
          <c:layout>
            <c:manualLayout>
              <c:xMode val="edge"/>
              <c:yMode val="edge"/>
              <c:x val="1.1098779134295252E-3"/>
              <c:y val="0.218597063621533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978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5830558638549756E-2"/>
          <c:y val="3.8064165307232188E-2"/>
          <c:w val="0.24343322234554199"/>
          <c:h val="0.2109842305600874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Lighting Schedules</a:t>
            </a:r>
          </a:p>
        </c:rich>
      </c:tx>
      <c:layout>
        <c:manualLayout>
          <c:xMode val="edge"/>
          <c:yMode val="edge"/>
          <c:x val="0.39733629300777018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589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0.0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0.0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0.0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0.0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75654272"/>
        <c:axId val="75656192"/>
      </c:barChart>
      <c:catAx>
        <c:axId val="7565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56192"/>
        <c:crosses val="autoZero"/>
        <c:auto val="1"/>
        <c:lblAlgn val="ctr"/>
        <c:lblOffset val="100"/>
        <c:tickLblSkip val="1"/>
        <c:tickMarkSkip val="1"/>
      </c:catAx>
      <c:valAx>
        <c:axId val="75656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542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2119866814650397E-2"/>
          <c:y val="0.22512234910277323"/>
          <c:w val="0.32519422863485087"/>
          <c:h val="0.402936378466557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zoomScale="114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zoomScale="114" workbookViewId="0"/>
  </sheetViews>
  <pageMargins left="0.75" right="0.75" top="1" bottom="1" header="0.5" footer="0.5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zoomScale="114" workbookViewId="0"/>
  </sheetViews>
  <pageMargins left="0.75" right="0.75" top="1" bottom="1" header="0.5" footer="0.5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26</xdr:col>
      <xdr:colOff>438150</xdr:colOff>
      <xdr:row>26</xdr:row>
      <xdr:rowOff>9525</xdr:rowOff>
    </xdr:to>
    <xdr:pic>
      <xdr:nvPicPr>
        <xdr:cNvPr id="413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82625" y="1085850"/>
          <a:ext cx="4171950" cy="373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209550</xdr:colOff>
      <xdr:row>30</xdr:row>
      <xdr:rowOff>19050</xdr:rowOff>
    </xdr:from>
    <xdr:to>
      <xdr:col>27</xdr:col>
      <xdr:colOff>219075</xdr:colOff>
      <xdr:row>48</xdr:row>
      <xdr:rowOff>104775</xdr:rowOff>
    </xdr:to>
    <xdr:pic>
      <xdr:nvPicPr>
        <xdr:cNvPr id="41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92175" y="5476875"/>
          <a:ext cx="4276725" cy="3000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chsec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chsec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chsec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chsec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chsec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chsec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chsec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chsec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sec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sec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hsec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chsec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chsec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chsec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chsec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hsec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7"/>
  <sheetViews>
    <sheetView tabSelected="1" workbookViewId="0">
      <pane ySplit="2" topLeftCell="A21" activePane="bottomLeft" state="frozen"/>
      <selection pane="bottomLeft" activeCell="B2" sqref="B2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1129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48</v>
      </c>
      <c r="D2" s="27" t="s">
        <v>199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54</v>
      </c>
    </row>
    <row r="4" spans="1:18">
      <c r="B4" s="23" t="s">
        <v>55</v>
      </c>
      <c r="C4" s="1" t="s">
        <v>210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72</v>
      </c>
      <c r="C5" s="1" t="s">
        <v>73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74</v>
      </c>
      <c r="C6" s="1" t="s">
        <v>209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76</v>
      </c>
    </row>
    <row r="8" spans="1:18" ht="76.5">
      <c r="B8" s="23" t="s">
        <v>312</v>
      </c>
      <c r="C8" s="30">
        <v>19592</v>
      </c>
      <c r="D8" s="1" t="s">
        <v>242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77</v>
      </c>
      <c r="C9" s="1" t="s">
        <v>211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78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79</v>
      </c>
      <c r="C11" s="9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80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7" t="s">
        <v>313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8" t="s">
        <v>314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8" t="s">
        <v>315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68" t="s">
        <v>316</v>
      </c>
      <c r="C16" s="1">
        <v>0.28000000000000003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8" t="s">
        <v>279</v>
      </c>
      <c r="C17" s="1">
        <v>0.34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81</v>
      </c>
      <c r="C18" s="37">
        <v>1.12E-2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82</v>
      </c>
      <c r="C19" s="1" t="s">
        <v>83</v>
      </c>
      <c r="D19" s="7"/>
    </row>
    <row r="20" spans="1:18">
      <c r="B20" s="23" t="s">
        <v>84</v>
      </c>
      <c r="C20" s="11">
        <v>0</v>
      </c>
      <c r="D20" s="12"/>
    </row>
    <row r="21" spans="1:18">
      <c r="B21" s="23" t="s">
        <v>85</v>
      </c>
      <c r="C21" s="1" t="s">
        <v>212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317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23" t="s">
        <v>198</v>
      </c>
      <c r="C23" s="1" t="s">
        <v>213</v>
      </c>
      <c r="D23" s="7" t="s">
        <v>201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86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87</v>
      </c>
    </row>
    <row r="26" spans="1:18">
      <c r="B26" s="23" t="s">
        <v>88</v>
      </c>
      <c r="C26" s="1" t="s">
        <v>208</v>
      </c>
      <c r="D26" s="7" t="s">
        <v>201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318</v>
      </c>
      <c r="C27" s="8">
        <v>6384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319</v>
      </c>
      <c r="C28" s="8">
        <v>4088.16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89</v>
      </c>
      <c r="C29" s="11">
        <v>0.35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90</v>
      </c>
    </row>
    <row r="31" spans="1:18">
      <c r="B31" s="23" t="s">
        <v>88</v>
      </c>
      <c r="C31" s="1" t="s">
        <v>91</v>
      </c>
      <c r="D31" s="7" t="s">
        <v>201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318</v>
      </c>
      <c r="C32" s="8">
        <v>11902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69"/>
      <c r="B33" s="23" t="s">
        <v>319</v>
      </c>
      <c r="C33" s="8">
        <v>11768.6976</v>
      </c>
      <c r="D33" s="7"/>
    </row>
    <row r="34" spans="1:18">
      <c r="A34" s="69"/>
      <c r="B34" s="23" t="s">
        <v>92</v>
      </c>
      <c r="C34" s="11">
        <v>0.65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76.5">
      <c r="A35" s="69"/>
      <c r="B35" s="22" t="s">
        <v>320</v>
      </c>
      <c r="D35" s="1" t="s">
        <v>242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69"/>
      <c r="B36" s="23" t="s">
        <v>313</v>
      </c>
      <c r="C36" s="70">
        <v>753.18</v>
      </c>
    </row>
    <row r="37" spans="1:18">
      <c r="A37" s="69"/>
      <c r="B37" s="23" t="s">
        <v>314</v>
      </c>
      <c r="C37" s="70">
        <v>291.61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69"/>
      <c r="B38" s="23" t="s">
        <v>315</v>
      </c>
      <c r="C38" s="70">
        <v>753.18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69"/>
      <c r="B39" s="23" t="s">
        <v>316</v>
      </c>
      <c r="C39" s="70">
        <v>291.2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69"/>
      <c r="B40" s="23" t="s">
        <v>321</v>
      </c>
      <c r="C40" s="70">
        <f>SUM(C36:C39)</f>
        <v>2089.1699999999996</v>
      </c>
    </row>
    <row r="41" spans="1:18" ht="14.25">
      <c r="A41" s="69"/>
      <c r="B41" s="23" t="s">
        <v>322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69"/>
      <c r="B42" s="22" t="s">
        <v>96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69"/>
      <c r="B43" s="23" t="s">
        <v>323</v>
      </c>
      <c r="C43" s="70">
        <v>133.80000000000001</v>
      </c>
      <c r="D43" s="7"/>
    </row>
    <row r="44" spans="1:18" ht="14.25">
      <c r="A44" s="69"/>
      <c r="B44" s="23" t="s">
        <v>322</v>
      </c>
      <c r="C44" s="1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69"/>
      <c r="B45" s="22" t="s">
        <v>97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69"/>
      <c r="B46" s="23" t="s">
        <v>98</v>
      </c>
      <c r="C46" s="1" t="s">
        <v>99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69"/>
      <c r="B47" s="23" t="s">
        <v>100</v>
      </c>
      <c r="C47" s="32" t="s">
        <v>378</v>
      </c>
      <c r="D47" s="7"/>
    </row>
    <row r="48" spans="1:18" ht="14.25">
      <c r="A48" s="69"/>
      <c r="B48" s="23" t="s">
        <v>323</v>
      </c>
      <c r="C48" s="8">
        <v>11902</v>
      </c>
      <c r="D48" s="7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B49" s="22" t="s">
        <v>101</v>
      </c>
    </row>
    <row r="50" spans="1:18">
      <c r="B50" s="23" t="s">
        <v>100</v>
      </c>
      <c r="C50" s="1" t="s">
        <v>102</v>
      </c>
      <c r="D50" s="7"/>
    </row>
    <row r="51" spans="1:18" ht="14.25">
      <c r="B51" s="23" t="s">
        <v>323</v>
      </c>
      <c r="C51" s="48">
        <v>6792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103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23" t="s">
        <v>100</v>
      </c>
      <c r="C53" s="1" t="s">
        <v>327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323</v>
      </c>
      <c r="C54" s="8">
        <v>39184</v>
      </c>
      <c r="D54" s="7"/>
    </row>
    <row r="55" spans="1:18" ht="14.25">
      <c r="B55" s="23" t="s">
        <v>324</v>
      </c>
      <c r="C55" s="71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22" t="s">
        <v>104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105</v>
      </c>
      <c r="C57" s="11">
        <v>0.26</v>
      </c>
      <c r="D57" s="12" t="s">
        <v>202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22" t="s">
        <v>106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107</v>
      </c>
      <c r="C59" s="32" t="s">
        <v>271</v>
      </c>
      <c r="D59" s="7" t="s">
        <v>201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108</v>
      </c>
      <c r="C60" s="32" t="s">
        <v>272</v>
      </c>
      <c r="D60" s="7" t="s">
        <v>201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38.25">
      <c r="B61" s="23" t="s">
        <v>109</v>
      </c>
      <c r="C61" s="32" t="s">
        <v>273</v>
      </c>
      <c r="D61" s="7" t="s">
        <v>201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25.5">
      <c r="B62" s="23" t="s">
        <v>110</v>
      </c>
      <c r="C62" s="32" t="s">
        <v>274</v>
      </c>
      <c r="D62" s="7" t="s">
        <v>201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116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117</v>
      </c>
      <c r="C64" s="1" t="s">
        <v>163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118</v>
      </c>
      <c r="C65" s="1" t="s">
        <v>164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119</v>
      </c>
      <c r="C66" s="9">
        <v>80</v>
      </c>
      <c r="D66" s="12" t="s">
        <v>203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325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326</v>
      </c>
      <c r="C68" s="8">
        <v>815.28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1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4"/>
      <c r="C74" s="3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8"/>
      <c r="D75" s="7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2:18">
      <c r="B76" s="24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24"/>
      <c r="C85" s="1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24"/>
      <c r="C86" s="1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8" spans="2:18">
      <c r="B88" s="2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24"/>
      <c r="C116" s="1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24"/>
      <c r="C117" s="1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9" spans="2:18">
      <c r="B119" s="2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24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24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50" spans="2:18">
      <c r="B150" s="2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24"/>
      <c r="C178" s="1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24"/>
      <c r="C179" s="1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1" spans="2:18">
      <c r="B181" s="2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24"/>
      <c r="C209" s="1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24"/>
      <c r="C210" s="1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2" spans="2:18">
      <c r="B212" s="2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24"/>
      <c r="C240" s="1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24"/>
      <c r="C241" s="1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3" spans="2:18">
      <c r="B243" s="2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24"/>
      <c r="C271" s="1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24"/>
      <c r="C272" s="1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4" spans="2:18">
      <c r="B274" s="2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5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24"/>
      <c r="C302" s="1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24"/>
      <c r="C303" s="1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5" spans="2:18">
      <c r="B305" s="2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24"/>
      <c r="C333" s="1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24"/>
      <c r="C334" s="1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6" spans="2:18">
      <c r="B336" s="2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24"/>
      <c r="C364" s="1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24"/>
      <c r="C365" s="1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7" spans="2:18">
      <c r="B367" s="2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24"/>
      <c r="C395" s="1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24"/>
      <c r="C396" s="1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8" spans="2:18">
      <c r="B398" s="2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24"/>
      <c r="C426" s="1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24"/>
      <c r="C427" s="1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496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14835.04</v>
      </c>
      <c r="C2" s="87">
        <v>757.2</v>
      </c>
      <c r="D2" s="87">
        <v>757.2</v>
      </c>
    </row>
    <row r="3" spans="1:7">
      <c r="A3" s="87" t="s">
        <v>380</v>
      </c>
      <c r="B3" s="87">
        <v>14835.04</v>
      </c>
      <c r="C3" s="87">
        <v>757.2</v>
      </c>
      <c r="D3" s="87">
        <v>757.2</v>
      </c>
    </row>
    <row r="4" spans="1:7">
      <c r="A4" s="87" t="s">
        <v>381</v>
      </c>
      <c r="B4" s="87">
        <v>35538.61</v>
      </c>
      <c r="C4" s="87">
        <v>1813.93</v>
      </c>
      <c r="D4" s="87">
        <v>1813.93</v>
      </c>
    </row>
    <row r="5" spans="1:7">
      <c r="A5" s="87" t="s">
        <v>382</v>
      </c>
      <c r="B5" s="87">
        <v>35538.61</v>
      </c>
      <c r="C5" s="87">
        <v>1813.93</v>
      </c>
      <c r="D5" s="87">
        <v>1813.93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4296.47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918.32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375.39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2411.11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22.62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339.22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163.81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9654.89</v>
      </c>
      <c r="C28" s="87">
        <v>5180.16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702</v>
      </c>
      <c r="C206" s="87">
        <v>15.4</v>
      </c>
      <c r="D206" s="87">
        <v>15.4</v>
      </c>
      <c r="E206" s="87">
        <v>6.49</v>
      </c>
      <c r="F206" s="87">
        <v>0.34</v>
      </c>
      <c r="G206" s="87">
        <v>0.34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703</v>
      </c>
      <c r="C207" s="87">
        <v>12.6</v>
      </c>
      <c r="D207" s="87">
        <v>12.6</v>
      </c>
      <c r="E207" s="87">
        <v>6.49</v>
      </c>
      <c r="F207" s="87">
        <v>0.39100000000000001</v>
      </c>
      <c r="G207" s="87">
        <v>0.39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702</v>
      </c>
      <c r="C208" s="87">
        <v>15.4</v>
      </c>
      <c r="D208" s="87">
        <v>15.4</v>
      </c>
      <c r="E208" s="87">
        <v>6.49</v>
      </c>
      <c r="F208" s="87">
        <v>0.34</v>
      </c>
      <c r="G208" s="87">
        <v>0.34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703</v>
      </c>
      <c r="C209" s="87">
        <v>12.6</v>
      </c>
      <c r="D209" s="87">
        <v>12.6</v>
      </c>
      <c r="E209" s="87">
        <v>6.49</v>
      </c>
      <c r="F209" s="87">
        <v>0.39100000000000001</v>
      </c>
      <c r="G209" s="87">
        <v>0.39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702</v>
      </c>
      <c r="C210" s="87">
        <v>74.2</v>
      </c>
      <c r="D210" s="87">
        <v>74.2</v>
      </c>
      <c r="E210" s="87">
        <v>6.49</v>
      </c>
      <c r="F210" s="87">
        <v>0.34</v>
      </c>
      <c r="G210" s="87">
        <v>0.34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702</v>
      </c>
      <c r="C211" s="87">
        <v>74.2</v>
      </c>
      <c r="D211" s="87">
        <v>74.2</v>
      </c>
      <c r="E211" s="87">
        <v>6.49</v>
      </c>
      <c r="F211" s="87">
        <v>0.34</v>
      </c>
      <c r="G211" s="87">
        <v>0.34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703</v>
      </c>
      <c r="C212" s="87">
        <v>7</v>
      </c>
      <c r="D212" s="87">
        <v>7</v>
      </c>
      <c r="E212" s="87">
        <v>6.49</v>
      </c>
      <c r="F212" s="87">
        <v>0.39100000000000001</v>
      </c>
      <c r="G212" s="87">
        <v>0.39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703</v>
      </c>
      <c r="C213" s="87">
        <v>7</v>
      </c>
      <c r="D213" s="87">
        <v>7</v>
      </c>
      <c r="E213" s="87">
        <v>6.49</v>
      </c>
      <c r="F213" s="87">
        <v>0.39100000000000001</v>
      </c>
      <c r="G213" s="87">
        <v>0.39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697</v>
      </c>
      <c r="C214" s="87">
        <v>15.4</v>
      </c>
      <c r="D214" s="87">
        <v>15.4</v>
      </c>
      <c r="E214" s="87">
        <v>6.49</v>
      </c>
      <c r="F214" s="87">
        <v>0.61</v>
      </c>
      <c r="G214" s="87">
        <v>0.61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703</v>
      </c>
      <c r="C215" s="87">
        <v>12.6</v>
      </c>
      <c r="D215" s="87">
        <v>12.6</v>
      </c>
      <c r="E215" s="87">
        <v>6.49</v>
      </c>
      <c r="F215" s="87">
        <v>0.39100000000000001</v>
      </c>
      <c r="G215" s="87">
        <v>0.39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697</v>
      </c>
      <c r="C216" s="87">
        <v>15.4</v>
      </c>
      <c r="D216" s="87">
        <v>15.4</v>
      </c>
      <c r="E216" s="87">
        <v>6.49</v>
      </c>
      <c r="F216" s="87">
        <v>0.61</v>
      </c>
      <c r="G216" s="87">
        <v>0.61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703</v>
      </c>
      <c r="C217" s="87">
        <v>12.6</v>
      </c>
      <c r="D217" s="87">
        <v>12.6</v>
      </c>
      <c r="E217" s="87">
        <v>6.49</v>
      </c>
      <c r="F217" s="87">
        <v>0.39100000000000001</v>
      </c>
      <c r="G217" s="87">
        <v>0.39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697</v>
      </c>
      <c r="C218" s="87">
        <v>74.2</v>
      </c>
      <c r="D218" s="87">
        <v>74.2</v>
      </c>
      <c r="E218" s="87">
        <v>6.49</v>
      </c>
      <c r="F218" s="87">
        <v>0.61</v>
      </c>
      <c r="G218" s="87">
        <v>0.61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697</v>
      </c>
      <c r="C219" s="87">
        <v>74.2</v>
      </c>
      <c r="D219" s="87">
        <v>74.2</v>
      </c>
      <c r="E219" s="87">
        <v>6.49</v>
      </c>
      <c r="F219" s="87">
        <v>0.61</v>
      </c>
      <c r="G219" s="87">
        <v>0.61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702</v>
      </c>
      <c r="C220" s="87">
        <v>15.4</v>
      </c>
      <c r="D220" s="87">
        <v>15.4</v>
      </c>
      <c r="E220" s="87">
        <v>6.49</v>
      </c>
      <c r="F220" s="87">
        <v>0.34</v>
      </c>
      <c r="G220" s="87">
        <v>0.34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703</v>
      </c>
      <c r="C221" s="87">
        <v>12.6</v>
      </c>
      <c r="D221" s="87">
        <v>12.6</v>
      </c>
      <c r="E221" s="87">
        <v>6.49</v>
      </c>
      <c r="F221" s="87">
        <v>0.39100000000000001</v>
      </c>
      <c r="G221" s="87">
        <v>0.39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702</v>
      </c>
      <c r="C222" s="87">
        <v>15.4</v>
      </c>
      <c r="D222" s="87">
        <v>15.4</v>
      </c>
      <c r="E222" s="87">
        <v>6.49</v>
      </c>
      <c r="F222" s="87">
        <v>0.34</v>
      </c>
      <c r="G222" s="87">
        <v>0.34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703</v>
      </c>
      <c r="C223" s="87">
        <v>12.6</v>
      </c>
      <c r="D223" s="87">
        <v>12.6</v>
      </c>
      <c r="E223" s="87">
        <v>6.49</v>
      </c>
      <c r="F223" s="87">
        <v>0.39100000000000001</v>
      </c>
      <c r="G223" s="87">
        <v>0.39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702</v>
      </c>
      <c r="C224" s="87">
        <v>74.2</v>
      </c>
      <c r="D224" s="87">
        <v>74.2</v>
      </c>
      <c r="E224" s="87">
        <v>6.49</v>
      </c>
      <c r="F224" s="87">
        <v>0.34</v>
      </c>
      <c r="G224" s="87">
        <v>0.34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702</v>
      </c>
      <c r="C225" s="87">
        <v>74.2</v>
      </c>
      <c r="D225" s="87">
        <v>74.2</v>
      </c>
      <c r="E225" s="87">
        <v>6.49</v>
      </c>
      <c r="F225" s="87">
        <v>0.34</v>
      </c>
      <c r="G225" s="87">
        <v>0.34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703</v>
      </c>
      <c r="C226" s="87">
        <v>7</v>
      </c>
      <c r="D226" s="87">
        <v>7</v>
      </c>
      <c r="E226" s="87">
        <v>6.49</v>
      </c>
      <c r="F226" s="87">
        <v>0.39100000000000001</v>
      </c>
      <c r="G226" s="87">
        <v>0.39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703</v>
      </c>
      <c r="C227" s="87">
        <v>7</v>
      </c>
      <c r="D227" s="87">
        <v>7</v>
      </c>
      <c r="E227" s="87">
        <v>6.49</v>
      </c>
      <c r="F227" s="87">
        <v>0.39100000000000001</v>
      </c>
      <c r="G227" s="87">
        <v>0.39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697</v>
      </c>
      <c r="C228" s="87">
        <v>15.4</v>
      </c>
      <c r="D228" s="87">
        <v>15.4</v>
      </c>
      <c r="E228" s="87">
        <v>6.49</v>
      </c>
      <c r="F228" s="87">
        <v>0.61</v>
      </c>
      <c r="G228" s="87">
        <v>0.61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703</v>
      </c>
      <c r="C229" s="87">
        <v>12.6</v>
      </c>
      <c r="D229" s="87">
        <v>12.6</v>
      </c>
      <c r="E229" s="87">
        <v>6.49</v>
      </c>
      <c r="F229" s="87">
        <v>0.39100000000000001</v>
      </c>
      <c r="G229" s="87">
        <v>0.39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697</v>
      </c>
      <c r="C230" s="87">
        <v>15.4</v>
      </c>
      <c r="D230" s="87">
        <v>15.4</v>
      </c>
      <c r="E230" s="87">
        <v>6.49</v>
      </c>
      <c r="F230" s="87">
        <v>0.61</v>
      </c>
      <c r="G230" s="87">
        <v>0.61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703</v>
      </c>
      <c r="C231" s="87">
        <v>12.6</v>
      </c>
      <c r="D231" s="87">
        <v>12.6</v>
      </c>
      <c r="E231" s="87">
        <v>6.49</v>
      </c>
      <c r="F231" s="87">
        <v>0.39100000000000001</v>
      </c>
      <c r="G231" s="87">
        <v>0.39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697</v>
      </c>
      <c r="C232" s="87">
        <v>74.2</v>
      </c>
      <c r="D232" s="87">
        <v>74.2</v>
      </c>
      <c r="E232" s="87">
        <v>6.49</v>
      </c>
      <c r="F232" s="87">
        <v>0.61</v>
      </c>
      <c r="G232" s="87">
        <v>0.61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697</v>
      </c>
      <c r="C233" s="87">
        <v>74.2</v>
      </c>
      <c r="D233" s="87">
        <v>74.2</v>
      </c>
      <c r="E233" s="87">
        <v>6.49</v>
      </c>
      <c r="F233" s="87">
        <v>0.61</v>
      </c>
      <c r="G233" s="87">
        <v>0.61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702</v>
      </c>
      <c r="C234" s="87">
        <v>15.4</v>
      </c>
      <c r="D234" s="87">
        <v>15.4</v>
      </c>
      <c r="E234" s="87">
        <v>6.49</v>
      </c>
      <c r="F234" s="87">
        <v>0.34</v>
      </c>
      <c r="G234" s="87">
        <v>0.34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703</v>
      </c>
      <c r="C235" s="87">
        <v>12.6</v>
      </c>
      <c r="D235" s="87">
        <v>12.6</v>
      </c>
      <c r="E235" s="87">
        <v>6.49</v>
      </c>
      <c r="F235" s="87">
        <v>0.39100000000000001</v>
      </c>
      <c r="G235" s="87">
        <v>0.39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702</v>
      </c>
      <c r="C236" s="87">
        <v>15.4</v>
      </c>
      <c r="D236" s="87">
        <v>15.4</v>
      </c>
      <c r="E236" s="87">
        <v>6.49</v>
      </c>
      <c r="F236" s="87">
        <v>0.34</v>
      </c>
      <c r="G236" s="87">
        <v>0.34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703</v>
      </c>
      <c r="C237" s="87">
        <v>12.6</v>
      </c>
      <c r="D237" s="87">
        <v>12.6</v>
      </c>
      <c r="E237" s="87">
        <v>6.49</v>
      </c>
      <c r="F237" s="87">
        <v>0.39100000000000001</v>
      </c>
      <c r="G237" s="87">
        <v>0.39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702</v>
      </c>
      <c r="C238" s="87">
        <v>74.2</v>
      </c>
      <c r="D238" s="87">
        <v>74.2</v>
      </c>
      <c r="E238" s="87">
        <v>6.49</v>
      </c>
      <c r="F238" s="87">
        <v>0.34</v>
      </c>
      <c r="G238" s="87">
        <v>0.34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702</v>
      </c>
      <c r="C239" s="87">
        <v>74.2</v>
      </c>
      <c r="D239" s="87">
        <v>74.2</v>
      </c>
      <c r="E239" s="87">
        <v>6.49</v>
      </c>
      <c r="F239" s="87">
        <v>0.34</v>
      </c>
      <c r="G239" s="87">
        <v>0.34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703</v>
      </c>
      <c r="C240" s="87">
        <v>7</v>
      </c>
      <c r="D240" s="87">
        <v>7</v>
      </c>
      <c r="E240" s="87">
        <v>6.49</v>
      </c>
      <c r="F240" s="87">
        <v>0.39100000000000001</v>
      </c>
      <c r="G240" s="87">
        <v>0.39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703</v>
      </c>
      <c r="C241" s="87">
        <v>7</v>
      </c>
      <c r="D241" s="87">
        <v>7</v>
      </c>
      <c r="E241" s="87">
        <v>6.49</v>
      </c>
      <c r="F241" s="87">
        <v>0.39100000000000001</v>
      </c>
      <c r="G241" s="87">
        <v>0.39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697</v>
      </c>
      <c r="C242" s="87">
        <v>15.4</v>
      </c>
      <c r="D242" s="87">
        <v>15.4</v>
      </c>
      <c r="E242" s="87">
        <v>6.49</v>
      </c>
      <c r="F242" s="87">
        <v>0.61</v>
      </c>
      <c r="G242" s="87">
        <v>0.61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703</v>
      </c>
      <c r="C243" s="87">
        <v>12.6</v>
      </c>
      <c r="D243" s="87">
        <v>12.6</v>
      </c>
      <c r="E243" s="87">
        <v>6.49</v>
      </c>
      <c r="F243" s="87">
        <v>0.39100000000000001</v>
      </c>
      <c r="G243" s="87">
        <v>0.39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697</v>
      </c>
      <c r="C244" s="87">
        <v>15.4</v>
      </c>
      <c r="D244" s="87">
        <v>15.4</v>
      </c>
      <c r="E244" s="87">
        <v>6.49</v>
      </c>
      <c r="F244" s="87">
        <v>0.61</v>
      </c>
      <c r="G244" s="87">
        <v>0.61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703</v>
      </c>
      <c r="C245" s="87">
        <v>12.6</v>
      </c>
      <c r="D245" s="87">
        <v>12.6</v>
      </c>
      <c r="E245" s="87">
        <v>6.49</v>
      </c>
      <c r="F245" s="87">
        <v>0.39100000000000001</v>
      </c>
      <c r="G245" s="87">
        <v>0.39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697</v>
      </c>
      <c r="C246" s="87">
        <v>74.2</v>
      </c>
      <c r="D246" s="87">
        <v>74.2</v>
      </c>
      <c r="E246" s="87">
        <v>6.49</v>
      </c>
      <c r="F246" s="87">
        <v>0.61</v>
      </c>
      <c r="G246" s="87">
        <v>0.61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697</v>
      </c>
      <c r="C247" s="87">
        <v>74.2</v>
      </c>
      <c r="D247" s="87">
        <v>74.2</v>
      </c>
      <c r="E247" s="87">
        <v>6.49</v>
      </c>
      <c r="F247" s="87">
        <v>0.61</v>
      </c>
      <c r="G247" s="87">
        <v>0.61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703</v>
      </c>
      <c r="C248" s="87">
        <v>25.2</v>
      </c>
      <c r="D248" s="87">
        <v>25.2</v>
      </c>
      <c r="E248" s="87">
        <v>6.49</v>
      </c>
      <c r="F248" s="87">
        <v>0.39100000000000001</v>
      </c>
      <c r="G248" s="87">
        <v>0.39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703</v>
      </c>
      <c r="C249" s="87">
        <v>23.8</v>
      </c>
      <c r="D249" s="87">
        <v>23.8</v>
      </c>
      <c r="E249" s="87">
        <v>6.49</v>
      </c>
      <c r="F249" s="87">
        <v>0.39100000000000001</v>
      </c>
      <c r="G249" s="87">
        <v>0.39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703</v>
      </c>
      <c r="C250" s="87">
        <v>25.2</v>
      </c>
      <c r="D250" s="87">
        <v>25.2</v>
      </c>
      <c r="E250" s="87">
        <v>6.49</v>
      </c>
      <c r="F250" s="87">
        <v>0.39100000000000001</v>
      </c>
      <c r="G250" s="87">
        <v>0.39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703</v>
      </c>
      <c r="C251" s="87">
        <v>23.8</v>
      </c>
      <c r="D251" s="87">
        <v>23.8</v>
      </c>
      <c r="E251" s="87">
        <v>6.49</v>
      </c>
      <c r="F251" s="87">
        <v>0.39100000000000001</v>
      </c>
      <c r="G251" s="87">
        <v>0.39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702</v>
      </c>
      <c r="C252" s="87">
        <v>21</v>
      </c>
      <c r="D252" s="87">
        <v>21</v>
      </c>
      <c r="E252" s="87">
        <v>6.49</v>
      </c>
      <c r="F252" s="87">
        <v>0.34</v>
      </c>
      <c r="G252" s="87">
        <v>0.34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702</v>
      </c>
      <c r="C253" s="87">
        <v>21</v>
      </c>
      <c r="D253" s="87">
        <v>21</v>
      </c>
      <c r="E253" s="87">
        <v>6.49</v>
      </c>
      <c r="F253" s="87">
        <v>0.34</v>
      </c>
      <c r="G253" s="87">
        <v>0.34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704</v>
      </c>
      <c r="C254" s="87">
        <v>4.2</v>
      </c>
      <c r="D254" s="87">
        <v>4.2</v>
      </c>
      <c r="E254" s="87">
        <v>6.49</v>
      </c>
      <c r="F254" s="87">
        <v>0.39100000000000001</v>
      </c>
      <c r="G254" s="87">
        <v>0.39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697</v>
      </c>
      <c r="C255" s="87">
        <v>21</v>
      </c>
      <c r="D255" s="87">
        <v>21</v>
      </c>
      <c r="E255" s="87">
        <v>6.49</v>
      </c>
      <c r="F255" s="87">
        <v>0.61</v>
      </c>
      <c r="G255" s="87">
        <v>0.61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704</v>
      </c>
      <c r="C256" s="87">
        <v>4.2</v>
      </c>
      <c r="D256" s="87">
        <v>4.2</v>
      </c>
      <c r="E256" s="87">
        <v>6.49</v>
      </c>
      <c r="F256" s="87">
        <v>0.39100000000000001</v>
      </c>
      <c r="G256" s="87">
        <v>0.39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697</v>
      </c>
      <c r="C257" s="87">
        <v>21</v>
      </c>
      <c r="D257" s="87">
        <v>21</v>
      </c>
      <c r="E257" s="87">
        <v>6.49</v>
      </c>
      <c r="F257" s="87">
        <v>0.61</v>
      </c>
      <c r="G257" s="87">
        <v>0.61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702</v>
      </c>
      <c r="C258" s="87">
        <v>53.2</v>
      </c>
      <c r="D258" s="87">
        <v>53.2</v>
      </c>
      <c r="E258" s="87">
        <v>6.49</v>
      </c>
      <c r="F258" s="87">
        <v>0.34</v>
      </c>
      <c r="G258" s="87">
        <v>0.34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704</v>
      </c>
      <c r="C259" s="87">
        <v>19.600000000000001</v>
      </c>
      <c r="D259" s="87">
        <v>19.600000000000001</v>
      </c>
      <c r="E259" s="87">
        <v>6.49</v>
      </c>
      <c r="F259" s="87">
        <v>0.39100000000000001</v>
      </c>
      <c r="G259" s="87">
        <v>0.39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702</v>
      </c>
      <c r="C260" s="87">
        <v>53.2</v>
      </c>
      <c r="D260" s="87">
        <v>53.2</v>
      </c>
      <c r="E260" s="87">
        <v>6.49</v>
      </c>
      <c r="F260" s="87">
        <v>0.34</v>
      </c>
      <c r="G260" s="87">
        <v>0.34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704</v>
      </c>
      <c r="C261" s="87">
        <v>19.600000000000001</v>
      </c>
      <c r="D261" s="87">
        <v>19.600000000000001</v>
      </c>
      <c r="E261" s="87">
        <v>6.49</v>
      </c>
      <c r="F261" s="87">
        <v>0.39100000000000001</v>
      </c>
      <c r="G261" s="87">
        <v>0.39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705</v>
      </c>
      <c r="C262" s="87">
        <v>1.49</v>
      </c>
      <c r="D262" s="87">
        <v>1.49</v>
      </c>
      <c r="E262" s="87">
        <v>6.53</v>
      </c>
      <c r="F262" s="87">
        <v>0.61</v>
      </c>
      <c r="G262" s="87">
        <v>0.77500000000000002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705</v>
      </c>
      <c r="C263" s="87">
        <v>1.49</v>
      </c>
      <c r="D263" s="87">
        <v>1.49</v>
      </c>
      <c r="E263" s="87">
        <v>6.53</v>
      </c>
      <c r="F263" s="87">
        <v>0.61</v>
      </c>
      <c r="G263" s="87">
        <v>0.77500000000000002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705</v>
      </c>
      <c r="C264" s="87">
        <v>1.49</v>
      </c>
      <c r="D264" s="87">
        <v>1.49</v>
      </c>
      <c r="E264" s="87">
        <v>6.53</v>
      </c>
      <c r="F264" s="87">
        <v>0.61</v>
      </c>
      <c r="G264" s="87">
        <v>0.77500000000000002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705</v>
      </c>
      <c r="C265" s="87">
        <v>1.49</v>
      </c>
      <c r="D265" s="87">
        <v>1.49</v>
      </c>
      <c r="E265" s="87">
        <v>6.53</v>
      </c>
      <c r="F265" s="87">
        <v>0.61</v>
      </c>
      <c r="G265" s="87">
        <v>0.77500000000000002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705</v>
      </c>
      <c r="C266" s="87">
        <v>1.49</v>
      </c>
      <c r="D266" s="87">
        <v>1.49</v>
      </c>
      <c r="E266" s="87">
        <v>6.53</v>
      </c>
      <c r="F266" s="87">
        <v>0.61</v>
      </c>
      <c r="G266" s="87">
        <v>0.77500000000000002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705</v>
      </c>
      <c r="C267" s="87">
        <v>1.49</v>
      </c>
      <c r="D267" s="87">
        <v>1.49</v>
      </c>
      <c r="E267" s="87">
        <v>6.53</v>
      </c>
      <c r="F267" s="87">
        <v>0.61</v>
      </c>
      <c r="G267" s="87">
        <v>0.77500000000000002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705</v>
      </c>
      <c r="C268" s="87">
        <v>1.49</v>
      </c>
      <c r="D268" s="87">
        <v>1.49</v>
      </c>
      <c r="E268" s="87">
        <v>6.53</v>
      </c>
      <c r="F268" s="87">
        <v>0.61</v>
      </c>
      <c r="G268" s="87">
        <v>0.77500000000000002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705</v>
      </c>
      <c r="C269" s="87">
        <v>1.49</v>
      </c>
      <c r="D269" s="87">
        <v>1.49</v>
      </c>
      <c r="E269" s="87">
        <v>6.53</v>
      </c>
      <c r="F269" s="87">
        <v>0.61</v>
      </c>
      <c r="G269" s="87">
        <v>0.77500000000000002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705</v>
      </c>
      <c r="C270" s="87">
        <v>1.49</v>
      </c>
      <c r="D270" s="87">
        <v>1.49</v>
      </c>
      <c r="E270" s="87">
        <v>6.53</v>
      </c>
      <c r="F270" s="87">
        <v>0.61</v>
      </c>
      <c r="G270" s="87">
        <v>0.77500000000000002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705</v>
      </c>
      <c r="C271" s="87">
        <v>1.49</v>
      </c>
      <c r="D271" s="87">
        <v>1.49</v>
      </c>
      <c r="E271" s="87">
        <v>6.53</v>
      </c>
      <c r="F271" s="87">
        <v>0.61</v>
      </c>
      <c r="G271" s="87">
        <v>0.77500000000000002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705</v>
      </c>
      <c r="C272" s="87">
        <v>1.49</v>
      </c>
      <c r="D272" s="87">
        <v>1.49</v>
      </c>
      <c r="E272" s="87">
        <v>6.53</v>
      </c>
      <c r="F272" s="87">
        <v>0.61</v>
      </c>
      <c r="G272" s="87">
        <v>0.77500000000000002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705</v>
      </c>
      <c r="C273" s="87">
        <v>1.49</v>
      </c>
      <c r="D273" s="87">
        <v>1.49</v>
      </c>
      <c r="E273" s="87">
        <v>6.53</v>
      </c>
      <c r="F273" s="87">
        <v>0.61</v>
      </c>
      <c r="G273" s="87">
        <v>0.77500000000000002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705</v>
      </c>
      <c r="C274" s="87">
        <v>1.49</v>
      </c>
      <c r="D274" s="87">
        <v>1.49</v>
      </c>
      <c r="E274" s="87">
        <v>6.53</v>
      </c>
      <c r="F274" s="87">
        <v>0.61</v>
      </c>
      <c r="G274" s="87">
        <v>0.77500000000000002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705</v>
      </c>
      <c r="C275" s="87">
        <v>1.49</v>
      </c>
      <c r="D275" s="87">
        <v>1.49</v>
      </c>
      <c r="E275" s="87">
        <v>6.53</v>
      </c>
      <c r="F275" s="87">
        <v>0.61</v>
      </c>
      <c r="G275" s="87">
        <v>0.77500000000000002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705</v>
      </c>
      <c r="C276" s="87">
        <v>1.49</v>
      </c>
      <c r="D276" s="87">
        <v>1.49</v>
      </c>
      <c r="E276" s="87">
        <v>6.53</v>
      </c>
      <c r="F276" s="87">
        <v>0.61</v>
      </c>
      <c r="G276" s="87">
        <v>0.77500000000000002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705</v>
      </c>
      <c r="C277" s="87">
        <v>1.49</v>
      </c>
      <c r="D277" s="87">
        <v>1.49</v>
      </c>
      <c r="E277" s="87">
        <v>6.53</v>
      </c>
      <c r="F277" s="87">
        <v>0.61</v>
      </c>
      <c r="G277" s="87">
        <v>0.77500000000000002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705</v>
      </c>
      <c r="C278" s="87">
        <v>1.49</v>
      </c>
      <c r="D278" s="87">
        <v>1.49</v>
      </c>
      <c r="E278" s="87">
        <v>6.53</v>
      </c>
      <c r="F278" s="87">
        <v>0.61</v>
      </c>
      <c r="G278" s="87">
        <v>0.77500000000000002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705</v>
      </c>
      <c r="C279" s="87">
        <v>1.49</v>
      </c>
      <c r="D279" s="87">
        <v>1.49</v>
      </c>
      <c r="E279" s="87">
        <v>6.53</v>
      </c>
      <c r="F279" s="87">
        <v>0.61</v>
      </c>
      <c r="G279" s="87">
        <v>0.77500000000000002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705</v>
      </c>
      <c r="C280" s="87">
        <v>1.49</v>
      </c>
      <c r="D280" s="87">
        <v>1.49</v>
      </c>
      <c r="E280" s="87">
        <v>6.53</v>
      </c>
      <c r="F280" s="87">
        <v>0.61</v>
      </c>
      <c r="G280" s="87">
        <v>0.77500000000000002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705</v>
      </c>
      <c r="C281" s="87">
        <v>1.49</v>
      </c>
      <c r="D281" s="87">
        <v>1.49</v>
      </c>
      <c r="E281" s="87">
        <v>6.53</v>
      </c>
      <c r="F281" s="87">
        <v>0.61</v>
      </c>
      <c r="G281" s="87">
        <v>0.77500000000000002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705</v>
      </c>
      <c r="C282" s="87">
        <v>1.49</v>
      </c>
      <c r="D282" s="87">
        <v>1.49</v>
      </c>
      <c r="E282" s="87">
        <v>6.53</v>
      </c>
      <c r="F282" s="87">
        <v>0.61</v>
      </c>
      <c r="G282" s="87">
        <v>0.77500000000000002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705</v>
      </c>
      <c r="C283" s="87">
        <v>1.49</v>
      </c>
      <c r="D283" s="87">
        <v>1.49</v>
      </c>
      <c r="E283" s="87">
        <v>6.53</v>
      </c>
      <c r="F283" s="87">
        <v>0.61</v>
      </c>
      <c r="G283" s="87">
        <v>0.77500000000000002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705</v>
      </c>
      <c r="C284" s="87">
        <v>1.49</v>
      </c>
      <c r="D284" s="87">
        <v>1.49</v>
      </c>
      <c r="E284" s="87">
        <v>6.53</v>
      </c>
      <c r="F284" s="87">
        <v>0.61</v>
      </c>
      <c r="G284" s="87">
        <v>0.77500000000000002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705</v>
      </c>
      <c r="C285" s="87">
        <v>1.49</v>
      </c>
      <c r="D285" s="87">
        <v>1.49</v>
      </c>
      <c r="E285" s="87">
        <v>6.53</v>
      </c>
      <c r="F285" s="87">
        <v>0.61</v>
      </c>
      <c r="G285" s="87">
        <v>0.77500000000000002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705</v>
      </c>
      <c r="C286" s="87">
        <v>1.49</v>
      </c>
      <c r="D286" s="87">
        <v>1.49</v>
      </c>
      <c r="E286" s="87">
        <v>6.53</v>
      </c>
      <c r="F286" s="87">
        <v>0.61</v>
      </c>
      <c r="G286" s="87">
        <v>0.77500000000000002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705</v>
      </c>
      <c r="C287" s="87">
        <v>1.49</v>
      </c>
      <c r="D287" s="87">
        <v>1.49</v>
      </c>
      <c r="E287" s="87">
        <v>6.53</v>
      </c>
      <c r="F287" s="87">
        <v>0.61</v>
      </c>
      <c r="G287" s="87">
        <v>0.77500000000000002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705</v>
      </c>
      <c r="C288" s="87">
        <v>1.49</v>
      </c>
      <c r="D288" s="87">
        <v>1.49</v>
      </c>
      <c r="E288" s="87">
        <v>6.53</v>
      </c>
      <c r="F288" s="87">
        <v>0.61</v>
      </c>
      <c r="G288" s="87">
        <v>0.77500000000000002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705</v>
      </c>
      <c r="C289" s="87">
        <v>1.49</v>
      </c>
      <c r="D289" s="87">
        <v>1.49</v>
      </c>
      <c r="E289" s="87">
        <v>6.53</v>
      </c>
      <c r="F289" s="87">
        <v>0.61</v>
      </c>
      <c r="G289" s="87">
        <v>0.77500000000000002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705</v>
      </c>
      <c r="C290" s="87">
        <v>1.49</v>
      </c>
      <c r="D290" s="87">
        <v>1.49</v>
      </c>
      <c r="E290" s="87">
        <v>6.53</v>
      </c>
      <c r="F290" s="87">
        <v>0.61</v>
      </c>
      <c r="G290" s="87">
        <v>0.77500000000000002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705</v>
      </c>
      <c r="C291" s="87">
        <v>1.49</v>
      </c>
      <c r="D291" s="87">
        <v>1.49</v>
      </c>
      <c r="E291" s="87">
        <v>6.53</v>
      </c>
      <c r="F291" s="87">
        <v>0.61</v>
      </c>
      <c r="G291" s="87">
        <v>0.77500000000000002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705</v>
      </c>
      <c r="C292" s="87">
        <v>1.49</v>
      </c>
      <c r="D292" s="87">
        <v>1.49</v>
      </c>
      <c r="E292" s="87">
        <v>6.53</v>
      </c>
      <c r="F292" s="87">
        <v>0.61</v>
      </c>
      <c r="G292" s="87">
        <v>0.77500000000000002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705</v>
      </c>
      <c r="C293" s="87">
        <v>1.49</v>
      </c>
      <c r="D293" s="87">
        <v>1.49</v>
      </c>
      <c r="E293" s="87">
        <v>6.53</v>
      </c>
      <c r="F293" s="87">
        <v>0.61</v>
      </c>
      <c r="G293" s="87">
        <v>0.77500000000000002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705</v>
      </c>
      <c r="C294" s="87">
        <v>1.49</v>
      </c>
      <c r="D294" s="87">
        <v>1.49</v>
      </c>
      <c r="E294" s="87">
        <v>6.53</v>
      </c>
      <c r="F294" s="87">
        <v>0.61</v>
      </c>
      <c r="G294" s="87">
        <v>0.77500000000000002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705</v>
      </c>
      <c r="C295" s="87">
        <v>1.49</v>
      </c>
      <c r="D295" s="87">
        <v>1.49</v>
      </c>
      <c r="E295" s="87">
        <v>6.53</v>
      </c>
      <c r="F295" s="87">
        <v>0.61</v>
      </c>
      <c r="G295" s="87">
        <v>0.77500000000000002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705</v>
      </c>
      <c r="C296" s="87">
        <v>1.49</v>
      </c>
      <c r="D296" s="87">
        <v>1.49</v>
      </c>
      <c r="E296" s="87">
        <v>6.53</v>
      </c>
      <c r="F296" s="87">
        <v>0.61</v>
      </c>
      <c r="G296" s="87">
        <v>0.77500000000000002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705</v>
      </c>
      <c r="C297" s="87">
        <v>1.49</v>
      </c>
      <c r="D297" s="87">
        <v>1.49</v>
      </c>
      <c r="E297" s="87">
        <v>6.53</v>
      </c>
      <c r="F297" s="87">
        <v>0.61</v>
      </c>
      <c r="G297" s="87">
        <v>0.77500000000000002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705</v>
      </c>
      <c r="C298" s="87">
        <v>1.49</v>
      </c>
      <c r="D298" s="87">
        <v>1.49</v>
      </c>
      <c r="E298" s="87">
        <v>6.53</v>
      </c>
      <c r="F298" s="87">
        <v>0.61</v>
      </c>
      <c r="G298" s="87">
        <v>0.77500000000000002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705</v>
      </c>
      <c r="C299" s="87">
        <v>1.49</v>
      </c>
      <c r="D299" s="87">
        <v>1.49</v>
      </c>
      <c r="E299" s="87">
        <v>6.53</v>
      </c>
      <c r="F299" s="87">
        <v>0.61</v>
      </c>
      <c r="G299" s="87">
        <v>0.77500000000000002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705</v>
      </c>
      <c r="C300" s="87">
        <v>1.49</v>
      </c>
      <c r="D300" s="87">
        <v>1.49</v>
      </c>
      <c r="E300" s="87">
        <v>6.53</v>
      </c>
      <c r="F300" s="87">
        <v>0.61</v>
      </c>
      <c r="G300" s="87">
        <v>0.77500000000000002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705</v>
      </c>
      <c r="C301" s="87">
        <v>1.49</v>
      </c>
      <c r="D301" s="87">
        <v>1.49</v>
      </c>
      <c r="E301" s="87">
        <v>6.53</v>
      </c>
      <c r="F301" s="87">
        <v>0.61</v>
      </c>
      <c r="G301" s="87">
        <v>0.77500000000000002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705</v>
      </c>
      <c r="C302" s="87">
        <v>1.49</v>
      </c>
      <c r="D302" s="87">
        <v>1.49</v>
      </c>
      <c r="E302" s="87">
        <v>6.53</v>
      </c>
      <c r="F302" s="87">
        <v>0.61</v>
      </c>
      <c r="G302" s="87">
        <v>0.77500000000000002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705</v>
      </c>
      <c r="C303" s="87">
        <v>1.49</v>
      </c>
      <c r="D303" s="87">
        <v>1.49</v>
      </c>
      <c r="E303" s="87">
        <v>6.53</v>
      </c>
      <c r="F303" s="87">
        <v>0.61</v>
      </c>
      <c r="G303" s="87">
        <v>0.77500000000000002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705</v>
      </c>
      <c r="C304" s="87">
        <v>1.49</v>
      </c>
      <c r="D304" s="87">
        <v>1.49</v>
      </c>
      <c r="E304" s="87">
        <v>6.53</v>
      </c>
      <c r="F304" s="87">
        <v>0.61</v>
      </c>
      <c r="G304" s="87">
        <v>0.77500000000000002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705</v>
      </c>
      <c r="C305" s="87">
        <v>1.49</v>
      </c>
      <c r="D305" s="87">
        <v>1.49</v>
      </c>
      <c r="E305" s="87">
        <v>6.53</v>
      </c>
      <c r="F305" s="87">
        <v>0.61</v>
      </c>
      <c r="G305" s="87">
        <v>0.77500000000000002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705</v>
      </c>
      <c r="C306" s="87">
        <v>1.49</v>
      </c>
      <c r="D306" s="87">
        <v>1.49</v>
      </c>
      <c r="E306" s="87">
        <v>6.53</v>
      </c>
      <c r="F306" s="87">
        <v>0.61</v>
      </c>
      <c r="G306" s="87">
        <v>0.77500000000000002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705</v>
      </c>
      <c r="C307" s="87">
        <v>1.49</v>
      </c>
      <c r="D307" s="87">
        <v>1.49</v>
      </c>
      <c r="E307" s="87">
        <v>6.53</v>
      </c>
      <c r="F307" s="87">
        <v>0.61</v>
      </c>
      <c r="G307" s="87">
        <v>0.77500000000000002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705</v>
      </c>
      <c r="C308" s="87">
        <v>1.49</v>
      </c>
      <c r="D308" s="87">
        <v>1.49</v>
      </c>
      <c r="E308" s="87">
        <v>6.53</v>
      </c>
      <c r="F308" s="87">
        <v>0.61</v>
      </c>
      <c r="G308" s="87">
        <v>0.77500000000000002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705</v>
      </c>
      <c r="C309" s="87">
        <v>1.49</v>
      </c>
      <c r="D309" s="87">
        <v>1.49</v>
      </c>
      <c r="E309" s="87">
        <v>6.53</v>
      </c>
      <c r="F309" s="87">
        <v>0.61</v>
      </c>
      <c r="G309" s="87">
        <v>0.77500000000000002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705</v>
      </c>
      <c r="C310" s="87">
        <v>1.49</v>
      </c>
      <c r="D310" s="87">
        <v>1.49</v>
      </c>
      <c r="E310" s="87">
        <v>6.53</v>
      </c>
      <c r="F310" s="87">
        <v>0.61</v>
      </c>
      <c r="G310" s="87">
        <v>0.77500000000000002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705</v>
      </c>
      <c r="C311" s="87">
        <v>1.49</v>
      </c>
      <c r="D311" s="87">
        <v>1.49</v>
      </c>
      <c r="E311" s="87">
        <v>6.53</v>
      </c>
      <c r="F311" s="87">
        <v>0.61</v>
      </c>
      <c r="G311" s="87">
        <v>0.77500000000000002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705</v>
      </c>
      <c r="C312" s="87">
        <v>1.49</v>
      </c>
      <c r="D312" s="87">
        <v>1.49</v>
      </c>
      <c r="E312" s="87">
        <v>6.53</v>
      </c>
      <c r="F312" s="87">
        <v>0.61</v>
      </c>
      <c r="G312" s="87">
        <v>0.77500000000000002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705</v>
      </c>
      <c r="C313" s="87">
        <v>1.49</v>
      </c>
      <c r="D313" s="87">
        <v>1.49</v>
      </c>
      <c r="E313" s="87">
        <v>6.53</v>
      </c>
      <c r="F313" s="87">
        <v>0.61</v>
      </c>
      <c r="G313" s="87">
        <v>0.77500000000000002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705</v>
      </c>
      <c r="C314" s="87">
        <v>1.49</v>
      </c>
      <c r="D314" s="87">
        <v>1.49</v>
      </c>
      <c r="E314" s="87">
        <v>6.53</v>
      </c>
      <c r="F314" s="87">
        <v>0.61</v>
      </c>
      <c r="G314" s="87">
        <v>0.77500000000000002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705</v>
      </c>
      <c r="C315" s="87">
        <v>1.49</v>
      </c>
      <c r="D315" s="87">
        <v>1.49</v>
      </c>
      <c r="E315" s="87">
        <v>6.53</v>
      </c>
      <c r="F315" s="87">
        <v>0.61</v>
      </c>
      <c r="G315" s="87">
        <v>0.77500000000000002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702</v>
      </c>
      <c r="C316" s="87">
        <v>33.6</v>
      </c>
      <c r="D316" s="87">
        <v>33.6</v>
      </c>
      <c r="E316" s="87">
        <v>6.49</v>
      </c>
      <c r="F316" s="87">
        <v>0.34</v>
      </c>
      <c r="G316" s="87">
        <v>0.34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704</v>
      </c>
      <c r="C317" s="87">
        <v>72.8</v>
      </c>
      <c r="D317" s="87">
        <v>72.8</v>
      </c>
      <c r="E317" s="87">
        <v>6.49</v>
      </c>
      <c r="F317" s="87">
        <v>0.39100000000000001</v>
      </c>
      <c r="G317" s="87">
        <v>0.39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702</v>
      </c>
      <c r="C318" s="87">
        <v>33.6</v>
      </c>
      <c r="D318" s="87">
        <v>33.6</v>
      </c>
      <c r="E318" s="87">
        <v>6.49</v>
      </c>
      <c r="F318" s="87">
        <v>0.34</v>
      </c>
      <c r="G318" s="87">
        <v>0.34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704</v>
      </c>
      <c r="C319" s="87">
        <v>72.8</v>
      </c>
      <c r="D319" s="87">
        <v>72.8</v>
      </c>
      <c r="E319" s="87">
        <v>6.49</v>
      </c>
      <c r="F319" s="87">
        <v>0.39100000000000001</v>
      </c>
      <c r="G319" s="87">
        <v>0.39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705</v>
      </c>
      <c r="C320" s="87">
        <v>1.49</v>
      </c>
      <c r="D320" s="87">
        <v>1.49</v>
      </c>
      <c r="E320" s="87">
        <v>6.53</v>
      </c>
      <c r="F320" s="87">
        <v>0.61</v>
      </c>
      <c r="G320" s="87">
        <v>0.77500000000000002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705</v>
      </c>
      <c r="C321" s="87">
        <v>1.49</v>
      </c>
      <c r="D321" s="87">
        <v>1.49</v>
      </c>
      <c r="E321" s="87">
        <v>6.53</v>
      </c>
      <c r="F321" s="87">
        <v>0.61</v>
      </c>
      <c r="G321" s="87">
        <v>0.77500000000000002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705</v>
      </c>
      <c r="C322" s="87">
        <v>1.49</v>
      </c>
      <c r="D322" s="87">
        <v>1.49</v>
      </c>
      <c r="E322" s="87">
        <v>6.53</v>
      </c>
      <c r="F322" s="87">
        <v>0.61</v>
      </c>
      <c r="G322" s="87">
        <v>0.77500000000000002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705</v>
      </c>
      <c r="C323" s="87">
        <v>1.49</v>
      </c>
      <c r="D323" s="87">
        <v>1.49</v>
      </c>
      <c r="E323" s="87">
        <v>6.53</v>
      </c>
      <c r="F323" s="87">
        <v>0.61</v>
      </c>
      <c r="G323" s="87">
        <v>0.77500000000000002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705</v>
      </c>
      <c r="C324" s="87">
        <v>1.49</v>
      </c>
      <c r="D324" s="87">
        <v>1.49</v>
      </c>
      <c r="E324" s="87">
        <v>6.53</v>
      </c>
      <c r="F324" s="87">
        <v>0.61</v>
      </c>
      <c r="G324" s="87">
        <v>0.77500000000000002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705</v>
      </c>
      <c r="C325" s="87">
        <v>1.49</v>
      </c>
      <c r="D325" s="87">
        <v>1.49</v>
      </c>
      <c r="E325" s="87">
        <v>6.53</v>
      </c>
      <c r="F325" s="87">
        <v>0.61</v>
      </c>
      <c r="G325" s="87">
        <v>0.77500000000000002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705</v>
      </c>
      <c r="C326" s="87">
        <v>1.49</v>
      </c>
      <c r="D326" s="87">
        <v>1.49</v>
      </c>
      <c r="E326" s="87">
        <v>6.53</v>
      </c>
      <c r="F326" s="87">
        <v>0.61</v>
      </c>
      <c r="G326" s="87">
        <v>0.77500000000000002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705</v>
      </c>
      <c r="C327" s="87">
        <v>1.49</v>
      </c>
      <c r="D327" s="87">
        <v>1.49</v>
      </c>
      <c r="E327" s="87">
        <v>6.53</v>
      </c>
      <c r="F327" s="87">
        <v>0.61</v>
      </c>
      <c r="G327" s="87">
        <v>0.77500000000000002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705</v>
      </c>
      <c r="C328" s="87">
        <v>1.49</v>
      </c>
      <c r="D328" s="87">
        <v>1.49</v>
      </c>
      <c r="E328" s="87">
        <v>6.53</v>
      </c>
      <c r="F328" s="87">
        <v>0.61</v>
      </c>
      <c r="G328" s="87">
        <v>0.77500000000000002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705</v>
      </c>
      <c r="C329" s="87">
        <v>1.49</v>
      </c>
      <c r="D329" s="87">
        <v>1.49</v>
      </c>
      <c r="E329" s="87">
        <v>6.53</v>
      </c>
      <c r="F329" s="87">
        <v>0.61</v>
      </c>
      <c r="G329" s="87">
        <v>0.77500000000000002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705</v>
      </c>
      <c r="C330" s="87">
        <v>1.49</v>
      </c>
      <c r="D330" s="87">
        <v>1.49</v>
      </c>
      <c r="E330" s="87">
        <v>6.53</v>
      </c>
      <c r="F330" s="87">
        <v>0.61</v>
      </c>
      <c r="G330" s="87">
        <v>0.77500000000000002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705</v>
      </c>
      <c r="C331" s="87">
        <v>1.49</v>
      </c>
      <c r="D331" s="87">
        <v>1.49</v>
      </c>
      <c r="E331" s="87">
        <v>6.53</v>
      </c>
      <c r="F331" s="87">
        <v>0.61</v>
      </c>
      <c r="G331" s="87">
        <v>0.77500000000000002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705</v>
      </c>
      <c r="C332" s="87">
        <v>1.49</v>
      </c>
      <c r="D332" s="87">
        <v>1.49</v>
      </c>
      <c r="E332" s="87">
        <v>6.53</v>
      </c>
      <c r="F332" s="87">
        <v>0.61</v>
      </c>
      <c r="G332" s="87">
        <v>0.77500000000000002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705</v>
      </c>
      <c r="C333" s="87">
        <v>1.49</v>
      </c>
      <c r="D333" s="87">
        <v>1.49</v>
      </c>
      <c r="E333" s="87">
        <v>6.53</v>
      </c>
      <c r="F333" s="87">
        <v>0.61</v>
      </c>
      <c r="G333" s="87">
        <v>0.77500000000000002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705</v>
      </c>
      <c r="C334" s="87">
        <v>1.49</v>
      </c>
      <c r="D334" s="87">
        <v>1.49</v>
      </c>
      <c r="E334" s="87">
        <v>6.53</v>
      </c>
      <c r="F334" s="87">
        <v>0.61</v>
      </c>
      <c r="G334" s="87">
        <v>0.77500000000000002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705</v>
      </c>
      <c r="C335" s="87">
        <v>1.49</v>
      </c>
      <c r="D335" s="87">
        <v>1.49</v>
      </c>
      <c r="E335" s="87">
        <v>6.53</v>
      </c>
      <c r="F335" s="87">
        <v>0.61</v>
      </c>
      <c r="G335" s="87">
        <v>0.77500000000000002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705</v>
      </c>
      <c r="C336" s="87">
        <v>1.49</v>
      </c>
      <c r="D336" s="87">
        <v>1.49</v>
      </c>
      <c r="E336" s="87">
        <v>6.53</v>
      </c>
      <c r="F336" s="87">
        <v>0.61</v>
      </c>
      <c r="G336" s="87">
        <v>0.77500000000000002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705</v>
      </c>
      <c r="C337" s="87">
        <v>1.49</v>
      </c>
      <c r="D337" s="87">
        <v>1.49</v>
      </c>
      <c r="E337" s="87">
        <v>6.53</v>
      </c>
      <c r="F337" s="87">
        <v>0.61</v>
      </c>
      <c r="G337" s="87">
        <v>0.77500000000000002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705</v>
      </c>
      <c r="C338" s="87">
        <v>1.49</v>
      </c>
      <c r="D338" s="87">
        <v>1.49</v>
      </c>
      <c r="E338" s="87">
        <v>6.53</v>
      </c>
      <c r="F338" s="87">
        <v>0.61</v>
      </c>
      <c r="G338" s="87">
        <v>0.77500000000000002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705</v>
      </c>
      <c r="C339" s="87">
        <v>1.49</v>
      </c>
      <c r="D339" s="87">
        <v>1.49</v>
      </c>
      <c r="E339" s="87">
        <v>6.53</v>
      </c>
      <c r="F339" s="87">
        <v>0.61</v>
      </c>
      <c r="G339" s="87">
        <v>0.77500000000000002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705</v>
      </c>
      <c r="C340" s="87">
        <v>1.49</v>
      </c>
      <c r="D340" s="87">
        <v>1.49</v>
      </c>
      <c r="E340" s="87">
        <v>6.53</v>
      </c>
      <c r="F340" s="87">
        <v>0.61</v>
      </c>
      <c r="G340" s="87">
        <v>0.77500000000000002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705</v>
      </c>
      <c r="C341" s="87">
        <v>1.49</v>
      </c>
      <c r="D341" s="87">
        <v>1.49</v>
      </c>
      <c r="E341" s="87">
        <v>6.53</v>
      </c>
      <c r="F341" s="87">
        <v>0.61</v>
      </c>
      <c r="G341" s="87">
        <v>0.77500000000000002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705</v>
      </c>
      <c r="C342" s="87">
        <v>1.49</v>
      </c>
      <c r="D342" s="87">
        <v>1.49</v>
      </c>
      <c r="E342" s="87">
        <v>6.53</v>
      </c>
      <c r="F342" s="87">
        <v>0.61</v>
      </c>
      <c r="G342" s="87">
        <v>0.77500000000000002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705</v>
      </c>
      <c r="C343" s="87">
        <v>1.49</v>
      </c>
      <c r="D343" s="87">
        <v>1.49</v>
      </c>
      <c r="E343" s="87">
        <v>6.53</v>
      </c>
      <c r="F343" s="87">
        <v>0.61</v>
      </c>
      <c r="G343" s="87">
        <v>0.77500000000000002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705</v>
      </c>
      <c r="C344" s="87">
        <v>1.49</v>
      </c>
      <c r="D344" s="87">
        <v>1.49</v>
      </c>
      <c r="E344" s="87">
        <v>6.53</v>
      </c>
      <c r="F344" s="87">
        <v>0.61</v>
      </c>
      <c r="G344" s="87">
        <v>0.77500000000000002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705</v>
      </c>
      <c r="C345" s="87">
        <v>1.49</v>
      </c>
      <c r="D345" s="87">
        <v>1.49</v>
      </c>
      <c r="E345" s="87">
        <v>6.53</v>
      </c>
      <c r="F345" s="87">
        <v>0.61</v>
      </c>
      <c r="G345" s="87">
        <v>0.77500000000000002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705</v>
      </c>
      <c r="C346" s="87">
        <v>1.49</v>
      </c>
      <c r="D346" s="87">
        <v>1.49</v>
      </c>
      <c r="E346" s="87">
        <v>6.53</v>
      </c>
      <c r="F346" s="87">
        <v>0.61</v>
      </c>
      <c r="G346" s="87">
        <v>0.77500000000000002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705</v>
      </c>
      <c r="C347" s="87">
        <v>1.49</v>
      </c>
      <c r="D347" s="87">
        <v>1.49</v>
      </c>
      <c r="E347" s="87">
        <v>6.53</v>
      </c>
      <c r="F347" s="87">
        <v>0.61</v>
      </c>
      <c r="G347" s="87">
        <v>0.77500000000000002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705</v>
      </c>
      <c r="C348" s="87">
        <v>1.49</v>
      </c>
      <c r="D348" s="87">
        <v>1.49</v>
      </c>
      <c r="E348" s="87">
        <v>6.53</v>
      </c>
      <c r="F348" s="87">
        <v>0.61</v>
      </c>
      <c r="G348" s="87">
        <v>0.77500000000000002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705</v>
      </c>
      <c r="C349" s="87">
        <v>1.49</v>
      </c>
      <c r="D349" s="87">
        <v>1.49</v>
      </c>
      <c r="E349" s="87">
        <v>6.53</v>
      </c>
      <c r="F349" s="87">
        <v>0.61</v>
      </c>
      <c r="G349" s="87">
        <v>0.77500000000000002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705</v>
      </c>
      <c r="C350" s="87">
        <v>1.49</v>
      </c>
      <c r="D350" s="87">
        <v>1.49</v>
      </c>
      <c r="E350" s="87">
        <v>6.53</v>
      </c>
      <c r="F350" s="87">
        <v>0.61</v>
      </c>
      <c r="G350" s="87">
        <v>0.77500000000000002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705</v>
      </c>
      <c r="C351" s="87">
        <v>1.49</v>
      </c>
      <c r="D351" s="87">
        <v>1.49</v>
      </c>
      <c r="E351" s="87">
        <v>6.53</v>
      </c>
      <c r="F351" s="87">
        <v>0.61</v>
      </c>
      <c r="G351" s="87">
        <v>0.77500000000000002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705</v>
      </c>
      <c r="C352" s="87">
        <v>1.49</v>
      </c>
      <c r="D352" s="87">
        <v>1.49</v>
      </c>
      <c r="E352" s="87">
        <v>6.53</v>
      </c>
      <c r="F352" s="87">
        <v>0.61</v>
      </c>
      <c r="G352" s="87">
        <v>0.77500000000000002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705</v>
      </c>
      <c r="C353" s="87">
        <v>1.49</v>
      </c>
      <c r="D353" s="87">
        <v>1.49</v>
      </c>
      <c r="E353" s="87">
        <v>6.53</v>
      </c>
      <c r="F353" s="87">
        <v>0.61</v>
      </c>
      <c r="G353" s="87">
        <v>0.77500000000000002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705</v>
      </c>
      <c r="C354" s="87">
        <v>1.49</v>
      </c>
      <c r="D354" s="87">
        <v>1.49</v>
      </c>
      <c r="E354" s="87">
        <v>6.53</v>
      </c>
      <c r="F354" s="87">
        <v>0.61</v>
      </c>
      <c r="G354" s="87">
        <v>0.77500000000000002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705</v>
      </c>
      <c r="C355" s="87">
        <v>1.49</v>
      </c>
      <c r="D355" s="87">
        <v>1.49</v>
      </c>
      <c r="E355" s="87">
        <v>6.53</v>
      </c>
      <c r="F355" s="87">
        <v>0.61</v>
      </c>
      <c r="G355" s="87">
        <v>0.77500000000000002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697</v>
      </c>
      <c r="C356" s="87">
        <v>53.2</v>
      </c>
      <c r="D356" s="87">
        <v>53.2</v>
      </c>
      <c r="E356" s="87">
        <v>6.49</v>
      </c>
      <c r="F356" s="87">
        <v>0.61</v>
      </c>
      <c r="G356" s="87">
        <v>0.61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697</v>
      </c>
      <c r="C357" s="87">
        <v>53.2</v>
      </c>
      <c r="D357" s="87">
        <v>53.2</v>
      </c>
      <c r="E357" s="87">
        <v>6.49</v>
      </c>
      <c r="F357" s="87">
        <v>0.61</v>
      </c>
      <c r="G357" s="87">
        <v>0.61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704</v>
      </c>
      <c r="C358" s="87">
        <v>12.6</v>
      </c>
      <c r="D358" s="87">
        <v>12.6</v>
      </c>
      <c r="E358" s="87">
        <v>6.49</v>
      </c>
      <c r="F358" s="87">
        <v>0.39100000000000001</v>
      </c>
      <c r="G358" s="87">
        <v>0.39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704</v>
      </c>
      <c r="C359" s="87">
        <v>49.41</v>
      </c>
      <c r="D359" s="87">
        <v>49.41</v>
      </c>
      <c r="E359" s="87">
        <v>6.49</v>
      </c>
      <c r="F359" s="87">
        <v>0.39100000000000001</v>
      </c>
      <c r="G359" s="87">
        <v>0.39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697</v>
      </c>
      <c r="C360" s="87">
        <v>33.6</v>
      </c>
      <c r="D360" s="87">
        <v>33.6</v>
      </c>
      <c r="E360" s="87">
        <v>6.49</v>
      </c>
      <c r="F360" s="87">
        <v>0.61</v>
      </c>
      <c r="G360" s="87">
        <v>0.61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704</v>
      </c>
      <c r="C361" s="87">
        <v>36.4</v>
      </c>
      <c r="D361" s="87">
        <v>36.4</v>
      </c>
      <c r="E361" s="87">
        <v>6.49</v>
      </c>
      <c r="F361" s="87">
        <v>0.39100000000000001</v>
      </c>
      <c r="G361" s="87">
        <v>0.39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697</v>
      </c>
      <c r="C362" s="87">
        <v>33.6</v>
      </c>
      <c r="D362" s="87">
        <v>33.6</v>
      </c>
      <c r="E362" s="87">
        <v>6.49</v>
      </c>
      <c r="F362" s="87">
        <v>0.61</v>
      </c>
      <c r="G362" s="87">
        <v>0.61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6.49</v>
      </c>
      <c r="F363" s="87">
        <v>0.46100000000000002</v>
      </c>
      <c r="G363" s="87">
        <v>0.47099999999999997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6.49</v>
      </c>
      <c r="F364" s="87">
        <v>0.61</v>
      </c>
      <c r="G364" s="87">
        <v>0.61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6.49</v>
      </c>
      <c r="F365" s="87">
        <v>0.38500000000000001</v>
      </c>
      <c r="G365" s="87">
        <v>0.39900000000000002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1791846.45</v>
      </c>
      <c r="D368" s="87">
        <v>2.8</v>
      </c>
    </row>
    <row r="369" spans="1:7">
      <c r="A369" s="87" t="s">
        <v>684</v>
      </c>
      <c r="B369" s="87" t="s">
        <v>685</v>
      </c>
      <c r="C369" s="87">
        <v>2819371.25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302728.15000000002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301505.99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315133.37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872478.94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676743.64</v>
      </c>
      <c r="D376" s="87">
        <v>540484.87</v>
      </c>
      <c r="E376" s="87">
        <v>136258.76999999999</v>
      </c>
      <c r="F376" s="87">
        <v>0.8</v>
      </c>
      <c r="G376" s="87">
        <v>3.73</v>
      </c>
    </row>
    <row r="377" spans="1:7">
      <c r="A377" s="87" t="s">
        <v>688</v>
      </c>
      <c r="B377" s="87" t="s">
        <v>687</v>
      </c>
      <c r="C377" s="87">
        <v>274602.40999999997</v>
      </c>
      <c r="D377" s="87">
        <v>219312.66</v>
      </c>
      <c r="E377" s="87">
        <v>55289.75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342647.12</v>
      </c>
      <c r="D378" s="87">
        <v>273656.92</v>
      </c>
      <c r="E378" s="87">
        <v>68990.19</v>
      </c>
      <c r="F378" s="87">
        <v>0.8</v>
      </c>
      <c r="G378" s="87">
        <v>3.76</v>
      </c>
    </row>
    <row r="379" spans="1:7">
      <c r="A379" s="87" t="s">
        <v>690</v>
      </c>
      <c r="B379" s="87" t="s">
        <v>687</v>
      </c>
      <c r="C379" s="87">
        <v>87108.2</v>
      </c>
      <c r="D379" s="87">
        <v>69569.42</v>
      </c>
      <c r="E379" s="87">
        <v>17538.78</v>
      </c>
      <c r="F379" s="87">
        <v>0.8</v>
      </c>
      <c r="G379" s="87">
        <v>4.18</v>
      </c>
    </row>
    <row r="380" spans="1:7">
      <c r="A380" s="87" t="s">
        <v>691</v>
      </c>
      <c r="B380" s="87" t="s">
        <v>687</v>
      </c>
      <c r="C380" s="87">
        <v>156034.59</v>
      </c>
      <c r="D380" s="87">
        <v>124617.85</v>
      </c>
      <c r="E380" s="87">
        <v>31416.74</v>
      </c>
      <c r="F380" s="87">
        <v>0.8</v>
      </c>
      <c r="G380" s="87">
        <v>4.1500000000000004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545867.72</v>
      </c>
      <c r="D428" s="87">
        <v>0.78</v>
      </c>
    </row>
    <row r="429" spans="1:4">
      <c r="A429" s="87" t="s">
        <v>859</v>
      </c>
      <c r="B429" s="87" t="s">
        <v>858</v>
      </c>
      <c r="C429" s="87">
        <v>194962.78</v>
      </c>
      <c r="D429" s="87">
        <v>0.78</v>
      </c>
    </row>
    <row r="430" spans="1:4">
      <c r="A430" s="87" t="s">
        <v>860</v>
      </c>
      <c r="B430" s="87" t="s">
        <v>858</v>
      </c>
      <c r="C430" s="87">
        <v>276382.34999999998</v>
      </c>
      <c r="D430" s="87">
        <v>0.78</v>
      </c>
    </row>
    <row r="431" spans="1:4">
      <c r="A431" s="87" t="s">
        <v>861</v>
      </c>
      <c r="B431" s="87" t="s">
        <v>858</v>
      </c>
      <c r="C431" s="87">
        <v>70262.289999999994</v>
      </c>
      <c r="D431" s="87">
        <v>0.78</v>
      </c>
    </row>
    <row r="432" spans="1:4">
      <c r="A432" s="87" t="s">
        <v>862</v>
      </c>
      <c r="B432" s="87" t="s">
        <v>858</v>
      </c>
      <c r="C432" s="87">
        <v>125858.95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32.42</v>
      </c>
      <c r="F439" s="87">
        <v>73273.25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32.26</v>
      </c>
      <c r="F440" s="87">
        <v>72914.58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34.07</v>
      </c>
      <c r="F441" s="87">
        <v>77014.91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0.62</v>
      </c>
      <c r="D442" s="87">
        <v>1388.3</v>
      </c>
      <c r="E442" s="87">
        <v>40.340000000000003</v>
      </c>
      <c r="F442" s="87">
        <v>90692.58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40.880000000000003</v>
      </c>
      <c r="F443" s="87">
        <v>67726.95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16.59</v>
      </c>
      <c r="F444" s="87">
        <v>27924.83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20.7</v>
      </c>
      <c r="F445" s="87">
        <v>34844.42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5.26</v>
      </c>
      <c r="F446" s="87">
        <v>9871.85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0.6</v>
      </c>
      <c r="D447" s="87">
        <v>1109.6500000000001</v>
      </c>
      <c r="E447" s="87">
        <v>9.43</v>
      </c>
      <c r="F447" s="87">
        <v>17415.25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15665.79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16419.79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111963.124</v>
      </c>
      <c r="C458" s="87">
        <v>98.095100000000002</v>
      </c>
      <c r="D458" s="87">
        <v>636.26440000000002</v>
      </c>
      <c r="E458" s="87">
        <v>0</v>
      </c>
      <c r="F458" s="87">
        <v>4.0000000000000002E-4</v>
      </c>
      <c r="G458" s="88">
        <v>3837760</v>
      </c>
      <c r="H458" s="87">
        <v>40691.843099999998</v>
      </c>
    </row>
    <row r="459" spans="1:8">
      <c r="A459" s="87" t="s">
        <v>911</v>
      </c>
      <c r="B459" s="87">
        <v>86115.2745</v>
      </c>
      <c r="C459" s="87">
        <v>74.917299999999997</v>
      </c>
      <c r="D459" s="87">
        <v>584.47979999999995</v>
      </c>
      <c r="E459" s="87">
        <v>0</v>
      </c>
      <c r="F459" s="87">
        <v>2.9999999999999997E-4</v>
      </c>
      <c r="G459" s="88">
        <v>3525930</v>
      </c>
      <c r="H459" s="87">
        <v>31587.866300000002</v>
      </c>
    </row>
    <row r="460" spans="1:8">
      <c r="A460" s="87" t="s">
        <v>912</v>
      </c>
      <c r="B460" s="87">
        <v>102108.3312</v>
      </c>
      <c r="C460" s="87">
        <v>88.959699999999998</v>
      </c>
      <c r="D460" s="87">
        <v>669.93520000000001</v>
      </c>
      <c r="E460" s="87">
        <v>0</v>
      </c>
      <c r="F460" s="87">
        <v>4.0000000000000002E-4</v>
      </c>
      <c r="G460" s="88">
        <v>4041340</v>
      </c>
      <c r="H460" s="87">
        <v>37383.811099999999</v>
      </c>
    </row>
    <row r="461" spans="1:8">
      <c r="A461" s="87" t="s">
        <v>913</v>
      </c>
      <c r="B461" s="87">
        <v>86639.074500000002</v>
      </c>
      <c r="C461" s="87">
        <v>75.139200000000002</v>
      </c>
      <c r="D461" s="87">
        <v>629.86749999999995</v>
      </c>
      <c r="E461" s="87">
        <v>0</v>
      </c>
      <c r="F461" s="87">
        <v>2.9999999999999997E-4</v>
      </c>
      <c r="G461" s="88">
        <v>3799930</v>
      </c>
      <c r="H461" s="87">
        <v>31907.6302</v>
      </c>
    </row>
    <row r="462" spans="1:8">
      <c r="A462" s="87" t="s">
        <v>354</v>
      </c>
      <c r="B462" s="87">
        <v>91787.112800000003</v>
      </c>
      <c r="C462" s="87">
        <v>79.333299999999994</v>
      </c>
      <c r="D462" s="87">
        <v>715.7088</v>
      </c>
      <c r="E462" s="87">
        <v>0</v>
      </c>
      <c r="F462" s="87">
        <v>4.0000000000000002E-4</v>
      </c>
      <c r="G462" s="88">
        <v>4318010</v>
      </c>
      <c r="H462" s="87">
        <v>33951.273300000001</v>
      </c>
    </row>
    <row r="463" spans="1:8">
      <c r="A463" s="87" t="s">
        <v>914</v>
      </c>
      <c r="B463" s="87">
        <v>90503.056400000001</v>
      </c>
      <c r="C463" s="87">
        <v>78.1845</v>
      </c>
      <c r="D463" s="87">
        <v>712.66629999999998</v>
      </c>
      <c r="E463" s="87">
        <v>0</v>
      </c>
      <c r="F463" s="87">
        <v>2.9999999999999997E-4</v>
      </c>
      <c r="G463" s="88">
        <v>4299680</v>
      </c>
      <c r="H463" s="87">
        <v>33497.576800000003</v>
      </c>
    </row>
    <row r="464" spans="1:8">
      <c r="A464" s="87" t="s">
        <v>915</v>
      </c>
      <c r="B464" s="87">
        <v>76973.748300000007</v>
      </c>
      <c r="C464" s="87">
        <v>66.800799999999995</v>
      </c>
      <c r="D464" s="87">
        <v>551.72370000000001</v>
      </c>
      <c r="E464" s="87">
        <v>0</v>
      </c>
      <c r="F464" s="87">
        <v>2.9999999999999997E-4</v>
      </c>
      <c r="G464" s="88">
        <v>3328460</v>
      </c>
      <c r="H464" s="87">
        <v>28324.0311</v>
      </c>
    </row>
    <row r="465" spans="1:19">
      <c r="A465" s="87" t="s">
        <v>916</v>
      </c>
      <c r="B465" s="87">
        <v>85828.444799999997</v>
      </c>
      <c r="C465" s="87">
        <v>74.536799999999999</v>
      </c>
      <c r="D465" s="87">
        <v>605.96990000000005</v>
      </c>
      <c r="E465" s="87">
        <v>0</v>
      </c>
      <c r="F465" s="87">
        <v>2.9999999999999997E-4</v>
      </c>
      <c r="G465" s="88">
        <v>3655680</v>
      </c>
      <c r="H465" s="87">
        <v>31554.159299999999</v>
      </c>
    </row>
    <row r="466" spans="1:19">
      <c r="A466" s="87" t="s">
        <v>917</v>
      </c>
      <c r="B466" s="87">
        <v>87663.199399999998</v>
      </c>
      <c r="C466" s="87">
        <v>75.560599999999994</v>
      </c>
      <c r="D466" s="87">
        <v>720.83130000000006</v>
      </c>
      <c r="E466" s="87">
        <v>0</v>
      </c>
      <c r="F466" s="87">
        <v>2.9999999999999997E-4</v>
      </c>
      <c r="G466" s="88">
        <v>4349060</v>
      </c>
      <c r="H466" s="87">
        <v>32539.6086</v>
      </c>
    </row>
    <row r="467" spans="1:19">
      <c r="A467" s="87" t="s">
        <v>918</v>
      </c>
      <c r="B467" s="87">
        <v>90096.009900000005</v>
      </c>
      <c r="C467" s="87">
        <v>77.829899999999995</v>
      </c>
      <c r="D467" s="87">
        <v>709.99249999999995</v>
      </c>
      <c r="E467" s="87">
        <v>0</v>
      </c>
      <c r="F467" s="87">
        <v>2.9999999999999997E-4</v>
      </c>
      <c r="G467" s="88">
        <v>4283550</v>
      </c>
      <c r="H467" s="87">
        <v>33348.539599999996</v>
      </c>
    </row>
    <row r="468" spans="1:19">
      <c r="A468" s="87" t="s">
        <v>919</v>
      </c>
      <c r="B468" s="87">
        <v>92647.296199999997</v>
      </c>
      <c r="C468" s="87">
        <v>80.465999999999994</v>
      </c>
      <c r="D468" s="87">
        <v>652.76779999999997</v>
      </c>
      <c r="E468" s="87">
        <v>0</v>
      </c>
      <c r="F468" s="87">
        <v>2.9999999999999997E-4</v>
      </c>
      <c r="G468" s="88">
        <v>3937990</v>
      </c>
      <c r="H468" s="87">
        <v>34056.9539</v>
      </c>
    </row>
    <row r="469" spans="1:19">
      <c r="A469" s="87" t="s">
        <v>920</v>
      </c>
      <c r="B469" s="87">
        <v>104350.651</v>
      </c>
      <c r="C469" s="87">
        <v>91.301299999999998</v>
      </c>
      <c r="D469" s="87">
        <v>615.2278</v>
      </c>
      <c r="E469" s="87">
        <v>0</v>
      </c>
      <c r="F469" s="87">
        <v>4.0000000000000002E-4</v>
      </c>
      <c r="G469" s="88">
        <v>3711000</v>
      </c>
      <c r="H469" s="87">
        <v>37992.9715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1106680</v>
      </c>
      <c r="C471" s="87">
        <v>961.12450000000001</v>
      </c>
      <c r="D471" s="87">
        <v>7805.4350999999997</v>
      </c>
      <c r="E471" s="87">
        <v>0</v>
      </c>
      <c r="F471" s="87">
        <v>4.1000000000000003E-3</v>
      </c>
      <c r="G471" s="88">
        <v>47088400</v>
      </c>
      <c r="H471" s="87">
        <v>406836.2648</v>
      </c>
    </row>
    <row r="472" spans="1:19">
      <c r="A472" s="87" t="s">
        <v>922</v>
      </c>
      <c r="B472" s="87">
        <v>76973.748300000007</v>
      </c>
      <c r="C472" s="87">
        <v>66.800799999999995</v>
      </c>
      <c r="D472" s="87">
        <v>551.72370000000001</v>
      </c>
      <c r="E472" s="87">
        <v>0</v>
      </c>
      <c r="F472" s="87">
        <v>2.9999999999999997E-4</v>
      </c>
      <c r="G472" s="88">
        <v>3328460</v>
      </c>
      <c r="H472" s="87">
        <v>28324.0311</v>
      </c>
    </row>
    <row r="473" spans="1:19">
      <c r="A473" s="87" t="s">
        <v>923</v>
      </c>
      <c r="B473" s="87">
        <v>111963.124</v>
      </c>
      <c r="C473" s="87">
        <v>98.095100000000002</v>
      </c>
      <c r="D473" s="87">
        <v>720.83130000000006</v>
      </c>
      <c r="E473" s="87">
        <v>0</v>
      </c>
      <c r="F473" s="87">
        <v>4.0000000000000002E-4</v>
      </c>
      <c r="G473" s="88">
        <v>4349060</v>
      </c>
      <c r="H473" s="87">
        <v>40691.843099999998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786885000000</v>
      </c>
      <c r="C476" s="87">
        <v>643950.16200000001</v>
      </c>
      <c r="D476" s="87" t="s">
        <v>1019</v>
      </c>
      <c r="E476" s="87">
        <v>218037.74400000001</v>
      </c>
      <c r="F476" s="87">
        <v>155696.33600000001</v>
      </c>
      <c r="G476" s="87">
        <v>185327.77100000001</v>
      </c>
      <c r="H476" s="87">
        <v>0</v>
      </c>
      <c r="I476" s="87">
        <v>78499.623999999996</v>
      </c>
      <c r="J476" s="87">
        <v>0</v>
      </c>
      <c r="K476" s="87">
        <v>1270.5419999999999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5118.1450000000004</v>
      </c>
      <c r="R476" s="87">
        <v>0</v>
      </c>
      <c r="S476" s="87">
        <v>0</v>
      </c>
    </row>
    <row r="477" spans="1:19">
      <c r="A477" s="87" t="s">
        <v>911</v>
      </c>
      <c r="B477" s="88">
        <v>722948000000</v>
      </c>
      <c r="C477" s="87">
        <v>763388.44099999999</v>
      </c>
      <c r="D477" s="87" t="s">
        <v>1020</v>
      </c>
      <c r="E477" s="87">
        <v>218037.74400000001</v>
      </c>
      <c r="F477" s="87">
        <v>161697.68</v>
      </c>
      <c r="G477" s="87">
        <v>185327.77100000001</v>
      </c>
      <c r="H477" s="87">
        <v>0</v>
      </c>
      <c r="I477" s="87">
        <v>190738.761</v>
      </c>
      <c r="J477" s="87">
        <v>0</v>
      </c>
      <c r="K477" s="87">
        <v>2377.5810000000001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5208.9049999999997</v>
      </c>
      <c r="R477" s="87">
        <v>0</v>
      </c>
      <c r="S477" s="87">
        <v>0</v>
      </c>
    </row>
    <row r="478" spans="1:19">
      <c r="A478" s="87" t="s">
        <v>912</v>
      </c>
      <c r="B478" s="88">
        <v>828627000000</v>
      </c>
      <c r="C478" s="87">
        <v>719958.03200000001</v>
      </c>
      <c r="D478" s="87" t="s">
        <v>1021</v>
      </c>
      <c r="E478" s="87">
        <v>218037.74400000001</v>
      </c>
      <c r="F478" s="87">
        <v>161697.68</v>
      </c>
      <c r="G478" s="87">
        <v>185327.77100000001</v>
      </c>
      <c r="H478" s="87">
        <v>0</v>
      </c>
      <c r="I478" s="87">
        <v>147187.53899999999</v>
      </c>
      <c r="J478" s="87">
        <v>0</v>
      </c>
      <c r="K478" s="87">
        <v>2489.4769999999999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5217.8209999999999</v>
      </c>
      <c r="R478" s="87">
        <v>0</v>
      </c>
      <c r="S478" s="87">
        <v>0</v>
      </c>
    </row>
    <row r="479" spans="1:19">
      <c r="A479" s="87" t="s">
        <v>913</v>
      </c>
      <c r="B479" s="88">
        <v>779128000000</v>
      </c>
      <c r="C479" s="87">
        <v>783919.321</v>
      </c>
      <c r="D479" s="87" t="s">
        <v>986</v>
      </c>
      <c r="E479" s="87">
        <v>218037.74400000001</v>
      </c>
      <c r="F479" s="87">
        <v>142955.66399999999</v>
      </c>
      <c r="G479" s="87">
        <v>185327.77100000001</v>
      </c>
      <c r="H479" s="87">
        <v>0</v>
      </c>
      <c r="I479" s="87">
        <v>229976.54500000001</v>
      </c>
      <c r="J479" s="87">
        <v>0</v>
      </c>
      <c r="K479" s="87">
        <v>2416.9929999999999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5204.6049999999996</v>
      </c>
      <c r="R479" s="87">
        <v>0</v>
      </c>
      <c r="S479" s="87">
        <v>0</v>
      </c>
    </row>
    <row r="480" spans="1:19">
      <c r="A480" s="87" t="s">
        <v>354</v>
      </c>
      <c r="B480" s="88">
        <v>885354000000</v>
      </c>
      <c r="C480" s="87">
        <v>901001.77500000002</v>
      </c>
      <c r="D480" s="87" t="s">
        <v>1022</v>
      </c>
      <c r="E480" s="87">
        <v>218037.74400000001</v>
      </c>
      <c r="F480" s="87">
        <v>155696.33600000001</v>
      </c>
      <c r="G480" s="87">
        <v>185327.77100000001</v>
      </c>
      <c r="H480" s="87">
        <v>0</v>
      </c>
      <c r="I480" s="87">
        <v>332829.56199999998</v>
      </c>
      <c r="J480" s="87">
        <v>0</v>
      </c>
      <c r="K480" s="87">
        <v>3894.4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5215.9620000000004</v>
      </c>
      <c r="R480" s="87">
        <v>0</v>
      </c>
      <c r="S480" s="87">
        <v>0</v>
      </c>
    </row>
    <row r="481" spans="1:19">
      <c r="A481" s="87" t="s">
        <v>914</v>
      </c>
      <c r="B481" s="88">
        <v>881596000000</v>
      </c>
      <c r="C481" s="87">
        <v>922621.85</v>
      </c>
      <c r="D481" s="87" t="s">
        <v>1023</v>
      </c>
      <c r="E481" s="87">
        <v>218037.74400000001</v>
      </c>
      <c r="F481" s="87">
        <v>155696.33600000001</v>
      </c>
      <c r="G481" s="87">
        <v>185327.77100000001</v>
      </c>
      <c r="H481" s="87">
        <v>0</v>
      </c>
      <c r="I481" s="87">
        <v>354435.09299999999</v>
      </c>
      <c r="J481" s="87">
        <v>0</v>
      </c>
      <c r="K481" s="87">
        <v>3907.2539999999999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5217.6530000000002</v>
      </c>
      <c r="R481" s="87">
        <v>0</v>
      </c>
      <c r="S481" s="87">
        <v>0</v>
      </c>
    </row>
    <row r="482" spans="1:19">
      <c r="A482" s="87" t="s">
        <v>915</v>
      </c>
      <c r="B482" s="88">
        <v>682460000000</v>
      </c>
      <c r="C482" s="87">
        <v>843534.12600000005</v>
      </c>
      <c r="D482" s="87" t="s">
        <v>1024</v>
      </c>
      <c r="E482" s="87">
        <v>121132.08</v>
      </c>
      <c r="F482" s="87">
        <v>90545.983999999997</v>
      </c>
      <c r="G482" s="87">
        <v>185327.77100000001</v>
      </c>
      <c r="H482" s="87">
        <v>0</v>
      </c>
      <c r="I482" s="87">
        <v>437585.34899999999</v>
      </c>
      <c r="J482" s="87">
        <v>0</v>
      </c>
      <c r="K482" s="87">
        <v>3979.31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4963.6319999999996</v>
      </c>
      <c r="R482" s="87">
        <v>0</v>
      </c>
      <c r="S482" s="87">
        <v>0</v>
      </c>
    </row>
    <row r="483" spans="1:19">
      <c r="A483" s="87" t="s">
        <v>916</v>
      </c>
      <c r="B483" s="88">
        <v>749552000000</v>
      </c>
      <c r="C483" s="87">
        <v>813282.31900000002</v>
      </c>
      <c r="D483" s="87" t="s">
        <v>1025</v>
      </c>
      <c r="E483" s="87">
        <v>121132.08</v>
      </c>
      <c r="F483" s="87">
        <v>96547.327999999994</v>
      </c>
      <c r="G483" s="87">
        <v>185327.77100000001</v>
      </c>
      <c r="H483" s="87">
        <v>0</v>
      </c>
      <c r="I483" s="87">
        <v>401351.82199999999</v>
      </c>
      <c r="J483" s="87">
        <v>0</v>
      </c>
      <c r="K483" s="87">
        <v>3957.9169999999999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4965.402</v>
      </c>
      <c r="R483" s="87">
        <v>0</v>
      </c>
      <c r="S483" s="87">
        <v>0</v>
      </c>
    </row>
    <row r="484" spans="1:19">
      <c r="A484" s="87" t="s">
        <v>917</v>
      </c>
      <c r="B484" s="88">
        <v>891721000000</v>
      </c>
      <c r="C484" s="87">
        <v>1159651.1329999999</v>
      </c>
      <c r="D484" s="87" t="s">
        <v>1026</v>
      </c>
      <c r="E484" s="87">
        <v>218037.74400000001</v>
      </c>
      <c r="F484" s="87">
        <v>142877.04</v>
      </c>
      <c r="G484" s="87">
        <v>185327.77100000001</v>
      </c>
      <c r="H484" s="87">
        <v>0</v>
      </c>
      <c r="I484" s="87">
        <v>602548.92500000005</v>
      </c>
      <c r="J484" s="87">
        <v>0</v>
      </c>
      <c r="K484" s="87">
        <v>5646.6559999999999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5212.9979999999996</v>
      </c>
      <c r="R484" s="87">
        <v>0</v>
      </c>
      <c r="S484" s="87">
        <v>0</v>
      </c>
    </row>
    <row r="485" spans="1:19">
      <c r="A485" s="87" t="s">
        <v>918</v>
      </c>
      <c r="B485" s="88">
        <v>878289000000</v>
      </c>
      <c r="C485" s="87">
        <v>866629.26199999999</v>
      </c>
      <c r="D485" s="87" t="s">
        <v>968</v>
      </c>
      <c r="E485" s="87">
        <v>218037.74400000001</v>
      </c>
      <c r="F485" s="87">
        <v>160675.568</v>
      </c>
      <c r="G485" s="87">
        <v>185327.77100000001</v>
      </c>
      <c r="H485" s="87">
        <v>0</v>
      </c>
      <c r="I485" s="87">
        <v>294821.565</v>
      </c>
      <c r="J485" s="87">
        <v>0</v>
      </c>
      <c r="K485" s="87">
        <v>2561.6370000000002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5204.9780000000001</v>
      </c>
      <c r="R485" s="87">
        <v>0</v>
      </c>
      <c r="S485" s="87">
        <v>0</v>
      </c>
    </row>
    <row r="486" spans="1:19">
      <c r="A486" s="87" t="s">
        <v>919</v>
      </c>
      <c r="B486" s="88">
        <v>807437000000</v>
      </c>
      <c r="C486" s="87">
        <v>736009.41899999999</v>
      </c>
      <c r="D486" s="87" t="s">
        <v>1027</v>
      </c>
      <c r="E486" s="87">
        <v>218037.74400000001</v>
      </c>
      <c r="F486" s="87">
        <v>146803.552</v>
      </c>
      <c r="G486" s="87">
        <v>185327.77100000001</v>
      </c>
      <c r="H486" s="87">
        <v>0</v>
      </c>
      <c r="I486" s="87">
        <v>177353.872</v>
      </c>
      <c r="J486" s="87">
        <v>0</v>
      </c>
      <c r="K486" s="87">
        <v>3265.5059999999999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5220.9740000000002</v>
      </c>
      <c r="R486" s="87">
        <v>0</v>
      </c>
      <c r="S486" s="87">
        <v>0</v>
      </c>
    </row>
    <row r="487" spans="1:19">
      <c r="A487" s="87" t="s">
        <v>920</v>
      </c>
      <c r="B487" s="88">
        <v>760893000000</v>
      </c>
      <c r="C487" s="87">
        <v>657210.36300000001</v>
      </c>
      <c r="D487" s="87" t="s">
        <v>1028</v>
      </c>
      <c r="E487" s="87">
        <v>218037.74400000001</v>
      </c>
      <c r="F487" s="87">
        <v>154674.22399999999</v>
      </c>
      <c r="G487" s="87">
        <v>185327.77100000001</v>
      </c>
      <c r="H487" s="87">
        <v>0</v>
      </c>
      <c r="I487" s="87">
        <v>91781.494999999995</v>
      </c>
      <c r="J487" s="87">
        <v>0</v>
      </c>
      <c r="K487" s="87">
        <v>2172.8820000000001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5216.2470000000003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9654890000000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682460000000</v>
      </c>
      <c r="C490" s="87">
        <v>643950.16200000001</v>
      </c>
      <c r="D490" s="87"/>
      <c r="E490" s="87">
        <v>121132.08</v>
      </c>
      <c r="F490" s="87">
        <v>90545.983999999997</v>
      </c>
      <c r="G490" s="87">
        <v>185327.77100000001</v>
      </c>
      <c r="H490" s="87">
        <v>0</v>
      </c>
      <c r="I490" s="87">
        <v>78499.623999999996</v>
      </c>
      <c r="J490" s="87">
        <v>0</v>
      </c>
      <c r="K490" s="87">
        <v>1270.5419999999999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4963.6319999999996</v>
      </c>
      <c r="R490" s="87">
        <v>0</v>
      </c>
      <c r="S490" s="87">
        <v>0</v>
      </c>
    </row>
    <row r="491" spans="1:19">
      <c r="A491" s="87" t="s">
        <v>923</v>
      </c>
      <c r="B491" s="88">
        <v>891721000000</v>
      </c>
      <c r="C491" s="87">
        <v>1159651.1329999999</v>
      </c>
      <c r="D491" s="87"/>
      <c r="E491" s="87">
        <v>218037.74400000001</v>
      </c>
      <c r="F491" s="87">
        <v>161697.68</v>
      </c>
      <c r="G491" s="87">
        <v>185327.77100000001</v>
      </c>
      <c r="H491" s="87">
        <v>0</v>
      </c>
      <c r="I491" s="87">
        <v>602548.92500000005</v>
      </c>
      <c r="J491" s="87">
        <v>0</v>
      </c>
      <c r="K491" s="87">
        <v>5646.6559999999999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5220.9740000000002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423391.05</v>
      </c>
      <c r="C494" s="87">
        <v>44210.87</v>
      </c>
      <c r="D494" s="87">
        <v>0</v>
      </c>
      <c r="E494" s="87">
        <v>467601.91999999998</v>
      </c>
    </row>
    <row r="495" spans="1:19">
      <c r="A495" s="87" t="s">
        <v>957</v>
      </c>
      <c r="B495" s="87">
        <v>21.61</v>
      </c>
      <c r="C495" s="87">
        <v>2.2599999999999998</v>
      </c>
      <c r="D495" s="87">
        <v>0</v>
      </c>
      <c r="E495" s="87">
        <v>23.87</v>
      </c>
    </row>
    <row r="496" spans="1:19">
      <c r="A496" s="87" t="s">
        <v>958</v>
      </c>
      <c r="B496" s="87">
        <v>21.61</v>
      </c>
      <c r="C496" s="87">
        <v>2.2599999999999998</v>
      </c>
      <c r="D496" s="87">
        <v>0</v>
      </c>
      <c r="E496" s="87">
        <v>23.87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19393.939999999999</v>
      </c>
      <c r="C2" s="87">
        <v>989.89</v>
      </c>
      <c r="D2" s="87">
        <v>989.89</v>
      </c>
    </row>
    <row r="3" spans="1:7">
      <c r="A3" s="87" t="s">
        <v>380</v>
      </c>
      <c r="B3" s="87">
        <v>19393.939999999999</v>
      </c>
      <c r="C3" s="87">
        <v>989.89</v>
      </c>
      <c r="D3" s="87">
        <v>989.89</v>
      </c>
    </row>
    <row r="4" spans="1:7">
      <c r="A4" s="87" t="s">
        <v>381</v>
      </c>
      <c r="B4" s="87">
        <v>48501.78</v>
      </c>
      <c r="C4" s="87">
        <v>2475.59</v>
      </c>
      <c r="D4" s="87">
        <v>2475.59</v>
      </c>
    </row>
    <row r="5" spans="1:7">
      <c r="A5" s="87" t="s">
        <v>382</v>
      </c>
      <c r="B5" s="87">
        <v>48501.78</v>
      </c>
      <c r="C5" s="87">
        <v>2475.59</v>
      </c>
      <c r="D5" s="87">
        <v>2475.59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7493.33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2718.49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375.16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1943.67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35.869999999999997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356.31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163.01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10999.84</v>
      </c>
      <c r="C28" s="87">
        <v>8394.1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706</v>
      </c>
      <c r="C206" s="87">
        <v>15.4</v>
      </c>
      <c r="D206" s="87">
        <v>15.4</v>
      </c>
      <c r="E206" s="87">
        <v>3.18</v>
      </c>
      <c r="F206" s="87">
        <v>0.40200000000000002</v>
      </c>
      <c r="G206" s="87">
        <v>0.495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707</v>
      </c>
      <c r="C207" s="87">
        <v>12.6</v>
      </c>
      <c r="D207" s="87">
        <v>12.6</v>
      </c>
      <c r="E207" s="87">
        <v>3.18</v>
      </c>
      <c r="F207" s="87">
        <v>0.40200000000000002</v>
      </c>
      <c r="G207" s="87">
        <v>0.495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706</v>
      </c>
      <c r="C208" s="87">
        <v>15.4</v>
      </c>
      <c r="D208" s="87">
        <v>15.4</v>
      </c>
      <c r="E208" s="87">
        <v>3.18</v>
      </c>
      <c r="F208" s="87">
        <v>0.40200000000000002</v>
      </c>
      <c r="G208" s="87">
        <v>0.495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707</v>
      </c>
      <c r="C209" s="87">
        <v>12.6</v>
      </c>
      <c r="D209" s="87">
        <v>12.6</v>
      </c>
      <c r="E209" s="87">
        <v>3.18</v>
      </c>
      <c r="F209" s="87">
        <v>0.40200000000000002</v>
      </c>
      <c r="G209" s="87">
        <v>0.495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706</v>
      </c>
      <c r="C210" s="87">
        <v>74.2</v>
      </c>
      <c r="D210" s="87">
        <v>74.2</v>
      </c>
      <c r="E210" s="87">
        <v>3.18</v>
      </c>
      <c r="F210" s="87">
        <v>0.40200000000000002</v>
      </c>
      <c r="G210" s="87">
        <v>0.495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706</v>
      </c>
      <c r="C211" s="87">
        <v>74.2</v>
      </c>
      <c r="D211" s="87">
        <v>74.2</v>
      </c>
      <c r="E211" s="87">
        <v>3.18</v>
      </c>
      <c r="F211" s="87">
        <v>0.40200000000000002</v>
      </c>
      <c r="G211" s="87">
        <v>0.495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707</v>
      </c>
      <c r="C212" s="87">
        <v>7</v>
      </c>
      <c r="D212" s="87">
        <v>7</v>
      </c>
      <c r="E212" s="87">
        <v>3.18</v>
      </c>
      <c r="F212" s="87">
        <v>0.40200000000000002</v>
      </c>
      <c r="G212" s="87">
        <v>0.495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707</v>
      </c>
      <c r="C213" s="87">
        <v>7</v>
      </c>
      <c r="D213" s="87">
        <v>7</v>
      </c>
      <c r="E213" s="87">
        <v>3.18</v>
      </c>
      <c r="F213" s="87">
        <v>0.40200000000000002</v>
      </c>
      <c r="G213" s="87">
        <v>0.495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708</v>
      </c>
      <c r="C214" s="87">
        <v>15.4</v>
      </c>
      <c r="D214" s="87">
        <v>15.4</v>
      </c>
      <c r="E214" s="87">
        <v>3.18</v>
      </c>
      <c r="F214" s="87">
        <v>0.501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707</v>
      </c>
      <c r="C215" s="87">
        <v>12.6</v>
      </c>
      <c r="D215" s="87">
        <v>12.6</v>
      </c>
      <c r="E215" s="87">
        <v>3.18</v>
      </c>
      <c r="F215" s="87">
        <v>0.40200000000000002</v>
      </c>
      <c r="G215" s="87">
        <v>0.495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708</v>
      </c>
      <c r="C216" s="87">
        <v>15.4</v>
      </c>
      <c r="D216" s="87">
        <v>15.4</v>
      </c>
      <c r="E216" s="87">
        <v>3.18</v>
      </c>
      <c r="F216" s="87">
        <v>0.501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707</v>
      </c>
      <c r="C217" s="87">
        <v>12.6</v>
      </c>
      <c r="D217" s="87">
        <v>12.6</v>
      </c>
      <c r="E217" s="87">
        <v>3.18</v>
      </c>
      <c r="F217" s="87">
        <v>0.40200000000000002</v>
      </c>
      <c r="G217" s="87">
        <v>0.495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708</v>
      </c>
      <c r="C218" s="87">
        <v>74.2</v>
      </c>
      <c r="D218" s="87">
        <v>74.2</v>
      </c>
      <c r="E218" s="87">
        <v>3.18</v>
      </c>
      <c r="F218" s="87">
        <v>0.501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708</v>
      </c>
      <c r="C219" s="87">
        <v>74.2</v>
      </c>
      <c r="D219" s="87">
        <v>74.2</v>
      </c>
      <c r="E219" s="87">
        <v>3.18</v>
      </c>
      <c r="F219" s="87">
        <v>0.501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706</v>
      </c>
      <c r="C220" s="87">
        <v>15.4</v>
      </c>
      <c r="D220" s="87">
        <v>15.4</v>
      </c>
      <c r="E220" s="87">
        <v>3.18</v>
      </c>
      <c r="F220" s="87">
        <v>0.40200000000000002</v>
      </c>
      <c r="G220" s="87">
        <v>0.495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707</v>
      </c>
      <c r="C221" s="87">
        <v>12.6</v>
      </c>
      <c r="D221" s="87">
        <v>12.6</v>
      </c>
      <c r="E221" s="87">
        <v>3.18</v>
      </c>
      <c r="F221" s="87">
        <v>0.40200000000000002</v>
      </c>
      <c r="G221" s="87">
        <v>0.495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706</v>
      </c>
      <c r="C222" s="87">
        <v>15.4</v>
      </c>
      <c r="D222" s="87">
        <v>15.4</v>
      </c>
      <c r="E222" s="87">
        <v>3.18</v>
      </c>
      <c r="F222" s="87">
        <v>0.40200000000000002</v>
      </c>
      <c r="G222" s="87">
        <v>0.495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707</v>
      </c>
      <c r="C223" s="87">
        <v>12.6</v>
      </c>
      <c r="D223" s="87">
        <v>12.6</v>
      </c>
      <c r="E223" s="87">
        <v>3.18</v>
      </c>
      <c r="F223" s="87">
        <v>0.40200000000000002</v>
      </c>
      <c r="G223" s="87">
        <v>0.495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706</v>
      </c>
      <c r="C224" s="87">
        <v>74.2</v>
      </c>
      <c r="D224" s="87">
        <v>74.2</v>
      </c>
      <c r="E224" s="87">
        <v>3.18</v>
      </c>
      <c r="F224" s="87">
        <v>0.40200000000000002</v>
      </c>
      <c r="G224" s="87">
        <v>0.495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706</v>
      </c>
      <c r="C225" s="87">
        <v>74.2</v>
      </c>
      <c r="D225" s="87">
        <v>74.2</v>
      </c>
      <c r="E225" s="87">
        <v>3.18</v>
      </c>
      <c r="F225" s="87">
        <v>0.40200000000000002</v>
      </c>
      <c r="G225" s="87">
        <v>0.495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707</v>
      </c>
      <c r="C226" s="87">
        <v>7</v>
      </c>
      <c r="D226" s="87">
        <v>7</v>
      </c>
      <c r="E226" s="87">
        <v>3.18</v>
      </c>
      <c r="F226" s="87">
        <v>0.40200000000000002</v>
      </c>
      <c r="G226" s="87">
        <v>0.495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707</v>
      </c>
      <c r="C227" s="87">
        <v>7</v>
      </c>
      <c r="D227" s="87">
        <v>7</v>
      </c>
      <c r="E227" s="87">
        <v>3.18</v>
      </c>
      <c r="F227" s="87">
        <v>0.40200000000000002</v>
      </c>
      <c r="G227" s="87">
        <v>0.495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708</v>
      </c>
      <c r="C228" s="87">
        <v>15.4</v>
      </c>
      <c r="D228" s="87">
        <v>15.4</v>
      </c>
      <c r="E228" s="87">
        <v>3.18</v>
      </c>
      <c r="F228" s="87">
        <v>0.501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707</v>
      </c>
      <c r="C229" s="87">
        <v>12.6</v>
      </c>
      <c r="D229" s="87">
        <v>12.6</v>
      </c>
      <c r="E229" s="87">
        <v>3.18</v>
      </c>
      <c r="F229" s="87">
        <v>0.40200000000000002</v>
      </c>
      <c r="G229" s="87">
        <v>0.495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708</v>
      </c>
      <c r="C230" s="87">
        <v>15.4</v>
      </c>
      <c r="D230" s="87">
        <v>15.4</v>
      </c>
      <c r="E230" s="87">
        <v>3.18</v>
      </c>
      <c r="F230" s="87">
        <v>0.501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707</v>
      </c>
      <c r="C231" s="87">
        <v>12.6</v>
      </c>
      <c r="D231" s="87">
        <v>12.6</v>
      </c>
      <c r="E231" s="87">
        <v>3.18</v>
      </c>
      <c r="F231" s="87">
        <v>0.40200000000000002</v>
      </c>
      <c r="G231" s="87">
        <v>0.495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708</v>
      </c>
      <c r="C232" s="87">
        <v>74.2</v>
      </c>
      <c r="D232" s="87">
        <v>74.2</v>
      </c>
      <c r="E232" s="87">
        <v>3.18</v>
      </c>
      <c r="F232" s="87">
        <v>0.501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708</v>
      </c>
      <c r="C233" s="87">
        <v>74.2</v>
      </c>
      <c r="D233" s="87">
        <v>74.2</v>
      </c>
      <c r="E233" s="87">
        <v>3.18</v>
      </c>
      <c r="F233" s="87">
        <v>0.501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706</v>
      </c>
      <c r="C234" s="87">
        <v>15.4</v>
      </c>
      <c r="D234" s="87">
        <v>15.4</v>
      </c>
      <c r="E234" s="87">
        <v>3.18</v>
      </c>
      <c r="F234" s="87">
        <v>0.40200000000000002</v>
      </c>
      <c r="G234" s="87">
        <v>0.495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707</v>
      </c>
      <c r="C235" s="87">
        <v>12.6</v>
      </c>
      <c r="D235" s="87">
        <v>12.6</v>
      </c>
      <c r="E235" s="87">
        <v>3.18</v>
      </c>
      <c r="F235" s="87">
        <v>0.40200000000000002</v>
      </c>
      <c r="G235" s="87">
        <v>0.495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706</v>
      </c>
      <c r="C236" s="87">
        <v>15.4</v>
      </c>
      <c r="D236" s="87">
        <v>15.4</v>
      </c>
      <c r="E236" s="87">
        <v>3.18</v>
      </c>
      <c r="F236" s="87">
        <v>0.40200000000000002</v>
      </c>
      <c r="G236" s="87">
        <v>0.495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707</v>
      </c>
      <c r="C237" s="87">
        <v>12.6</v>
      </c>
      <c r="D237" s="87">
        <v>12.6</v>
      </c>
      <c r="E237" s="87">
        <v>3.18</v>
      </c>
      <c r="F237" s="87">
        <v>0.40200000000000002</v>
      </c>
      <c r="G237" s="87">
        <v>0.495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706</v>
      </c>
      <c r="C238" s="87">
        <v>74.2</v>
      </c>
      <c r="D238" s="87">
        <v>74.2</v>
      </c>
      <c r="E238" s="87">
        <v>3.18</v>
      </c>
      <c r="F238" s="87">
        <v>0.40200000000000002</v>
      </c>
      <c r="G238" s="87">
        <v>0.495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706</v>
      </c>
      <c r="C239" s="87">
        <v>74.2</v>
      </c>
      <c r="D239" s="87">
        <v>74.2</v>
      </c>
      <c r="E239" s="87">
        <v>3.18</v>
      </c>
      <c r="F239" s="87">
        <v>0.40200000000000002</v>
      </c>
      <c r="G239" s="87">
        <v>0.495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707</v>
      </c>
      <c r="C240" s="87">
        <v>7</v>
      </c>
      <c r="D240" s="87">
        <v>7</v>
      </c>
      <c r="E240" s="87">
        <v>3.18</v>
      </c>
      <c r="F240" s="87">
        <v>0.40200000000000002</v>
      </c>
      <c r="G240" s="87">
        <v>0.495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707</v>
      </c>
      <c r="C241" s="87">
        <v>7</v>
      </c>
      <c r="D241" s="87">
        <v>7</v>
      </c>
      <c r="E241" s="87">
        <v>3.18</v>
      </c>
      <c r="F241" s="87">
        <v>0.40200000000000002</v>
      </c>
      <c r="G241" s="87">
        <v>0.495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708</v>
      </c>
      <c r="C242" s="87">
        <v>15.4</v>
      </c>
      <c r="D242" s="87">
        <v>15.4</v>
      </c>
      <c r="E242" s="87">
        <v>3.18</v>
      </c>
      <c r="F242" s="87">
        <v>0.501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707</v>
      </c>
      <c r="C243" s="87">
        <v>12.6</v>
      </c>
      <c r="D243" s="87">
        <v>12.6</v>
      </c>
      <c r="E243" s="87">
        <v>3.18</v>
      </c>
      <c r="F243" s="87">
        <v>0.40200000000000002</v>
      </c>
      <c r="G243" s="87">
        <v>0.495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708</v>
      </c>
      <c r="C244" s="87">
        <v>15.4</v>
      </c>
      <c r="D244" s="87">
        <v>15.4</v>
      </c>
      <c r="E244" s="87">
        <v>3.18</v>
      </c>
      <c r="F244" s="87">
        <v>0.501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707</v>
      </c>
      <c r="C245" s="87">
        <v>12.6</v>
      </c>
      <c r="D245" s="87">
        <v>12.6</v>
      </c>
      <c r="E245" s="87">
        <v>3.18</v>
      </c>
      <c r="F245" s="87">
        <v>0.40200000000000002</v>
      </c>
      <c r="G245" s="87">
        <v>0.495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708</v>
      </c>
      <c r="C246" s="87">
        <v>74.2</v>
      </c>
      <c r="D246" s="87">
        <v>74.2</v>
      </c>
      <c r="E246" s="87">
        <v>3.18</v>
      </c>
      <c r="F246" s="87">
        <v>0.501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708</v>
      </c>
      <c r="C247" s="87">
        <v>74.2</v>
      </c>
      <c r="D247" s="87">
        <v>74.2</v>
      </c>
      <c r="E247" s="87">
        <v>3.18</v>
      </c>
      <c r="F247" s="87">
        <v>0.501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707</v>
      </c>
      <c r="C248" s="87">
        <v>25.2</v>
      </c>
      <c r="D248" s="87">
        <v>25.2</v>
      </c>
      <c r="E248" s="87">
        <v>3.18</v>
      </c>
      <c r="F248" s="87">
        <v>0.40200000000000002</v>
      </c>
      <c r="G248" s="87">
        <v>0.495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707</v>
      </c>
      <c r="C249" s="87">
        <v>23.8</v>
      </c>
      <c r="D249" s="87">
        <v>23.8</v>
      </c>
      <c r="E249" s="87">
        <v>3.18</v>
      </c>
      <c r="F249" s="87">
        <v>0.40200000000000002</v>
      </c>
      <c r="G249" s="87">
        <v>0.495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707</v>
      </c>
      <c r="C250" s="87">
        <v>25.2</v>
      </c>
      <c r="D250" s="87">
        <v>25.2</v>
      </c>
      <c r="E250" s="87">
        <v>3.18</v>
      </c>
      <c r="F250" s="87">
        <v>0.40200000000000002</v>
      </c>
      <c r="G250" s="87">
        <v>0.495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707</v>
      </c>
      <c r="C251" s="87">
        <v>23.8</v>
      </c>
      <c r="D251" s="87">
        <v>23.8</v>
      </c>
      <c r="E251" s="87">
        <v>3.18</v>
      </c>
      <c r="F251" s="87">
        <v>0.40200000000000002</v>
      </c>
      <c r="G251" s="87">
        <v>0.495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706</v>
      </c>
      <c r="C252" s="87">
        <v>21</v>
      </c>
      <c r="D252" s="87">
        <v>21</v>
      </c>
      <c r="E252" s="87">
        <v>3.18</v>
      </c>
      <c r="F252" s="87">
        <v>0.40200000000000002</v>
      </c>
      <c r="G252" s="87">
        <v>0.495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706</v>
      </c>
      <c r="C253" s="87">
        <v>21</v>
      </c>
      <c r="D253" s="87">
        <v>21</v>
      </c>
      <c r="E253" s="87">
        <v>3.18</v>
      </c>
      <c r="F253" s="87">
        <v>0.40200000000000002</v>
      </c>
      <c r="G253" s="87">
        <v>0.495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709</v>
      </c>
      <c r="C254" s="87">
        <v>4.2</v>
      </c>
      <c r="D254" s="87">
        <v>4.2</v>
      </c>
      <c r="E254" s="87">
        <v>3.18</v>
      </c>
      <c r="F254" s="87">
        <v>0.40200000000000002</v>
      </c>
      <c r="G254" s="87">
        <v>0.495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708</v>
      </c>
      <c r="C255" s="87">
        <v>21</v>
      </c>
      <c r="D255" s="87">
        <v>21</v>
      </c>
      <c r="E255" s="87">
        <v>3.18</v>
      </c>
      <c r="F255" s="87">
        <v>0.501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709</v>
      </c>
      <c r="C256" s="87">
        <v>4.2</v>
      </c>
      <c r="D256" s="87">
        <v>4.2</v>
      </c>
      <c r="E256" s="87">
        <v>3.18</v>
      </c>
      <c r="F256" s="87">
        <v>0.40200000000000002</v>
      </c>
      <c r="G256" s="87">
        <v>0.495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708</v>
      </c>
      <c r="C257" s="87">
        <v>21</v>
      </c>
      <c r="D257" s="87">
        <v>21</v>
      </c>
      <c r="E257" s="87">
        <v>3.18</v>
      </c>
      <c r="F257" s="87">
        <v>0.501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706</v>
      </c>
      <c r="C258" s="87">
        <v>53.2</v>
      </c>
      <c r="D258" s="87">
        <v>53.2</v>
      </c>
      <c r="E258" s="87">
        <v>3.18</v>
      </c>
      <c r="F258" s="87">
        <v>0.40200000000000002</v>
      </c>
      <c r="G258" s="87">
        <v>0.495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709</v>
      </c>
      <c r="C259" s="87">
        <v>19.600000000000001</v>
      </c>
      <c r="D259" s="87">
        <v>19.600000000000001</v>
      </c>
      <c r="E259" s="87">
        <v>3.18</v>
      </c>
      <c r="F259" s="87">
        <v>0.40200000000000002</v>
      </c>
      <c r="G259" s="87">
        <v>0.495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706</v>
      </c>
      <c r="C260" s="87">
        <v>53.2</v>
      </c>
      <c r="D260" s="87">
        <v>53.2</v>
      </c>
      <c r="E260" s="87">
        <v>3.18</v>
      </c>
      <c r="F260" s="87">
        <v>0.40200000000000002</v>
      </c>
      <c r="G260" s="87">
        <v>0.495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709</v>
      </c>
      <c r="C261" s="87">
        <v>19.600000000000001</v>
      </c>
      <c r="D261" s="87">
        <v>19.600000000000001</v>
      </c>
      <c r="E261" s="87">
        <v>3.18</v>
      </c>
      <c r="F261" s="87">
        <v>0.40200000000000002</v>
      </c>
      <c r="G261" s="87">
        <v>0.495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710</v>
      </c>
      <c r="C262" s="87">
        <v>1.49</v>
      </c>
      <c r="D262" s="87">
        <v>1.49</v>
      </c>
      <c r="E262" s="87">
        <v>3.82</v>
      </c>
      <c r="F262" s="87">
        <v>0.5</v>
      </c>
      <c r="G262" s="87">
        <v>0.622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710</v>
      </c>
      <c r="C263" s="87">
        <v>1.49</v>
      </c>
      <c r="D263" s="87">
        <v>1.49</v>
      </c>
      <c r="E263" s="87">
        <v>3.82</v>
      </c>
      <c r="F263" s="87">
        <v>0.5</v>
      </c>
      <c r="G263" s="87">
        <v>0.622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710</v>
      </c>
      <c r="C264" s="87">
        <v>1.49</v>
      </c>
      <c r="D264" s="87">
        <v>1.49</v>
      </c>
      <c r="E264" s="87">
        <v>3.82</v>
      </c>
      <c r="F264" s="87">
        <v>0.5</v>
      </c>
      <c r="G264" s="87">
        <v>0.622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710</v>
      </c>
      <c r="C265" s="87">
        <v>1.49</v>
      </c>
      <c r="D265" s="87">
        <v>1.49</v>
      </c>
      <c r="E265" s="87">
        <v>3.82</v>
      </c>
      <c r="F265" s="87">
        <v>0.5</v>
      </c>
      <c r="G265" s="87">
        <v>0.622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710</v>
      </c>
      <c r="C266" s="87">
        <v>1.49</v>
      </c>
      <c r="D266" s="87">
        <v>1.49</v>
      </c>
      <c r="E266" s="87">
        <v>3.82</v>
      </c>
      <c r="F266" s="87">
        <v>0.5</v>
      </c>
      <c r="G266" s="87">
        <v>0.622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710</v>
      </c>
      <c r="C267" s="87">
        <v>1.49</v>
      </c>
      <c r="D267" s="87">
        <v>1.49</v>
      </c>
      <c r="E267" s="87">
        <v>3.82</v>
      </c>
      <c r="F267" s="87">
        <v>0.5</v>
      </c>
      <c r="G267" s="87">
        <v>0.622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710</v>
      </c>
      <c r="C268" s="87">
        <v>1.49</v>
      </c>
      <c r="D268" s="87">
        <v>1.49</v>
      </c>
      <c r="E268" s="87">
        <v>3.82</v>
      </c>
      <c r="F268" s="87">
        <v>0.5</v>
      </c>
      <c r="G268" s="87">
        <v>0.622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710</v>
      </c>
      <c r="C269" s="87">
        <v>1.49</v>
      </c>
      <c r="D269" s="87">
        <v>1.49</v>
      </c>
      <c r="E269" s="87">
        <v>3.82</v>
      </c>
      <c r="F269" s="87">
        <v>0.5</v>
      </c>
      <c r="G269" s="87">
        <v>0.622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710</v>
      </c>
      <c r="C270" s="87">
        <v>1.49</v>
      </c>
      <c r="D270" s="87">
        <v>1.49</v>
      </c>
      <c r="E270" s="87">
        <v>3.82</v>
      </c>
      <c r="F270" s="87">
        <v>0.5</v>
      </c>
      <c r="G270" s="87">
        <v>0.622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710</v>
      </c>
      <c r="C271" s="87">
        <v>1.49</v>
      </c>
      <c r="D271" s="87">
        <v>1.49</v>
      </c>
      <c r="E271" s="87">
        <v>3.82</v>
      </c>
      <c r="F271" s="87">
        <v>0.5</v>
      </c>
      <c r="G271" s="87">
        <v>0.622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710</v>
      </c>
      <c r="C272" s="87">
        <v>1.49</v>
      </c>
      <c r="D272" s="87">
        <v>1.49</v>
      </c>
      <c r="E272" s="87">
        <v>3.82</v>
      </c>
      <c r="F272" s="87">
        <v>0.5</v>
      </c>
      <c r="G272" s="87">
        <v>0.622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710</v>
      </c>
      <c r="C273" s="87">
        <v>1.49</v>
      </c>
      <c r="D273" s="87">
        <v>1.49</v>
      </c>
      <c r="E273" s="87">
        <v>3.82</v>
      </c>
      <c r="F273" s="87">
        <v>0.5</v>
      </c>
      <c r="G273" s="87">
        <v>0.622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710</v>
      </c>
      <c r="C274" s="87">
        <v>1.49</v>
      </c>
      <c r="D274" s="87">
        <v>1.49</v>
      </c>
      <c r="E274" s="87">
        <v>3.82</v>
      </c>
      <c r="F274" s="87">
        <v>0.5</v>
      </c>
      <c r="G274" s="87">
        <v>0.622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710</v>
      </c>
      <c r="C275" s="87">
        <v>1.49</v>
      </c>
      <c r="D275" s="87">
        <v>1.49</v>
      </c>
      <c r="E275" s="87">
        <v>3.82</v>
      </c>
      <c r="F275" s="87">
        <v>0.5</v>
      </c>
      <c r="G275" s="87">
        <v>0.622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710</v>
      </c>
      <c r="C276" s="87">
        <v>1.49</v>
      </c>
      <c r="D276" s="87">
        <v>1.49</v>
      </c>
      <c r="E276" s="87">
        <v>3.82</v>
      </c>
      <c r="F276" s="87">
        <v>0.5</v>
      </c>
      <c r="G276" s="87">
        <v>0.622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710</v>
      </c>
      <c r="C277" s="87">
        <v>1.49</v>
      </c>
      <c r="D277" s="87">
        <v>1.49</v>
      </c>
      <c r="E277" s="87">
        <v>3.82</v>
      </c>
      <c r="F277" s="87">
        <v>0.5</v>
      </c>
      <c r="G277" s="87">
        <v>0.622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710</v>
      </c>
      <c r="C278" s="87">
        <v>1.49</v>
      </c>
      <c r="D278" s="87">
        <v>1.49</v>
      </c>
      <c r="E278" s="87">
        <v>3.82</v>
      </c>
      <c r="F278" s="87">
        <v>0.5</v>
      </c>
      <c r="G278" s="87">
        <v>0.622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710</v>
      </c>
      <c r="C279" s="87">
        <v>1.49</v>
      </c>
      <c r="D279" s="87">
        <v>1.49</v>
      </c>
      <c r="E279" s="87">
        <v>3.82</v>
      </c>
      <c r="F279" s="87">
        <v>0.5</v>
      </c>
      <c r="G279" s="87">
        <v>0.622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710</v>
      </c>
      <c r="C280" s="87">
        <v>1.49</v>
      </c>
      <c r="D280" s="87">
        <v>1.49</v>
      </c>
      <c r="E280" s="87">
        <v>3.82</v>
      </c>
      <c r="F280" s="87">
        <v>0.5</v>
      </c>
      <c r="G280" s="87">
        <v>0.622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710</v>
      </c>
      <c r="C281" s="87">
        <v>1.49</v>
      </c>
      <c r="D281" s="87">
        <v>1.49</v>
      </c>
      <c r="E281" s="87">
        <v>3.82</v>
      </c>
      <c r="F281" s="87">
        <v>0.5</v>
      </c>
      <c r="G281" s="87">
        <v>0.622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710</v>
      </c>
      <c r="C282" s="87">
        <v>1.49</v>
      </c>
      <c r="D282" s="87">
        <v>1.49</v>
      </c>
      <c r="E282" s="87">
        <v>3.82</v>
      </c>
      <c r="F282" s="87">
        <v>0.5</v>
      </c>
      <c r="G282" s="87">
        <v>0.622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710</v>
      </c>
      <c r="C283" s="87">
        <v>1.49</v>
      </c>
      <c r="D283" s="87">
        <v>1.49</v>
      </c>
      <c r="E283" s="87">
        <v>3.82</v>
      </c>
      <c r="F283" s="87">
        <v>0.5</v>
      </c>
      <c r="G283" s="87">
        <v>0.622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710</v>
      </c>
      <c r="C284" s="87">
        <v>1.49</v>
      </c>
      <c r="D284" s="87">
        <v>1.49</v>
      </c>
      <c r="E284" s="87">
        <v>3.82</v>
      </c>
      <c r="F284" s="87">
        <v>0.5</v>
      </c>
      <c r="G284" s="87">
        <v>0.622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710</v>
      </c>
      <c r="C285" s="87">
        <v>1.49</v>
      </c>
      <c r="D285" s="87">
        <v>1.49</v>
      </c>
      <c r="E285" s="87">
        <v>3.82</v>
      </c>
      <c r="F285" s="87">
        <v>0.5</v>
      </c>
      <c r="G285" s="87">
        <v>0.622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710</v>
      </c>
      <c r="C286" s="87">
        <v>1.49</v>
      </c>
      <c r="D286" s="87">
        <v>1.49</v>
      </c>
      <c r="E286" s="87">
        <v>3.82</v>
      </c>
      <c r="F286" s="87">
        <v>0.5</v>
      </c>
      <c r="G286" s="87">
        <v>0.622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710</v>
      </c>
      <c r="C287" s="87">
        <v>1.49</v>
      </c>
      <c r="D287" s="87">
        <v>1.49</v>
      </c>
      <c r="E287" s="87">
        <v>3.82</v>
      </c>
      <c r="F287" s="87">
        <v>0.5</v>
      </c>
      <c r="G287" s="87">
        <v>0.622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710</v>
      </c>
      <c r="C288" s="87">
        <v>1.49</v>
      </c>
      <c r="D288" s="87">
        <v>1.49</v>
      </c>
      <c r="E288" s="87">
        <v>3.82</v>
      </c>
      <c r="F288" s="87">
        <v>0.5</v>
      </c>
      <c r="G288" s="87">
        <v>0.622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710</v>
      </c>
      <c r="C289" s="87">
        <v>1.49</v>
      </c>
      <c r="D289" s="87">
        <v>1.49</v>
      </c>
      <c r="E289" s="87">
        <v>3.82</v>
      </c>
      <c r="F289" s="87">
        <v>0.5</v>
      </c>
      <c r="G289" s="87">
        <v>0.622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710</v>
      </c>
      <c r="C290" s="87">
        <v>1.49</v>
      </c>
      <c r="D290" s="87">
        <v>1.49</v>
      </c>
      <c r="E290" s="87">
        <v>3.82</v>
      </c>
      <c r="F290" s="87">
        <v>0.5</v>
      </c>
      <c r="G290" s="87">
        <v>0.622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710</v>
      </c>
      <c r="C291" s="87">
        <v>1.49</v>
      </c>
      <c r="D291" s="87">
        <v>1.49</v>
      </c>
      <c r="E291" s="87">
        <v>3.82</v>
      </c>
      <c r="F291" s="87">
        <v>0.5</v>
      </c>
      <c r="G291" s="87">
        <v>0.622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710</v>
      </c>
      <c r="C292" s="87">
        <v>1.49</v>
      </c>
      <c r="D292" s="87">
        <v>1.49</v>
      </c>
      <c r="E292" s="87">
        <v>3.82</v>
      </c>
      <c r="F292" s="87">
        <v>0.5</v>
      </c>
      <c r="G292" s="87">
        <v>0.622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710</v>
      </c>
      <c r="C293" s="87">
        <v>1.49</v>
      </c>
      <c r="D293" s="87">
        <v>1.49</v>
      </c>
      <c r="E293" s="87">
        <v>3.82</v>
      </c>
      <c r="F293" s="87">
        <v>0.5</v>
      </c>
      <c r="G293" s="87">
        <v>0.622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710</v>
      </c>
      <c r="C294" s="87">
        <v>1.49</v>
      </c>
      <c r="D294" s="87">
        <v>1.49</v>
      </c>
      <c r="E294" s="87">
        <v>3.82</v>
      </c>
      <c r="F294" s="87">
        <v>0.5</v>
      </c>
      <c r="G294" s="87">
        <v>0.622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710</v>
      </c>
      <c r="C295" s="87">
        <v>1.49</v>
      </c>
      <c r="D295" s="87">
        <v>1.49</v>
      </c>
      <c r="E295" s="87">
        <v>3.82</v>
      </c>
      <c r="F295" s="87">
        <v>0.5</v>
      </c>
      <c r="G295" s="87">
        <v>0.622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710</v>
      </c>
      <c r="C296" s="87">
        <v>1.49</v>
      </c>
      <c r="D296" s="87">
        <v>1.49</v>
      </c>
      <c r="E296" s="87">
        <v>3.82</v>
      </c>
      <c r="F296" s="87">
        <v>0.5</v>
      </c>
      <c r="G296" s="87">
        <v>0.622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710</v>
      </c>
      <c r="C297" s="87">
        <v>1.49</v>
      </c>
      <c r="D297" s="87">
        <v>1.49</v>
      </c>
      <c r="E297" s="87">
        <v>3.82</v>
      </c>
      <c r="F297" s="87">
        <v>0.5</v>
      </c>
      <c r="G297" s="87">
        <v>0.622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710</v>
      </c>
      <c r="C298" s="87">
        <v>1.49</v>
      </c>
      <c r="D298" s="87">
        <v>1.49</v>
      </c>
      <c r="E298" s="87">
        <v>3.82</v>
      </c>
      <c r="F298" s="87">
        <v>0.5</v>
      </c>
      <c r="G298" s="87">
        <v>0.622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710</v>
      </c>
      <c r="C299" s="87">
        <v>1.49</v>
      </c>
      <c r="D299" s="87">
        <v>1.49</v>
      </c>
      <c r="E299" s="87">
        <v>3.82</v>
      </c>
      <c r="F299" s="87">
        <v>0.5</v>
      </c>
      <c r="G299" s="87">
        <v>0.622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710</v>
      </c>
      <c r="C300" s="87">
        <v>1.49</v>
      </c>
      <c r="D300" s="87">
        <v>1.49</v>
      </c>
      <c r="E300" s="87">
        <v>3.82</v>
      </c>
      <c r="F300" s="87">
        <v>0.5</v>
      </c>
      <c r="G300" s="87">
        <v>0.622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710</v>
      </c>
      <c r="C301" s="87">
        <v>1.49</v>
      </c>
      <c r="D301" s="87">
        <v>1.49</v>
      </c>
      <c r="E301" s="87">
        <v>3.82</v>
      </c>
      <c r="F301" s="87">
        <v>0.5</v>
      </c>
      <c r="G301" s="87">
        <v>0.622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710</v>
      </c>
      <c r="C302" s="87">
        <v>1.49</v>
      </c>
      <c r="D302" s="87">
        <v>1.49</v>
      </c>
      <c r="E302" s="87">
        <v>3.82</v>
      </c>
      <c r="F302" s="87">
        <v>0.5</v>
      </c>
      <c r="G302" s="87">
        <v>0.622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710</v>
      </c>
      <c r="C303" s="87">
        <v>1.49</v>
      </c>
      <c r="D303" s="87">
        <v>1.49</v>
      </c>
      <c r="E303" s="87">
        <v>3.82</v>
      </c>
      <c r="F303" s="87">
        <v>0.5</v>
      </c>
      <c r="G303" s="87">
        <v>0.622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710</v>
      </c>
      <c r="C304" s="87">
        <v>1.49</v>
      </c>
      <c r="D304" s="87">
        <v>1.49</v>
      </c>
      <c r="E304" s="87">
        <v>3.82</v>
      </c>
      <c r="F304" s="87">
        <v>0.5</v>
      </c>
      <c r="G304" s="87">
        <v>0.622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710</v>
      </c>
      <c r="C305" s="87">
        <v>1.49</v>
      </c>
      <c r="D305" s="87">
        <v>1.49</v>
      </c>
      <c r="E305" s="87">
        <v>3.82</v>
      </c>
      <c r="F305" s="87">
        <v>0.5</v>
      </c>
      <c r="G305" s="87">
        <v>0.622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710</v>
      </c>
      <c r="C306" s="87">
        <v>1.49</v>
      </c>
      <c r="D306" s="87">
        <v>1.49</v>
      </c>
      <c r="E306" s="87">
        <v>3.82</v>
      </c>
      <c r="F306" s="87">
        <v>0.5</v>
      </c>
      <c r="G306" s="87">
        <v>0.622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710</v>
      </c>
      <c r="C307" s="87">
        <v>1.49</v>
      </c>
      <c r="D307" s="87">
        <v>1.49</v>
      </c>
      <c r="E307" s="87">
        <v>3.82</v>
      </c>
      <c r="F307" s="87">
        <v>0.5</v>
      </c>
      <c r="G307" s="87">
        <v>0.622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710</v>
      </c>
      <c r="C308" s="87">
        <v>1.49</v>
      </c>
      <c r="D308" s="87">
        <v>1.49</v>
      </c>
      <c r="E308" s="87">
        <v>3.82</v>
      </c>
      <c r="F308" s="87">
        <v>0.5</v>
      </c>
      <c r="G308" s="87">
        <v>0.622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710</v>
      </c>
      <c r="C309" s="87">
        <v>1.49</v>
      </c>
      <c r="D309" s="87">
        <v>1.49</v>
      </c>
      <c r="E309" s="87">
        <v>3.82</v>
      </c>
      <c r="F309" s="87">
        <v>0.5</v>
      </c>
      <c r="G309" s="87">
        <v>0.622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710</v>
      </c>
      <c r="C310" s="87">
        <v>1.49</v>
      </c>
      <c r="D310" s="87">
        <v>1.49</v>
      </c>
      <c r="E310" s="87">
        <v>3.82</v>
      </c>
      <c r="F310" s="87">
        <v>0.5</v>
      </c>
      <c r="G310" s="87">
        <v>0.622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710</v>
      </c>
      <c r="C311" s="87">
        <v>1.49</v>
      </c>
      <c r="D311" s="87">
        <v>1.49</v>
      </c>
      <c r="E311" s="87">
        <v>3.82</v>
      </c>
      <c r="F311" s="87">
        <v>0.5</v>
      </c>
      <c r="G311" s="87">
        <v>0.622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710</v>
      </c>
      <c r="C312" s="87">
        <v>1.49</v>
      </c>
      <c r="D312" s="87">
        <v>1.49</v>
      </c>
      <c r="E312" s="87">
        <v>3.82</v>
      </c>
      <c r="F312" s="87">
        <v>0.5</v>
      </c>
      <c r="G312" s="87">
        <v>0.622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710</v>
      </c>
      <c r="C313" s="87">
        <v>1.49</v>
      </c>
      <c r="D313" s="87">
        <v>1.49</v>
      </c>
      <c r="E313" s="87">
        <v>3.82</v>
      </c>
      <c r="F313" s="87">
        <v>0.5</v>
      </c>
      <c r="G313" s="87">
        <v>0.622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710</v>
      </c>
      <c r="C314" s="87">
        <v>1.49</v>
      </c>
      <c r="D314" s="87">
        <v>1.49</v>
      </c>
      <c r="E314" s="87">
        <v>3.82</v>
      </c>
      <c r="F314" s="87">
        <v>0.5</v>
      </c>
      <c r="G314" s="87">
        <v>0.622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710</v>
      </c>
      <c r="C315" s="87">
        <v>1.49</v>
      </c>
      <c r="D315" s="87">
        <v>1.49</v>
      </c>
      <c r="E315" s="87">
        <v>3.82</v>
      </c>
      <c r="F315" s="87">
        <v>0.5</v>
      </c>
      <c r="G315" s="87">
        <v>0.622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706</v>
      </c>
      <c r="C316" s="87">
        <v>33.6</v>
      </c>
      <c r="D316" s="87">
        <v>33.6</v>
      </c>
      <c r="E316" s="87">
        <v>3.18</v>
      </c>
      <c r="F316" s="87">
        <v>0.40200000000000002</v>
      </c>
      <c r="G316" s="87">
        <v>0.495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709</v>
      </c>
      <c r="C317" s="87">
        <v>72.8</v>
      </c>
      <c r="D317" s="87">
        <v>72.8</v>
      </c>
      <c r="E317" s="87">
        <v>3.18</v>
      </c>
      <c r="F317" s="87">
        <v>0.40200000000000002</v>
      </c>
      <c r="G317" s="87">
        <v>0.495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706</v>
      </c>
      <c r="C318" s="87">
        <v>33.6</v>
      </c>
      <c r="D318" s="87">
        <v>33.6</v>
      </c>
      <c r="E318" s="87">
        <v>3.18</v>
      </c>
      <c r="F318" s="87">
        <v>0.40200000000000002</v>
      </c>
      <c r="G318" s="87">
        <v>0.495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709</v>
      </c>
      <c r="C319" s="87">
        <v>72.8</v>
      </c>
      <c r="D319" s="87">
        <v>72.8</v>
      </c>
      <c r="E319" s="87">
        <v>3.18</v>
      </c>
      <c r="F319" s="87">
        <v>0.40200000000000002</v>
      </c>
      <c r="G319" s="87">
        <v>0.495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710</v>
      </c>
      <c r="C320" s="87">
        <v>1.49</v>
      </c>
      <c r="D320" s="87">
        <v>1.49</v>
      </c>
      <c r="E320" s="87">
        <v>3.82</v>
      </c>
      <c r="F320" s="87">
        <v>0.5</v>
      </c>
      <c r="G320" s="87">
        <v>0.622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710</v>
      </c>
      <c r="C321" s="87">
        <v>1.49</v>
      </c>
      <c r="D321" s="87">
        <v>1.49</v>
      </c>
      <c r="E321" s="87">
        <v>3.82</v>
      </c>
      <c r="F321" s="87">
        <v>0.5</v>
      </c>
      <c r="G321" s="87">
        <v>0.622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710</v>
      </c>
      <c r="C322" s="87">
        <v>1.49</v>
      </c>
      <c r="D322" s="87">
        <v>1.49</v>
      </c>
      <c r="E322" s="87">
        <v>3.82</v>
      </c>
      <c r="F322" s="87">
        <v>0.5</v>
      </c>
      <c r="G322" s="87">
        <v>0.622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710</v>
      </c>
      <c r="C323" s="87">
        <v>1.49</v>
      </c>
      <c r="D323" s="87">
        <v>1.49</v>
      </c>
      <c r="E323" s="87">
        <v>3.82</v>
      </c>
      <c r="F323" s="87">
        <v>0.5</v>
      </c>
      <c r="G323" s="87">
        <v>0.622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710</v>
      </c>
      <c r="C324" s="87">
        <v>1.49</v>
      </c>
      <c r="D324" s="87">
        <v>1.49</v>
      </c>
      <c r="E324" s="87">
        <v>3.82</v>
      </c>
      <c r="F324" s="87">
        <v>0.5</v>
      </c>
      <c r="G324" s="87">
        <v>0.622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710</v>
      </c>
      <c r="C325" s="87">
        <v>1.49</v>
      </c>
      <c r="D325" s="87">
        <v>1.49</v>
      </c>
      <c r="E325" s="87">
        <v>3.82</v>
      </c>
      <c r="F325" s="87">
        <v>0.5</v>
      </c>
      <c r="G325" s="87">
        <v>0.622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710</v>
      </c>
      <c r="C326" s="87">
        <v>1.49</v>
      </c>
      <c r="D326" s="87">
        <v>1.49</v>
      </c>
      <c r="E326" s="87">
        <v>3.82</v>
      </c>
      <c r="F326" s="87">
        <v>0.5</v>
      </c>
      <c r="G326" s="87">
        <v>0.622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710</v>
      </c>
      <c r="C327" s="87">
        <v>1.49</v>
      </c>
      <c r="D327" s="87">
        <v>1.49</v>
      </c>
      <c r="E327" s="87">
        <v>3.82</v>
      </c>
      <c r="F327" s="87">
        <v>0.5</v>
      </c>
      <c r="G327" s="87">
        <v>0.622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710</v>
      </c>
      <c r="C328" s="87">
        <v>1.49</v>
      </c>
      <c r="D328" s="87">
        <v>1.49</v>
      </c>
      <c r="E328" s="87">
        <v>3.82</v>
      </c>
      <c r="F328" s="87">
        <v>0.5</v>
      </c>
      <c r="G328" s="87">
        <v>0.622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710</v>
      </c>
      <c r="C329" s="87">
        <v>1.49</v>
      </c>
      <c r="D329" s="87">
        <v>1.49</v>
      </c>
      <c r="E329" s="87">
        <v>3.82</v>
      </c>
      <c r="F329" s="87">
        <v>0.5</v>
      </c>
      <c r="G329" s="87">
        <v>0.622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710</v>
      </c>
      <c r="C330" s="87">
        <v>1.49</v>
      </c>
      <c r="D330" s="87">
        <v>1.49</v>
      </c>
      <c r="E330" s="87">
        <v>3.82</v>
      </c>
      <c r="F330" s="87">
        <v>0.5</v>
      </c>
      <c r="G330" s="87">
        <v>0.622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710</v>
      </c>
      <c r="C331" s="87">
        <v>1.49</v>
      </c>
      <c r="D331" s="87">
        <v>1.49</v>
      </c>
      <c r="E331" s="87">
        <v>3.82</v>
      </c>
      <c r="F331" s="87">
        <v>0.5</v>
      </c>
      <c r="G331" s="87">
        <v>0.622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710</v>
      </c>
      <c r="C332" s="87">
        <v>1.49</v>
      </c>
      <c r="D332" s="87">
        <v>1.49</v>
      </c>
      <c r="E332" s="87">
        <v>3.82</v>
      </c>
      <c r="F332" s="87">
        <v>0.5</v>
      </c>
      <c r="G332" s="87">
        <v>0.622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710</v>
      </c>
      <c r="C333" s="87">
        <v>1.49</v>
      </c>
      <c r="D333" s="87">
        <v>1.49</v>
      </c>
      <c r="E333" s="87">
        <v>3.82</v>
      </c>
      <c r="F333" s="87">
        <v>0.5</v>
      </c>
      <c r="G333" s="87">
        <v>0.622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710</v>
      </c>
      <c r="C334" s="87">
        <v>1.49</v>
      </c>
      <c r="D334" s="87">
        <v>1.49</v>
      </c>
      <c r="E334" s="87">
        <v>3.82</v>
      </c>
      <c r="F334" s="87">
        <v>0.5</v>
      </c>
      <c r="G334" s="87">
        <v>0.622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710</v>
      </c>
      <c r="C335" s="87">
        <v>1.49</v>
      </c>
      <c r="D335" s="87">
        <v>1.49</v>
      </c>
      <c r="E335" s="87">
        <v>3.82</v>
      </c>
      <c r="F335" s="87">
        <v>0.5</v>
      </c>
      <c r="G335" s="87">
        <v>0.622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710</v>
      </c>
      <c r="C336" s="87">
        <v>1.49</v>
      </c>
      <c r="D336" s="87">
        <v>1.49</v>
      </c>
      <c r="E336" s="87">
        <v>3.82</v>
      </c>
      <c r="F336" s="87">
        <v>0.5</v>
      </c>
      <c r="G336" s="87">
        <v>0.622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710</v>
      </c>
      <c r="C337" s="87">
        <v>1.49</v>
      </c>
      <c r="D337" s="87">
        <v>1.49</v>
      </c>
      <c r="E337" s="87">
        <v>3.82</v>
      </c>
      <c r="F337" s="87">
        <v>0.5</v>
      </c>
      <c r="G337" s="87">
        <v>0.622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710</v>
      </c>
      <c r="C338" s="87">
        <v>1.49</v>
      </c>
      <c r="D338" s="87">
        <v>1.49</v>
      </c>
      <c r="E338" s="87">
        <v>3.82</v>
      </c>
      <c r="F338" s="87">
        <v>0.5</v>
      </c>
      <c r="G338" s="87">
        <v>0.622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710</v>
      </c>
      <c r="C339" s="87">
        <v>1.49</v>
      </c>
      <c r="D339" s="87">
        <v>1.49</v>
      </c>
      <c r="E339" s="87">
        <v>3.82</v>
      </c>
      <c r="F339" s="87">
        <v>0.5</v>
      </c>
      <c r="G339" s="87">
        <v>0.622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710</v>
      </c>
      <c r="C340" s="87">
        <v>1.49</v>
      </c>
      <c r="D340" s="87">
        <v>1.49</v>
      </c>
      <c r="E340" s="87">
        <v>3.82</v>
      </c>
      <c r="F340" s="87">
        <v>0.5</v>
      </c>
      <c r="G340" s="87">
        <v>0.622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710</v>
      </c>
      <c r="C341" s="87">
        <v>1.49</v>
      </c>
      <c r="D341" s="87">
        <v>1.49</v>
      </c>
      <c r="E341" s="87">
        <v>3.82</v>
      </c>
      <c r="F341" s="87">
        <v>0.5</v>
      </c>
      <c r="G341" s="87">
        <v>0.622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710</v>
      </c>
      <c r="C342" s="87">
        <v>1.49</v>
      </c>
      <c r="D342" s="87">
        <v>1.49</v>
      </c>
      <c r="E342" s="87">
        <v>3.82</v>
      </c>
      <c r="F342" s="87">
        <v>0.5</v>
      </c>
      <c r="G342" s="87">
        <v>0.622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710</v>
      </c>
      <c r="C343" s="87">
        <v>1.49</v>
      </c>
      <c r="D343" s="87">
        <v>1.49</v>
      </c>
      <c r="E343" s="87">
        <v>3.82</v>
      </c>
      <c r="F343" s="87">
        <v>0.5</v>
      </c>
      <c r="G343" s="87">
        <v>0.622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710</v>
      </c>
      <c r="C344" s="87">
        <v>1.49</v>
      </c>
      <c r="D344" s="87">
        <v>1.49</v>
      </c>
      <c r="E344" s="87">
        <v>3.82</v>
      </c>
      <c r="F344" s="87">
        <v>0.5</v>
      </c>
      <c r="G344" s="87">
        <v>0.622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710</v>
      </c>
      <c r="C345" s="87">
        <v>1.49</v>
      </c>
      <c r="D345" s="87">
        <v>1.49</v>
      </c>
      <c r="E345" s="87">
        <v>3.82</v>
      </c>
      <c r="F345" s="87">
        <v>0.5</v>
      </c>
      <c r="G345" s="87">
        <v>0.622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710</v>
      </c>
      <c r="C346" s="87">
        <v>1.49</v>
      </c>
      <c r="D346" s="87">
        <v>1.49</v>
      </c>
      <c r="E346" s="87">
        <v>3.82</v>
      </c>
      <c r="F346" s="87">
        <v>0.5</v>
      </c>
      <c r="G346" s="87">
        <v>0.622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710</v>
      </c>
      <c r="C347" s="87">
        <v>1.49</v>
      </c>
      <c r="D347" s="87">
        <v>1.49</v>
      </c>
      <c r="E347" s="87">
        <v>3.82</v>
      </c>
      <c r="F347" s="87">
        <v>0.5</v>
      </c>
      <c r="G347" s="87">
        <v>0.622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710</v>
      </c>
      <c r="C348" s="87">
        <v>1.49</v>
      </c>
      <c r="D348" s="87">
        <v>1.49</v>
      </c>
      <c r="E348" s="87">
        <v>3.82</v>
      </c>
      <c r="F348" s="87">
        <v>0.5</v>
      </c>
      <c r="G348" s="87">
        <v>0.622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710</v>
      </c>
      <c r="C349" s="87">
        <v>1.49</v>
      </c>
      <c r="D349" s="87">
        <v>1.49</v>
      </c>
      <c r="E349" s="87">
        <v>3.82</v>
      </c>
      <c r="F349" s="87">
        <v>0.5</v>
      </c>
      <c r="G349" s="87">
        <v>0.622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710</v>
      </c>
      <c r="C350" s="87">
        <v>1.49</v>
      </c>
      <c r="D350" s="87">
        <v>1.49</v>
      </c>
      <c r="E350" s="87">
        <v>3.82</v>
      </c>
      <c r="F350" s="87">
        <v>0.5</v>
      </c>
      <c r="G350" s="87">
        <v>0.622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710</v>
      </c>
      <c r="C351" s="87">
        <v>1.49</v>
      </c>
      <c r="D351" s="87">
        <v>1.49</v>
      </c>
      <c r="E351" s="87">
        <v>3.82</v>
      </c>
      <c r="F351" s="87">
        <v>0.5</v>
      </c>
      <c r="G351" s="87">
        <v>0.622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710</v>
      </c>
      <c r="C352" s="87">
        <v>1.49</v>
      </c>
      <c r="D352" s="87">
        <v>1.49</v>
      </c>
      <c r="E352" s="87">
        <v>3.82</v>
      </c>
      <c r="F352" s="87">
        <v>0.5</v>
      </c>
      <c r="G352" s="87">
        <v>0.622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710</v>
      </c>
      <c r="C353" s="87">
        <v>1.49</v>
      </c>
      <c r="D353" s="87">
        <v>1.49</v>
      </c>
      <c r="E353" s="87">
        <v>3.82</v>
      </c>
      <c r="F353" s="87">
        <v>0.5</v>
      </c>
      <c r="G353" s="87">
        <v>0.622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710</v>
      </c>
      <c r="C354" s="87">
        <v>1.49</v>
      </c>
      <c r="D354" s="87">
        <v>1.49</v>
      </c>
      <c r="E354" s="87">
        <v>3.82</v>
      </c>
      <c r="F354" s="87">
        <v>0.5</v>
      </c>
      <c r="G354" s="87">
        <v>0.622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710</v>
      </c>
      <c r="C355" s="87">
        <v>1.49</v>
      </c>
      <c r="D355" s="87">
        <v>1.49</v>
      </c>
      <c r="E355" s="87">
        <v>3.82</v>
      </c>
      <c r="F355" s="87">
        <v>0.5</v>
      </c>
      <c r="G355" s="87">
        <v>0.622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708</v>
      </c>
      <c r="C356" s="87">
        <v>53.2</v>
      </c>
      <c r="D356" s="87">
        <v>53.2</v>
      </c>
      <c r="E356" s="87">
        <v>3.18</v>
      </c>
      <c r="F356" s="87">
        <v>0.501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708</v>
      </c>
      <c r="C357" s="87">
        <v>53.2</v>
      </c>
      <c r="D357" s="87">
        <v>53.2</v>
      </c>
      <c r="E357" s="87">
        <v>3.18</v>
      </c>
      <c r="F357" s="87">
        <v>0.501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709</v>
      </c>
      <c r="C358" s="87">
        <v>12.6</v>
      </c>
      <c r="D358" s="87">
        <v>12.6</v>
      </c>
      <c r="E358" s="87">
        <v>3.18</v>
      </c>
      <c r="F358" s="87">
        <v>0.40200000000000002</v>
      </c>
      <c r="G358" s="87">
        <v>0.495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709</v>
      </c>
      <c r="C359" s="87">
        <v>49.41</v>
      </c>
      <c r="D359" s="87">
        <v>49.41</v>
      </c>
      <c r="E359" s="87">
        <v>3.18</v>
      </c>
      <c r="F359" s="87">
        <v>0.40200000000000002</v>
      </c>
      <c r="G359" s="87">
        <v>0.495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708</v>
      </c>
      <c r="C360" s="87">
        <v>33.6</v>
      </c>
      <c r="D360" s="87">
        <v>33.6</v>
      </c>
      <c r="E360" s="87">
        <v>3.18</v>
      </c>
      <c r="F360" s="87">
        <v>0.501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709</v>
      </c>
      <c r="C361" s="87">
        <v>36.4</v>
      </c>
      <c r="D361" s="87">
        <v>36.4</v>
      </c>
      <c r="E361" s="87">
        <v>3.18</v>
      </c>
      <c r="F361" s="87">
        <v>0.40200000000000002</v>
      </c>
      <c r="G361" s="87">
        <v>0.495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708</v>
      </c>
      <c r="C362" s="87">
        <v>33.6</v>
      </c>
      <c r="D362" s="87">
        <v>33.6</v>
      </c>
      <c r="E362" s="87">
        <v>3.18</v>
      </c>
      <c r="F362" s="87">
        <v>0.501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3.22</v>
      </c>
      <c r="F363" s="87">
        <v>0.441</v>
      </c>
      <c r="G363" s="87">
        <v>0.54600000000000004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0.501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3.24</v>
      </c>
      <c r="F365" s="87">
        <v>0.41</v>
      </c>
      <c r="G365" s="87">
        <v>0.50700000000000001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1605187.27</v>
      </c>
      <c r="D368" s="87">
        <v>2.8</v>
      </c>
    </row>
    <row r="369" spans="1:7">
      <c r="A369" s="87" t="s">
        <v>684</v>
      </c>
      <c r="B369" s="87" t="s">
        <v>685</v>
      </c>
      <c r="C369" s="87">
        <v>2748010.56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378644.97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377127.88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397467.87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451946.54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633843.48</v>
      </c>
      <c r="D376" s="87">
        <v>428530.94</v>
      </c>
      <c r="E376" s="87">
        <v>205312.54</v>
      </c>
      <c r="F376" s="87">
        <v>0.68</v>
      </c>
      <c r="G376" s="87">
        <v>3.26</v>
      </c>
    </row>
    <row r="377" spans="1:7">
      <c r="A377" s="87" t="s">
        <v>688</v>
      </c>
      <c r="B377" s="87" t="s">
        <v>687</v>
      </c>
      <c r="C377" s="87">
        <v>274537.98</v>
      </c>
      <c r="D377" s="87">
        <v>219261.2</v>
      </c>
      <c r="E377" s="87">
        <v>55276.78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332269.59999999998</v>
      </c>
      <c r="D378" s="87">
        <v>224641.9</v>
      </c>
      <c r="E378" s="87">
        <v>107627.7</v>
      </c>
      <c r="F378" s="87">
        <v>0.68</v>
      </c>
      <c r="G378" s="87">
        <v>3.26</v>
      </c>
    </row>
    <row r="379" spans="1:7">
      <c r="A379" s="87" t="s">
        <v>690</v>
      </c>
      <c r="B379" s="87" t="s">
        <v>687</v>
      </c>
      <c r="C379" s="87">
        <v>117525.75999999999</v>
      </c>
      <c r="D379" s="87">
        <v>79457.19</v>
      </c>
      <c r="E379" s="87">
        <v>38068.57</v>
      </c>
      <c r="F379" s="87">
        <v>0.68</v>
      </c>
      <c r="G379" s="87">
        <v>3.51</v>
      </c>
    </row>
    <row r="380" spans="1:7">
      <c r="A380" s="87" t="s">
        <v>691</v>
      </c>
      <c r="B380" s="87" t="s">
        <v>687</v>
      </c>
      <c r="C380" s="87">
        <v>137034.1</v>
      </c>
      <c r="D380" s="87">
        <v>92646.45</v>
      </c>
      <c r="E380" s="87">
        <v>44387.64</v>
      </c>
      <c r="F380" s="87">
        <v>0.68</v>
      </c>
      <c r="G380" s="87">
        <v>3.51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469976.93</v>
      </c>
      <c r="D428" s="87">
        <v>0.78</v>
      </c>
    </row>
    <row r="429" spans="1:4">
      <c r="A429" s="87" t="s">
        <v>859</v>
      </c>
      <c r="B429" s="87" t="s">
        <v>858</v>
      </c>
      <c r="C429" s="87">
        <v>257949.69</v>
      </c>
      <c r="D429" s="87">
        <v>0.78</v>
      </c>
    </row>
    <row r="430" spans="1:4">
      <c r="A430" s="87" t="s">
        <v>860</v>
      </c>
      <c r="B430" s="87" t="s">
        <v>858</v>
      </c>
      <c r="C430" s="87">
        <v>246368.47</v>
      </c>
      <c r="D430" s="87">
        <v>0.78</v>
      </c>
    </row>
    <row r="431" spans="1:4">
      <c r="A431" s="87" t="s">
        <v>861</v>
      </c>
      <c r="B431" s="87" t="s">
        <v>858</v>
      </c>
      <c r="C431" s="87">
        <v>87142.01</v>
      </c>
      <c r="D431" s="87">
        <v>0.78</v>
      </c>
    </row>
    <row r="432" spans="1:4">
      <c r="A432" s="87" t="s">
        <v>862</v>
      </c>
      <c r="B432" s="87" t="s">
        <v>858</v>
      </c>
      <c r="C432" s="87">
        <v>101606.89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25.81</v>
      </c>
      <c r="F439" s="87">
        <v>58335.22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25.64</v>
      </c>
      <c r="F440" s="87">
        <v>57948.5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27.96</v>
      </c>
      <c r="F441" s="87">
        <v>63205.279999999999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37.74</v>
      </c>
      <c r="F442" s="87">
        <v>85296.14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25.52</v>
      </c>
      <c r="F443" s="87">
        <v>42692.160000000003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16.579999999999998</v>
      </c>
      <c r="F444" s="87">
        <v>27918.28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13.38</v>
      </c>
      <c r="F445" s="87">
        <v>22524.21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4.7300000000000004</v>
      </c>
      <c r="F446" s="87">
        <v>8878.61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5.52</v>
      </c>
      <c r="F447" s="87">
        <v>10352.39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15269.28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14709.32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251936.59969999999</v>
      </c>
      <c r="C458" s="87">
        <v>379.70429999999999</v>
      </c>
      <c r="D458" s="87">
        <v>834.93399999999997</v>
      </c>
      <c r="E458" s="87">
        <v>0</v>
      </c>
      <c r="F458" s="87">
        <v>3.5999999999999999E-3</v>
      </c>
      <c r="G458" s="87">
        <v>51892.591999999997</v>
      </c>
      <c r="H458" s="87">
        <v>101004.677</v>
      </c>
    </row>
    <row r="459" spans="1:8">
      <c r="A459" s="87" t="s">
        <v>911</v>
      </c>
      <c r="B459" s="87">
        <v>203591.6735</v>
      </c>
      <c r="C459" s="87">
        <v>317.88510000000002</v>
      </c>
      <c r="D459" s="87">
        <v>735.6934</v>
      </c>
      <c r="E459" s="87">
        <v>0</v>
      </c>
      <c r="F459" s="87">
        <v>3.0999999999999999E-3</v>
      </c>
      <c r="G459" s="87">
        <v>45730.509899999997</v>
      </c>
      <c r="H459" s="87">
        <v>82632.352499999994</v>
      </c>
    </row>
    <row r="460" spans="1:8">
      <c r="A460" s="87" t="s">
        <v>912</v>
      </c>
      <c r="B460" s="87">
        <v>189483.40960000001</v>
      </c>
      <c r="C460" s="87">
        <v>324.82560000000001</v>
      </c>
      <c r="D460" s="87">
        <v>844.66600000000005</v>
      </c>
      <c r="E460" s="87">
        <v>0</v>
      </c>
      <c r="F460" s="87">
        <v>3.5000000000000001E-3</v>
      </c>
      <c r="G460" s="87">
        <v>52518.389499999997</v>
      </c>
      <c r="H460" s="87">
        <v>79555.0239</v>
      </c>
    </row>
    <row r="461" spans="1:8">
      <c r="A461" s="87" t="s">
        <v>913</v>
      </c>
      <c r="B461" s="87">
        <v>152428.1532</v>
      </c>
      <c r="C461" s="87">
        <v>283.06970000000001</v>
      </c>
      <c r="D461" s="87">
        <v>799.66989999999998</v>
      </c>
      <c r="E461" s="87">
        <v>0</v>
      </c>
      <c r="F461" s="87">
        <v>3.3E-3</v>
      </c>
      <c r="G461" s="87">
        <v>49729.325900000003</v>
      </c>
      <c r="H461" s="87">
        <v>65987.578099999999</v>
      </c>
    </row>
    <row r="462" spans="1:8">
      <c r="A462" s="87" t="s">
        <v>354</v>
      </c>
      <c r="B462" s="87">
        <v>170997.38690000001</v>
      </c>
      <c r="C462" s="87">
        <v>331.53649999999999</v>
      </c>
      <c r="D462" s="87">
        <v>974.29280000000006</v>
      </c>
      <c r="E462" s="87">
        <v>0</v>
      </c>
      <c r="F462" s="87">
        <v>3.8999999999999998E-3</v>
      </c>
      <c r="G462" s="87">
        <v>60593.3655</v>
      </c>
      <c r="H462" s="87">
        <v>75304.884399999995</v>
      </c>
    </row>
    <row r="463" spans="1:8">
      <c r="A463" s="87" t="s">
        <v>914</v>
      </c>
      <c r="B463" s="87">
        <v>207294.01579999999</v>
      </c>
      <c r="C463" s="87">
        <v>410.06700000000001</v>
      </c>
      <c r="D463" s="87">
        <v>1226.1409000000001</v>
      </c>
      <c r="E463" s="87">
        <v>0</v>
      </c>
      <c r="F463" s="87">
        <v>4.8999999999999998E-3</v>
      </c>
      <c r="G463" s="87">
        <v>76258.869000000006</v>
      </c>
      <c r="H463" s="87">
        <v>92035.2889</v>
      </c>
    </row>
    <row r="464" spans="1:8">
      <c r="A464" s="87" t="s">
        <v>915</v>
      </c>
      <c r="B464" s="87">
        <v>178761.36559999999</v>
      </c>
      <c r="C464" s="87">
        <v>353.76900000000001</v>
      </c>
      <c r="D464" s="87">
        <v>1058.1713999999999</v>
      </c>
      <c r="E464" s="87">
        <v>0</v>
      </c>
      <c r="F464" s="87">
        <v>4.3E-3</v>
      </c>
      <c r="G464" s="87">
        <v>65812.179999999993</v>
      </c>
      <c r="H464" s="87">
        <v>79380.499100000001</v>
      </c>
    </row>
    <row r="465" spans="1:19">
      <c r="A465" s="87" t="s">
        <v>916</v>
      </c>
      <c r="B465" s="87">
        <v>192422.11300000001</v>
      </c>
      <c r="C465" s="87">
        <v>380.37259999999998</v>
      </c>
      <c r="D465" s="87">
        <v>1136.6559</v>
      </c>
      <c r="E465" s="87">
        <v>0</v>
      </c>
      <c r="F465" s="87">
        <v>4.5999999999999999E-3</v>
      </c>
      <c r="G465" s="87">
        <v>70693.336299999995</v>
      </c>
      <c r="H465" s="87">
        <v>85407.260299999994</v>
      </c>
    </row>
    <row r="466" spans="1:19">
      <c r="A466" s="87" t="s">
        <v>917</v>
      </c>
      <c r="B466" s="87">
        <v>172228.76579999999</v>
      </c>
      <c r="C466" s="87">
        <v>338.99160000000001</v>
      </c>
      <c r="D466" s="87">
        <v>1009.2903</v>
      </c>
      <c r="E466" s="87">
        <v>0</v>
      </c>
      <c r="F466" s="87">
        <v>4.1000000000000003E-3</v>
      </c>
      <c r="G466" s="87">
        <v>62771.508800000003</v>
      </c>
      <c r="H466" s="87">
        <v>76310.539799999999</v>
      </c>
    </row>
    <row r="467" spans="1:19">
      <c r="A467" s="87" t="s">
        <v>918</v>
      </c>
      <c r="B467" s="87">
        <v>169516.6048</v>
      </c>
      <c r="C467" s="87">
        <v>319.99270000000001</v>
      </c>
      <c r="D467" s="87">
        <v>917.96870000000001</v>
      </c>
      <c r="E467" s="87">
        <v>0</v>
      </c>
      <c r="F467" s="87">
        <v>3.7000000000000002E-3</v>
      </c>
      <c r="G467" s="87">
        <v>57087.7552</v>
      </c>
      <c r="H467" s="87">
        <v>73859.758799999996</v>
      </c>
    </row>
    <row r="468" spans="1:19">
      <c r="A468" s="87" t="s">
        <v>919</v>
      </c>
      <c r="B468" s="87">
        <v>177795.06340000001</v>
      </c>
      <c r="C468" s="87">
        <v>310.726</v>
      </c>
      <c r="D468" s="87">
        <v>825.34609999999998</v>
      </c>
      <c r="E468" s="87">
        <v>0</v>
      </c>
      <c r="F468" s="87">
        <v>3.3999999999999998E-3</v>
      </c>
      <c r="G468" s="87">
        <v>51319.501700000001</v>
      </c>
      <c r="H468" s="87">
        <v>75190.542700000005</v>
      </c>
    </row>
    <row r="469" spans="1:19">
      <c r="A469" s="87" t="s">
        <v>920</v>
      </c>
      <c r="B469" s="87">
        <v>219950.15359999999</v>
      </c>
      <c r="C469" s="87">
        <v>343.1463</v>
      </c>
      <c r="D469" s="87">
        <v>793.25609999999995</v>
      </c>
      <c r="E469" s="87">
        <v>0</v>
      </c>
      <c r="F469" s="87">
        <v>3.3999999999999998E-3</v>
      </c>
      <c r="G469" s="87">
        <v>49308.451500000003</v>
      </c>
      <c r="H469" s="87">
        <v>89246.150399999999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2286410</v>
      </c>
      <c r="C471" s="87">
        <v>4094.0864000000001</v>
      </c>
      <c r="D471" s="87">
        <v>11156.0854</v>
      </c>
      <c r="E471" s="87">
        <v>0</v>
      </c>
      <c r="F471" s="87">
        <v>4.58E-2</v>
      </c>
      <c r="G471" s="87">
        <v>693715.78509999998</v>
      </c>
      <c r="H471" s="87">
        <v>975914.55610000005</v>
      </c>
    </row>
    <row r="472" spans="1:19">
      <c r="A472" s="87" t="s">
        <v>922</v>
      </c>
      <c r="B472" s="87">
        <v>152428.1532</v>
      </c>
      <c r="C472" s="87">
        <v>283.06970000000001</v>
      </c>
      <c r="D472" s="87">
        <v>735.6934</v>
      </c>
      <c r="E472" s="87">
        <v>0</v>
      </c>
      <c r="F472" s="87">
        <v>3.0999999999999999E-3</v>
      </c>
      <c r="G472" s="87">
        <v>45730.509899999997</v>
      </c>
      <c r="H472" s="87">
        <v>65987.578099999999</v>
      </c>
    </row>
    <row r="473" spans="1:19">
      <c r="A473" s="87" t="s">
        <v>923</v>
      </c>
      <c r="B473" s="87">
        <v>251936.59969999999</v>
      </c>
      <c r="C473" s="87">
        <v>410.06700000000001</v>
      </c>
      <c r="D473" s="87">
        <v>1226.1409000000001</v>
      </c>
      <c r="E473" s="87">
        <v>0</v>
      </c>
      <c r="F473" s="87">
        <v>4.8999999999999998E-3</v>
      </c>
      <c r="G473" s="87">
        <v>76258.869000000006</v>
      </c>
      <c r="H473" s="87">
        <v>101004.677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822830000000</v>
      </c>
      <c r="C476" s="87">
        <v>665151.07400000002</v>
      </c>
      <c r="D476" s="87" t="s">
        <v>1029</v>
      </c>
      <c r="E476" s="87">
        <v>218037.74400000001</v>
      </c>
      <c r="F476" s="87">
        <v>161697.68</v>
      </c>
      <c r="G476" s="87">
        <v>135682.185</v>
      </c>
      <c r="H476" s="87">
        <v>0</v>
      </c>
      <c r="I476" s="87">
        <v>139562.92199999999</v>
      </c>
      <c r="J476" s="87">
        <v>0</v>
      </c>
      <c r="K476" s="87">
        <v>2401.5329999999999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7769.01</v>
      </c>
      <c r="R476" s="87">
        <v>0</v>
      </c>
      <c r="S476" s="87">
        <v>0</v>
      </c>
    </row>
    <row r="477" spans="1:19">
      <c r="A477" s="87" t="s">
        <v>911</v>
      </c>
      <c r="B477" s="88">
        <v>725121000000</v>
      </c>
      <c r="C477" s="87">
        <v>649704.27099999995</v>
      </c>
      <c r="D477" s="87" t="s">
        <v>1030</v>
      </c>
      <c r="E477" s="87">
        <v>218037.74400000001</v>
      </c>
      <c r="F477" s="87">
        <v>155696.33600000001</v>
      </c>
      <c r="G477" s="87">
        <v>135682.185</v>
      </c>
      <c r="H477" s="87">
        <v>0</v>
      </c>
      <c r="I477" s="87">
        <v>133559.12100000001</v>
      </c>
      <c r="J477" s="87">
        <v>0</v>
      </c>
      <c r="K477" s="87">
        <v>1589.415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5139.4690000000001</v>
      </c>
      <c r="R477" s="87">
        <v>0</v>
      </c>
      <c r="S477" s="87">
        <v>0</v>
      </c>
    </row>
    <row r="478" spans="1:19">
      <c r="A478" s="87" t="s">
        <v>912</v>
      </c>
      <c r="B478" s="88">
        <v>832753000000</v>
      </c>
      <c r="C478" s="87">
        <v>872458.66700000002</v>
      </c>
      <c r="D478" s="87" t="s">
        <v>1031</v>
      </c>
      <c r="E478" s="87">
        <v>218037.74400000001</v>
      </c>
      <c r="F478" s="87">
        <v>142955.66399999999</v>
      </c>
      <c r="G478" s="87">
        <v>135682.185</v>
      </c>
      <c r="H478" s="87">
        <v>0</v>
      </c>
      <c r="I478" s="87">
        <v>367054.26899999997</v>
      </c>
      <c r="J478" s="87">
        <v>0</v>
      </c>
      <c r="K478" s="87">
        <v>3510.1210000000001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5218.683</v>
      </c>
      <c r="R478" s="87">
        <v>0</v>
      </c>
      <c r="S478" s="87">
        <v>0</v>
      </c>
    </row>
    <row r="479" spans="1:19">
      <c r="A479" s="87" t="s">
        <v>913</v>
      </c>
      <c r="B479" s="88">
        <v>788528000000</v>
      </c>
      <c r="C479" s="87">
        <v>858967.43099999998</v>
      </c>
      <c r="D479" s="87" t="s">
        <v>1032</v>
      </c>
      <c r="E479" s="87">
        <v>218037.74400000001</v>
      </c>
      <c r="F479" s="87">
        <v>142955.66399999999</v>
      </c>
      <c r="G479" s="87">
        <v>135682.185</v>
      </c>
      <c r="H479" s="87">
        <v>0</v>
      </c>
      <c r="I479" s="87">
        <v>353823.89</v>
      </c>
      <c r="J479" s="87">
        <v>0</v>
      </c>
      <c r="K479" s="87">
        <v>3250.7559999999999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5217.1930000000002</v>
      </c>
      <c r="R479" s="87">
        <v>0</v>
      </c>
      <c r="S479" s="87">
        <v>0</v>
      </c>
    </row>
    <row r="480" spans="1:19">
      <c r="A480" s="87" t="s">
        <v>354</v>
      </c>
      <c r="B480" s="88">
        <v>960793000000</v>
      </c>
      <c r="C480" s="87">
        <v>1135930.321</v>
      </c>
      <c r="D480" s="87" t="s">
        <v>1011</v>
      </c>
      <c r="E480" s="87">
        <v>218037.74400000001</v>
      </c>
      <c r="F480" s="87">
        <v>142955.66399999999</v>
      </c>
      <c r="G480" s="87">
        <v>135682.185</v>
      </c>
      <c r="H480" s="87">
        <v>0</v>
      </c>
      <c r="I480" s="87">
        <v>628817.38300000003</v>
      </c>
      <c r="J480" s="87">
        <v>0</v>
      </c>
      <c r="K480" s="87">
        <v>5211.9009999999998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5225.4440000000004</v>
      </c>
      <c r="R480" s="87">
        <v>0</v>
      </c>
      <c r="S480" s="87">
        <v>0</v>
      </c>
    </row>
    <row r="481" spans="1:19">
      <c r="A481" s="87" t="s">
        <v>914</v>
      </c>
      <c r="B481" s="88">
        <v>1209190000000</v>
      </c>
      <c r="C481" s="87">
        <v>1436254.703</v>
      </c>
      <c r="D481" s="87" t="s">
        <v>1033</v>
      </c>
      <c r="E481" s="87">
        <v>218037.74400000001</v>
      </c>
      <c r="F481" s="87">
        <v>142955.66399999999</v>
      </c>
      <c r="G481" s="87">
        <v>136216.32800000001</v>
      </c>
      <c r="H481" s="87">
        <v>0</v>
      </c>
      <c r="I481" s="87">
        <v>928066.32400000002</v>
      </c>
      <c r="J481" s="87">
        <v>0</v>
      </c>
      <c r="K481" s="87">
        <v>5753.9719999999998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5224.6710000000003</v>
      </c>
      <c r="R481" s="87">
        <v>0</v>
      </c>
      <c r="S481" s="87">
        <v>0</v>
      </c>
    </row>
    <row r="482" spans="1:19">
      <c r="A482" s="87" t="s">
        <v>915</v>
      </c>
      <c r="B482" s="88">
        <v>1043540000000</v>
      </c>
      <c r="C482" s="87">
        <v>1339832.7760000001</v>
      </c>
      <c r="D482" s="87" t="s">
        <v>1034</v>
      </c>
      <c r="E482" s="87">
        <v>121132.08</v>
      </c>
      <c r="F482" s="87">
        <v>96547.327999999994</v>
      </c>
      <c r="G482" s="87">
        <v>135682.185</v>
      </c>
      <c r="H482" s="87">
        <v>0</v>
      </c>
      <c r="I482" s="87">
        <v>975302.56</v>
      </c>
      <c r="J482" s="87">
        <v>0</v>
      </c>
      <c r="K482" s="87">
        <v>6195.7749999999996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4972.8490000000002</v>
      </c>
      <c r="R482" s="87">
        <v>0</v>
      </c>
      <c r="S482" s="87">
        <v>0</v>
      </c>
    </row>
    <row r="483" spans="1:19">
      <c r="A483" s="87" t="s">
        <v>916</v>
      </c>
      <c r="B483" s="88">
        <v>1120940000000</v>
      </c>
      <c r="C483" s="87">
        <v>1341339.6710000001</v>
      </c>
      <c r="D483" s="87" t="s">
        <v>1035</v>
      </c>
      <c r="E483" s="87">
        <v>121132.08</v>
      </c>
      <c r="F483" s="87">
        <v>82675.312000000005</v>
      </c>
      <c r="G483" s="87">
        <v>135682.185</v>
      </c>
      <c r="H483" s="87">
        <v>0</v>
      </c>
      <c r="I483" s="87">
        <v>990263.57</v>
      </c>
      <c r="J483" s="87">
        <v>0</v>
      </c>
      <c r="K483" s="87">
        <v>6612.3119999999999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4974.2129999999997</v>
      </c>
      <c r="R483" s="87">
        <v>0</v>
      </c>
      <c r="S483" s="87">
        <v>0</v>
      </c>
    </row>
    <row r="484" spans="1:19">
      <c r="A484" s="87" t="s">
        <v>917</v>
      </c>
      <c r="B484" s="88">
        <v>995330000000</v>
      </c>
      <c r="C484" s="87">
        <v>1118663.27</v>
      </c>
      <c r="D484" s="87" t="s">
        <v>1036</v>
      </c>
      <c r="E484" s="87">
        <v>218037.74400000001</v>
      </c>
      <c r="F484" s="87">
        <v>142877.04</v>
      </c>
      <c r="G484" s="87">
        <v>136090.783</v>
      </c>
      <c r="H484" s="87">
        <v>0</v>
      </c>
      <c r="I484" s="87">
        <v>612609.36899999995</v>
      </c>
      <c r="J484" s="87">
        <v>0</v>
      </c>
      <c r="K484" s="87">
        <v>3916.471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5131.8630000000003</v>
      </c>
      <c r="R484" s="87">
        <v>0</v>
      </c>
      <c r="S484" s="87">
        <v>0</v>
      </c>
    </row>
    <row r="485" spans="1:19">
      <c r="A485" s="87" t="s">
        <v>918</v>
      </c>
      <c r="B485" s="88">
        <v>905207000000</v>
      </c>
      <c r="C485" s="87">
        <v>982833.36800000002</v>
      </c>
      <c r="D485" s="87" t="s">
        <v>1037</v>
      </c>
      <c r="E485" s="87">
        <v>218037.74400000001</v>
      </c>
      <c r="F485" s="87">
        <v>160675.568</v>
      </c>
      <c r="G485" s="87">
        <v>135682.185</v>
      </c>
      <c r="H485" s="87">
        <v>0</v>
      </c>
      <c r="I485" s="87">
        <v>458865.29</v>
      </c>
      <c r="J485" s="87">
        <v>0</v>
      </c>
      <c r="K485" s="87">
        <v>4349.5950000000003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5222.9849999999997</v>
      </c>
      <c r="R485" s="87">
        <v>0</v>
      </c>
      <c r="S485" s="87">
        <v>0</v>
      </c>
    </row>
    <row r="486" spans="1:19">
      <c r="A486" s="87" t="s">
        <v>919</v>
      </c>
      <c r="B486" s="88">
        <v>813743000000</v>
      </c>
      <c r="C486" s="87">
        <v>851349.66</v>
      </c>
      <c r="D486" s="87" t="s">
        <v>1038</v>
      </c>
      <c r="E486" s="87">
        <v>218037.74400000001</v>
      </c>
      <c r="F486" s="87">
        <v>154674.22399999999</v>
      </c>
      <c r="G486" s="87">
        <v>135682.185</v>
      </c>
      <c r="H486" s="87">
        <v>0</v>
      </c>
      <c r="I486" s="87">
        <v>333964.14500000002</v>
      </c>
      <c r="J486" s="87">
        <v>0</v>
      </c>
      <c r="K486" s="87">
        <v>3769.6950000000002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5221.6670000000004</v>
      </c>
      <c r="R486" s="87">
        <v>0</v>
      </c>
      <c r="S486" s="87">
        <v>0</v>
      </c>
    </row>
    <row r="487" spans="1:19">
      <c r="A487" s="87" t="s">
        <v>920</v>
      </c>
      <c r="B487" s="88">
        <v>781855000000</v>
      </c>
      <c r="C487" s="87">
        <v>586616.04299999995</v>
      </c>
      <c r="D487" s="87" t="s">
        <v>1039</v>
      </c>
      <c r="E487" s="87">
        <v>218037.74400000001</v>
      </c>
      <c r="F487" s="87">
        <v>160675.568</v>
      </c>
      <c r="G487" s="87">
        <v>135682.185</v>
      </c>
      <c r="H487" s="87">
        <v>0</v>
      </c>
      <c r="I487" s="87">
        <v>65879.426999999996</v>
      </c>
      <c r="J487" s="87">
        <v>0</v>
      </c>
      <c r="K487" s="87">
        <v>1130.0360000000001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5211.0829999999996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10999800000000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725121000000</v>
      </c>
      <c r="C490" s="87">
        <v>586616.04299999995</v>
      </c>
      <c r="D490" s="87"/>
      <c r="E490" s="87">
        <v>121132.08</v>
      </c>
      <c r="F490" s="87">
        <v>82675.312000000005</v>
      </c>
      <c r="G490" s="87">
        <v>135682.185</v>
      </c>
      <c r="H490" s="87">
        <v>0</v>
      </c>
      <c r="I490" s="87">
        <v>65879.426999999996</v>
      </c>
      <c r="J490" s="87">
        <v>0</v>
      </c>
      <c r="K490" s="87">
        <v>1130.0360000000001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4972.8490000000002</v>
      </c>
      <c r="R490" s="87">
        <v>0</v>
      </c>
      <c r="S490" s="87">
        <v>0</v>
      </c>
    </row>
    <row r="491" spans="1:19">
      <c r="A491" s="87" t="s">
        <v>923</v>
      </c>
      <c r="B491" s="88">
        <v>1209190000000</v>
      </c>
      <c r="C491" s="87">
        <v>1436254.703</v>
      </c>
      <c r="D491" s="87"/>
      <c r="E491" s="87">
        <v>218037.74400000001</v>
      </c>
      <c r="F491" s="87">
        <v>161697.68</v>
      </c>
      <c r="G491" s="87">
        <v>136216.32800000001</v>
      </c>
      <c r="H491" s="87">
        <v>0</v>
      </c>
      <c r="I491" s="87">
        <v>990263.57</v>
      </c>
      <c r="J491" s="87">
        <v>0</v>
      </c>
      <c r="K491" s="87">
        <v>6612.3119999999999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7769.01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244990.27</v>
      </c>
      <c r="C494" s="87">
        <v>81433.37</v>
      </c>
      <c r="D494" s="87">
        <v>0</v>
      </c>
      <c r="E494" s="87">
        <v>326423.63</v>
      </c>
    </row>
    <row r="495" spans="1:19">
      <c r="A495" s="87" t="s">
        <v>957</v>
      </c>
      <c r="B495" s="87">
        <v>12.5</v>
      </c>
      <c r="C495" s="87">
        <v>4.16</v>
      </c>
      <c r="D495" s="87">
        <v>0</v>
      </c>
      <c r="E495" s="87">
        <v>16.66</v>
      </c>
    </row>
    <row r="496" spans="1:19">
      <c r="A496" s="87" t="s">
        <v>958</v>
      </c>
      <c r="B496" s="87">
        <v>12.5</v>
      </c>
      <c r="C496" s="87">
        <v>4.16</v>
      </c>
      <c r="D496" s="87">
        <v>0</v>
      </c>
      <c r="E496" s="87">
        <v>16.66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15951.34</v>
      </c>
      <c r="C2" s="87">
        <v>814.18</v>
      </c>
      <c r="D2" s="87">
        <v>814.18</v>
      </c>
    </row>
    <row r="3" spans="1:7">
      <c r="A3" s="87" t="s">
        <v>380</v>
      </c>
      <c r="B3" s="87">
        <v>15951.34</v>
      </c>
      <c r="C3" s="87">
        <v>814.18</v>
      </c>
      <c r="D3" s="87">
        <v>814.18</v>
      </c>
    </row>
    <row r="4" spans="1:7">
      <c r="A4" s="87" t="s">
        <v>381</v>
      </c>
      <c r="B4" s="87">
        <v>41208.239999999998</v>
      </c>
      <c r="C4" s="87">
        <v>2103.3200000000002</v>
      </c>
      <c r="D4" s="87">
        <v>2103.3200000000002</v>
      </c>
    </row>
    <row r="5" spans="1:7">
      <c r="A5" s="87" t="s">
        <v>382</v>
      </c>
      <c r="B5" s="87">
        <v>41208.239999999998</v>
      </c>
      <c r="C5" s="87">
        <v>2103.3200000000002</v>
      </c>
      <c r="D5" s="87">
        <v>2103.3200000000002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4372.54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2155.0300000000002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2202.5700000000002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28.39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347.29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162.11000000000001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10687.05</v>
      </c>
      <c r="C28" s="87">
        <v>5264.29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706</v>
      </c>
      <c r="C206" s="87">
        <v>15.4</v>
      </c>
      <c r="D206" s="87">
        <v>15.4</v>
      </c>
      <c r="E206" s="87">
        <v>3.18</v>
      </c>
      <c r="F206" s="87">
        <v>0.40200000000000002</v>
      </c>
      <c r="G206" s="87">
        <v>0.495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707</v>
      </c>
      <c r="C207" s="87">
        <v>12.6</v>
      </c>
      <c r="D207" s="87">
        <v>12.6</v>
      </c>
      <c r="E207" s="87">
        <v>3.18</v>
      </c>
      <c r="F207" s="87">
        <v>0.40200000000000002</v>
      </c>
      <c r="G207" s="87">
        <v>0.495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706</v>
      </c>
      <c r="C208" s="87">
        <v>15.4</v>
      </c>
      <c r="D208" s="87">
        <v>15.4</v>
      </c>
      <c r="E208" s="87">
        <v>3.18</v>
      </c>
      <c r="F208" s="87">
        <v>0.40200000000000002</v>
      </c>
      <c r="G208" s="87">
        <v>0.495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707</v>
      </c>
      <c r="C209" s="87">
        <v>12.6</v>
      </c>
      <c r="D209" s="87">
        <v>12.6</v>
      </c>
      <c r="E209" s="87">
        <v>3.18</v>
      </c>
      <c r="F209" s="87">
        <v>0.40200000000000002</v>
      </c>
      <c r="G209" s="87">
        <v>0.495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706</v>
      </c>
      <c r="C210" s="87">
        <v>74.2</v>
      </c>
      <c r="D210" s="87">
        <v>74.2</v>
      </c>
      <c r="E210" s="87">
        <v>3.18</v>
      </c>
      <c r="F210" s="87">
        <v>0.40200000000000002</v>
      </c>
      <c r="G210" s="87">
        <v>0.495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706</v>
      </c>
      <c r="C211" s="87">
        <v>74.2</v>
      </c>
      <c r="D211" s="87">
        <v>74.2</v>
      </c>
      <c r="E211" s="87">
        <v>3.18</v>
      </c>
      <c r="F211" s="87">
        <v>0.40200000000000002</v>
      </c>
      <c r="G211" s="87">
        <v>0.495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707</v>
      </c>
      <c r="C212" s="87">
        <v>7</v>
      </c>
      <c r="D212" s="87">
        <v>7</v>
      </c>
      <c r="E212" s="87">
        <v>3.18</v>
      </c>
      <c r="F212" s="87">
        <v>0.40200000000000002</v>
      </c>
      <c r="G212" s="87">
        <v>0.495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707</v>
      </c>
      <c r="C213" s="87">
        <v>7</v>
      </c>
      <c r="D213" s="87">
        <v>7</v>
      </c>
      <c r="E213" s="87">
        <v>3.18</v>
      </c>
      <c r="F213" s="87">
        <v>0.40200000000000002</v>
      </c>
      <c r="G213" s="87">
        <v>0.495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708</v>
      </c>
      <c r="C214" s="87">
        <v>15.4</v>
      </c>
      <c r="D214" s="87">
        <v>15.4</v>
      </c>
      <c r="E214" s="87">
        <v>3.18</v>
      </c>
      <c r="F214" s="87">
        <v>0.501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707</v>
      </c>
      <c r="C215" s="87">
        <v>12.6</v>
      </c>
      <c r="D215" s="87">
        <v>12.6</v>
      </c>
      <c r="E215" s="87">
        <v>3.18</v>
      </c>
      <c r="F215" s="87">
        <v>0.40200000000000002</v>
      </c>
      <c r="G215" s="87">
        <v>0.495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708</v>
      </c>
      <c r="C216" s="87">
        <v>15.4</v>
      </c>
      <c r="D216" s="87">
        <v>15.4</v>
      </c>
      <c r="E216" s="87">
        <v>3.18</v>
      </c>
      <c r="F216" s="87">
        <v>0.501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707</v>
      </c>
      <c r="C217" s="87">
        <v>12.6</v>
      </c>
      <c r="D217" s="87">
        <v>12.6</v>
      </c>
      <c r="E217" s="87">
        <v>3.18</v>
      </c>
      <c r="F217" s="87">
        <v>0.40200000000000002</v>
      </c>
      <c r="G217" s="87">
        <v>0.495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708</v>
      </c>
      <c r="C218" s="87">
        <v>74.2</v>
      </c>
      <c r="D218" s="87">
        <v>74.2</v>
      </c>
      <c r="E218" s="87">
        <v>3.18</v>
      </c>
      <c r="F218" s="87">
        <v>0.501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708</v>
      </c>
      <c r="C219" s="87">
        <v>74.2</v>
      </c>
      <c r="D219" s="87">
        <v>74.2</v>
      </c>
      <c r="E219" s="87">
        <v>3.18</v>
      </c>
      <c r="F219" s="87">
        <v>0.501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706</v>
      </c>
      <c r="C220" s="87">
        <v>15.4</v>
      </c>
      <c r="D220" s="87">
        <v>15.4</v>
      </c>
      <c r="E220" s="87">
        <v>3.18</v>
      </c>
      <c r="F220" s="87">
        <v>0.40200000000000002</v>
      </c>
      <c r="G220" s="87">
        <v>0.495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707</v>
      </c>
      <c r="C221" s="87">
        <v>12.6</v>
      </c>
      <c r="D221" s="87">
        <v>12.6</v>
      </c>
      <c r="E221" s="87">
        <v>3.18</v>
      </c>
      <c r="F221" s="87">
        <v>0.40200000000000002</v>
      </c>
      <c r="G221" s="87">
        <v>0.495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706</v>
      </c>
      <c r="C222" s="87">
        <v>15.4</v>
      </c>
      <c r="D222" s="87">
        <v>15.4</v>
      </c>
      <c r="E222" s="87">
        <v>3.18</v>
      </c>
      <c r="F222" s="87">
        <v>0.40200000000000002</v>
      </c>
      <c r="G222" s="87">
        <v>0.495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707</v>
      </c>
      <c r="C223" s="87">
        <v>12.6</v>
      </c>
      <c r="D223" s="87">
        <v>12.6</v>
      </c>
      <c r="E223" s="87">
        <v>3.18</v>
      </c>
      <c r="F223" s="87">
        <v>0.40200000000000002</v>
      </c>
      <c r="G223" s="87">
        <v>0.495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706</v>
      </c>
      <c r="C224" s="87">
        <v>74.2</v>
      </c>
      <c r="D224" s="87">
        <v>74.2</v>
      </c>
      <c r="E224" s="87">
        <v>3.18</v>
      </c>
      <c r="F224" s="87">
        <v>0.40200000000000002</v>
      </c>
      <c r="G224" s="87">
        <v>0.495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706</v>
      </c>
      <c r="C225" s="87">
        <v>74.2</v>
      </c>
      <c r="D225" s="87">
        <v>74.2</v>
      </c>
      <c r="E225" s="87">
        <v>3.18</v>
      </c>
      <c r="F225" s="87">
        <v>0.40200000000000002</v>
      </c>
      <c r="G225" s="87">
        <v>0.495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707</v>
      </c>
      <c r="C226" s="87">
        <v>7</v>
      </c>
      <c r="D226" s="87">
        <v>7</v>
      </c>
      <c r="E226" s="87">
        <v>3.18</v>
      </c>
      <c r="F226" s="87">
        <v>0.40200000000000002</v>
      </c>
      <c r="G226" s="87">
        <v>0.495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707</v>
      </c>
      <c r="C227" s="87">
        <v>7</v>
      </c>
      <c r="D227" s="87">
        <v>7</v>
      </c>
      <c r="E227" s="87">
        <v>3.18</v>
      </c>
      <c r="F227" s="87">
        <v>0.40200000000000002</v>
      </c>
      <c r="G227" s="87">
        <v>0.495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708</v>
      </c>
      <c r="C228" s="87">
        <v>15.4</v>
      </c>
      <c r="D228" s="87">
        <v>15.4</v>
      </c>
      <c r="E228" s="87">
        <v>3.18</v>
      </c>
      <c r="F228" s="87">
        <v>0.501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707</v>
      </c>
      <c r="C229" s="87">
        <v>12.6</v>
      </c>
      <c r="D229" s="87">
        <v>12.6</v>
      </c>
      <c r="E229" s="87">
        <v>3.18</v>
      </c>
      <c r="F229" s="87">
        <v>0.40200000000000002</v>
      </c>
      <c r="G229" s="87">
        <v>0.495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708</v>
      </c>
      <c r="C230" s="87">
        <v>15.4</v>
      </c>
      <c r="D230" s="87">
        <v>15.4</v>
      </c>
      <c r="E230" s="87">
        <v>3.18</v>
      </c>
      <c r="F230" s="87">
        <v>0.501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707</v>
      </c>
      <c r="C231" s="87">
        <v>12.6</v>
      </c>
      <c r="D231" s="87">
        <v>12.6</v>
      </c>
      <c r="E231" s="87">
        <v>3.18</v>
      </c>
      <c r="F231" s="87">
        <v>0.40200000000000002</v>
      </c>
      <c r="G231" s="87">
        <v>0.495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708</v>
      </c>
      <c r="C232" s="87">
        <v>74.2</v>
      </c>
      <c r="D232" s="87">
        <v>74.2</v>
      </c>
      <c r="E232" s="87">
        <v>3.18</v>
      </c>
      <c r="F232" s="87">
        <v>0.501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708</v>
      </c>
      <c r="C233" s="87">
        <v>74.2</v>
      </c>
      <c r="D233" s="87">
        <v>74.2</v>
      </c>
      <c r="E233" s="87">
        <v>3.18</v>
      </c>
      <c r="F233" s="87">
        <v>0.501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706</v>
      </c>
      <c r="C234" s="87">
        <v>15.4</v>
      </c>
      <c r="D234" s="87">
        <v>15.4</v>
      </c>
      <c r="E234" s="87">
        <v>3.18</v>
      </c>
      <c r="F234" s="87">
        <v>0.40200000000000002</v>
      </c>
      <c r="G234" s="87">
        <v>0.495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707</v>
      </c>
      <c r="C235" s="87">
        <v>12.6</v>
      </c>
      <c r="D235" s="87">
        <v>12.6</v>
      </c>
      <c r="E235" s="87">
        <v>3.18</v>
      </c>
      <c r="F235" s="87">
        <v>0.40200000000000002</v>
      </c>
      <c r="G235" s="87">
        <v>0.495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706</v>
      </c>
      <c r="C236" s="87">
        <v>15.4</v>
      </c>
      <c r="D236" s="87">
        <v>15.4</v>
      </c>
      <c r="E236" s="87">
        <v>3.18</v>
      </c>
      <c r="F236" s="87">
        <v>0.40200000000000002</v>
      </c>
      <c r="G236" s="87">
        <v>0.495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707</v>
      </c>
      <c r="C237" s="87">
        <v>12.6</v>
      </c>
      <c r="D237" s="87">
        <v>12.6</v>
      </c>
      <c r="E237" s="87">
        <v>3.18</v>
      </c>
      <c r="F237" s="87">
        <v>0.40200000000000002</v>
      </c>
      <c r="G237" s="87">
        <v>0.495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706</v>
      </c>
      <c r="C238" s="87">
        <v>74.2</v>
      </c>
      <c r="D238" s="87">
        <v>74.2</v>
      </c>
      <c r="E238" s="87">
        <v>3.18</v>
      </c>
      <c r="F238" s="87">
        <v>0.40200000000000002</v>
      </c>
      <c r="G238" s="87">
        <v>0.495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706</v>
      </c>
      <c r="C239" s="87">
        <v>74.2</v>
      </c>
      <c r="D239" s="87">
        <v>74.2</v>
      </c>
      <c r="E239" s="87">
        <v>3.18</v>
      </c>
      <c r="F239" s="87">
        <v>0.40200000000000002</v>
      </c>
      <c r="G239" s="87">
        <v>0.495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707</v>
      </c>
      <c r="C240" s="87">
        <v>7</v>
      </c>
      <c r="D240" s="87">
        <v>7</v>
      </c>
      <c r="E240" s="87">
        <v>3.18</v>
      </c>
      <c r="F240" s="87">
        <v>0.40200000000000002</v>
      </c>
      <c r="G240" s="87">
        <v>0.495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707</v>
      </c>
      <c r="C241" s="87">
        <v>7</v>
      </c>
      <c r="D241" s="87">
        <v>7</v>
      </c>
      <c r="E241" s="87">
        <v>3.18</v>
      </c>
      <c r="F241" s="87">
        <v>0.40200000000000002</v>
      </c>
      <c r="G241" s="87">
        <v>0.495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708</v>
      </c>
      <c r="C242" s="87">
        <v>15.4</v>
      </c>
      <c r="D242" s="87">
        <v>15.4</v>
      </c>
      <c r="E242" s="87">
        <v>3.18</v>
      </c>
      <c r="F242" s="87">
        <v>0.501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707</v>
      </c>
      <c r="C243" s="87">
        <v>12.6</v>
      </c>
      <c r="D243" s="87">
        <v>12.6</v>
      </c>
      <c r="E243" s="87">
        <v>3.18</v>
      </c>
      <c r="F243" s="87">
        <v>0.40200000000000002</v>
      </c>
      <c r="G243" s="87">
        <v>0.495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708</v>
      </c>
      <c r="C244" s="87">
        <v>15.4</v>
      </c>
      <c r="D244" s="87">
        <v>15.4</v>
      </c>
      <c r="E244" s="87">
        <v>3.18</v>
      </c>
      <c r="F244" s="87">
        <v>0.501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707</v>
      </c>
      <c r="C245" s="87">
        <v>12.6</v>
      </c>
      <c r="D245" s="87">
        <v>12.6</v>
      </c>
      <c r="E245" s="87">
        <v>3.18</v>
      </c>
      <c r="F245" s="87">
        <v>0.40200000000000002</v>
      </c>
      <c r="G245" s="87">
        <v>0.495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708</v>
      </c>
      <c r="C246" s="87">
        <v>74.2</v>
      </c>
      <c r="D246" s="87">
        <v>74.2</v>
      </c>
      <c r="E246" s="87">
        <v>3.18</v>
      </c>
      <c r="F246" s="87">
        <v>0.501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708</v>
      </c>
      <c r="C247" s="87">
        <v>74.2</v>
      </c>
      <c r="D247" s="87">
        <v>74.2</v>
      </c>
      <c r="E247" s="87">
        <v>3.18</v>
      </c>
      <c r="F247" s="87">
        <v>0.501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707</v>
      </c>
      <c r="C248" s="87">
        <v>25.2</v>
      </c>
      <c r="D248" s="87">
        <v>25.2</v>
      </c>
      <c r="E248" s="87">
        <v>3.18</v>
      </c>
      <c r="F248" s="87">
        <v>0.40200000000000002</v>
      </c>
      <c r="G248" s="87">
        <v>0.495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707</v>
      </c>
      <c r="C249" s="87">
        <v>23.8</v>
      </c>
      <c r="D249" s="87">
        <v>23.8</v>
      </c>
      <c r="E249" s="87">
        <v>3.18</v>
      </c>
      <c r="F249" s="87">
        <v>0.40200000000000002</v>
      </c>
      <c r="G249" s="87">
        <v>0.495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707</v>
      </c>
      <c r="C250" s="87">
        <v>25.2</v>
      </c>
      <c r="D250" s="87">
        <v>25.2</v>
      </c>
      <c r="E250" s="87">
        <v>3.18</v>
      </c>
      <c r="F250" s="87">
        <v>0.40200000000000002</v>
      </c>
      <c r="G250" s="87">
        <v>0.495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707</v>
      </c>
      <c r="C251" s="87">
        <v>23.8</v>
      </c>
      <c r="D251" s="87">
        <v>23.8</v>
      </c>
      <c r="E251" s="87">
        <v>3.18</v>
      </c>
      <c r="F251" s="87">
        <v>0.40200000000000002</v>
      </c>
      <c r="G251" s="87">
        <v>0.495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706</v>
      </c>
      <c r="C252" s="87">
        <v>21</v>
      </c>
      <c r="D252" s="87">
        <v>21</v>
      </c>
      <c r="E252" s="87">
        <v>3.18</v>
      </c>
      <c r="F252" s="87">
        <v>0.40200000000000002</v>
      </c>
      <c r="G252" s="87">
        <v>0.495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706</v>
      </c>
      <c r="C253" s="87">
        <v>21</v>
      </c>
      <c r="D253" s="87">
        <v>21</v>
      </c>
      <c r="E253" s="87">
        <v>3.18</v>
      </c>
      <c r="F253" s="87">
        <v>0.40200000000000002</v>
      </c>
      <c r="G253" s="87">
        <v>0.495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709</v>
      </c>
      <c r="C254" s="87">
        <v>4.2</v>
      </c>
      <c r="D254" s="87">
        <v>4.2</v>
      </c>
      <c r="E254" s="87">
        <v>3.18</v>
      </c>
      <c r="F254" s="87">
        <v>0.40200000000000002</v>
      </c>
      <c r="G254" s="87">
        <v>0.495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708</v>
      </c>
      <c r="C255" s="87">
        <v>21</v>
      </c>
      <c r="D255" s="87">
        <v>21</v>
      </c>
      <c r="E255" s="87">
        <v>3.18</v>
      </c>
      <c r="F255" s="87">
        <v>0.501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709</v>
      </c>
      <c r="C256" s="87">
        <v>4.2</v>
      </c>
      <c r="D256" s="87">
        <v>4.2</v>
      </c>
      <c r="E256" s="87">
        <v>3.18</v>
      </c>
      <c r="F256" s="87">
        <v>0.40200000000000002</v>
      </c>
      <c r="G256" s="87">
        <v>0.495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708</v>
      </c>
      <c r="C257" s="87">
        <v>21</v>
      </c>
      <c r="D257" s="87">
        <v>21</v>
      </c>
      <c r="E257" s="87">
        <v>3.18</v>
      </c>
      <c r="F257" s="87">
        <v>0.501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706</v>
      </c>
      <c r="C258" s="87">
        <v>53.2</v>
      </c>
      <c r="D258" s="87">
        <v>53.2</v>
      </c>
      <c r="E258" s="87">
        <v>3.18</v>
      </c>
      <c r="F258" s="87">
        <v>0.40200000000000002</v>
      </c>
      <c r="G258" s="87">
        <v>0.495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709</v>
      </c>
      <c r="C259" s="87">
        <v>19.600000000000001</v>
      </c>
      <c r="D259" s="87">
        <v>19.600000000000001</v>
      </c>
      <c r="E259" s="87">
        <v>3.18</v>
      </c>
      <c r="F259" s="87">
        <v>0.40200000000000002</v>
      </c>
      <c r="G259" s="87">
        <v>0.495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706</v>
      </c>
      <c r="C260" s="87">
        <v>53.2</v>
      </c>
      <c r="D260" s="87">
        <v>53.2</v>
      </c>
      <c r="E260" s="87">
        <v>3.18</v>
      </c>
      <c r="F260" s="87">
        <v>0.40200000000000002</v>
      </c>
      <c r="G260" s="87">
        <v>0.495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709</v>
      </c>
      <c r="C261" s="87">
        <v>19.600000000000001</v>
      </c>
      <c r="D261" s="87">
        <v>19.600000000000001</v>
      </c>
      <c r="E261" s="87">
        <v>3.18</v>
      </c>
      <c r="F261" s="87">
        <v>0.40200000000000002</v>
      </c>
      <c r="G261" s="87">
        <v>0.495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710</v>
      </c>
      <c r="C262" s="87">
        <v>1.49</v>
      </c>
      <c r="D262" s="87">
        <v>1.49</v>
      </c>
      <c r="E262" s="87">
        <v>3.82</v>
      </c>
      <c r="F262" s="87">
        <v>0.5</v>
      </c>
      <c r="G262" s="87">
        <v>0.622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710</v>
      </c>
      <c r="C263" s="87">
        <v>1.49</v>
      </c>
      <c r="D263" s="87">
        <v>1.49</v>
      </c>
      <c r="E263" s="87">
        <v>3.82</v>
      </c>
      <c r="F263" s="87">
        <v>0.5</v>
      </c>
      <c r="G263" s="87">
        <v>0.622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710</v>
      </c>
      <c r="C264" s="87">
        <v>1.49</v>
      </c>
      <c r="D264" s="87">
        <v>1.49</v>
      </c>
      <c r="E264" s="87">
        <v>3.82</v>
      </c>
      <c r="F264" s="87">
        <v>0.5</v>
      </c>
      <c r="G264" s="87">
        <v>0.622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710</v>
      </c>
      <c r="C265" s="87">
        <v>1.49</v>
      </c>
      <c r="D265" s="87">
        <v>1.49</v>
      </c>
      <c r="E265" s="87">
        <v>3.82</v>
      </c>
      <c r="F265" s="87">
        <v>0.5</v>
      </c>
      <c r="G265" s="87">
        <v>0.622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710</v>
      </c>
      <c r="C266" s="87">
        <v>1.49</v>
      </c>
      <c r="D266" s="87">
        <v>1.49</v>
      </c>
      <c r="E266" s="87">
        <v>3.82</v>
      </c>
      <c r="F266" s="87">
        <v>0.5</v>
      </c>
      <c r="G266" s="87">
        <v>0.622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710</v>
      </c>
      <c r="C267" s="87">
        <v>1.49</v>
      </c>
      <c r="D267" s="87">
        <v>1.49</v>
      </c>
      <c r="E267" s="87">
        <v>3.82</v>
      </c>
      <c r="F267" s="87">
        <v>0.5</v>
      </c>
      <c r="G267" s="87">
        <v>0.622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710</v>
      </c>
      <c r="C268" s="87">
        <v>1.49</v>
      </c>
      <c r="D268" s="87">
        <v>1.49</v>
      </c>
      <c r="E268" s="87">
        <v>3.82</v>
      </c>
      <c r="F268" s="87">
        <v>0.5</v>
      </c>
      <c r="G268" s="87">
        <v>0.622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710</v>
      </c>
      <c r="C269" s="87">
        <v>1.49</v>
      </c>
      <c r="D269" s="87">
        <v>1.49</v>
      </c>
      <c r="E269" s="87">
        <v>3.82</v>
      </c>
      <c r="F269" s="87">
        <v>0.5</v>
      </c>
      <c r="G269" s="87">
        <v>0.622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710</v>
      </c>
      <c r="C270" s="87">
        <v>1.49</v>
      </c>
      <c r="D270" s="87">
        <v>1.49</v>
      </c>
      <c r="E270" s="87">
        <v>3.82</v>
      </c>
      <c r="F270" s="87">
        <v>0.5</v>
      </c>
      <c r="G270" s="87">
        <v>0.622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710</v>
      </c>
      <c r="C271" s="87">
        <v>1.49</v>
      </c>
      <c r="D271" s="87">
        <v>1.49</v>
      </c>
      <c r="E271" s="87">
        <v>3.82</v>
      </c>
      <c r="F271" s="87">
        <v>0.5</v>
      </c>
      <c r="G271" s="87">
        <v>0.622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710</v>
      </c>
      <c r="C272" s="87">
        <v>1.49</v>
      </c>
      <c r="D272" s="87">
        <v>1.49</v>
      </c>
      <c r="E272" s="87">
        <v>3.82</v>
      </c>
      <c r="F272" s="87">
        <v>0.5</v>
      </c>
      <c r="G272" s="87">
        <v>0.622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710</v>
      </c>
      <c r="C273" s="87">
        <v>1.49</v>
      </c>
      <c r="D273" s="87">
        <v>1.49</v>
      </c>
      <c r="E273" s="87">
        <v>3.82</v>
      </c>
      <c r="F273" s="87">
        <v>0.5</v>
      </c>
      <c r="G273" s="87">
        <v>0.622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710</v>
      </c>
      <c r="C274" s="87">
        <v>1.49</v>
      </c>
      <c r="D274" s="87">
        <v>1.49</v>
      </c>
      <c r="E274" s="87">
        <v>3.82</v>
      </c>
      <c r="F274" s="87">
        <v>0.5</v>
      </c>
      <c r="G274" s="87">
        <v>0.622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710</v>
      </c>
      <c r="C275" s="87">
        <v>1.49</v>
      </c>
      <c r="D275" s="87">
        <v>1.49</v>
      </c>
      <c r="E275" s="87">
        <v>3.82</v>
      </c>
      <c r="F275" s="87">
        <v>0.5</v>
      </c>
      <c r="G275" s="87">
        <v>0.622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710</v>
      </c>
      <c r="C276" s="87">
        <v>1.49</v>
      </c>
      <c r="D276" s="87">
        <v>1.49</v>
      </c>
      <c r="E276" s="87">
        <v>3.82</v>
      </c>
      <c r="F276" s="87">
        <v>0.5</v>
      </c>
      <c r="G276" s="87">
        <v>0.622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710</v>
      </c>
      <c r="C277" s="87">
        <v>1.49</v>
      </c>
      <c r="D277" s="87">
        <v>1.49</v>
      </c>
      <c r="E277" s="87">
        <v>3.82</v>
      </c>
      <c r="F277" s="87">
        <v>0.5</v>
      </c>
      <c r="G277" s="87">
        <v>0.622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710</v>
      </c>
      <c r="C278" s="87">
        <v>1.49</v>
      </c>
      <c r="D278" s="87">
        <v>1.49</v>
      </c>
      <c r="E278" s="87">
        <v>3.82</v>
      </c>
      <c r="F278" s="87">
        <v>0.5</v>
      </c>
      <c r="G278" s="87">
        <v>0.622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710</v>
      </c>
      <c r="C279" s="87">
        <v>1.49</v>
      </c>
      <c r="D279" s="87">
        <v>1.49</v>
      </c>
      <c r="E279" s="87">
        <v>3.82</v>
      </c>
      <c r="F279" s="87">
        <v>0.5</v>
      </c>
      <c r="G279" s="87">
        <v>0.622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710</v>
      </c>
      <c r="C280" s="87">
        <v>1.49</v>
      </c>
      <c r="D280" s="87">
        <v>1.49</v>
      </c>
      <c r="E280" s="87">
        <v>3.82</v>
      </c>
      <c r="F280" s="87">
        <v>0.5</v>
      </c>
      <c r="G280" s="87">
        <v>0.622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710</v>
      </c>
      <c r="C281" s="87">
        <v>1.49</v>
      </c>
      <c r="D281" s="87">
        <v>1.49</v>
      </c>
      <c r="E281" s="87">
        <v>3.82</v>
      </c>
      <c r="F281" s="87">
        <v>0.5</v>
      </c>
      <c r="G281" s="87">
        <v>0.622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710</v>
      </c>
      <c r="C282" s="87">
        <v>1.49</v>
      </c>
      <c r="D282" s="87">
        <v>1.49</v>
      </c>
      <c r="E282" s="87">
        <v>3.82</v>
      </c>
      <c r="F282" s="87">
        <v>0.5</v>
      </c>
      <c r="G282" s="87">
        <v>0.622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710</v>
      </c>
      <c r="C283" s="87">
        <v>1.49</v>
      </c>
      <c r="D283" s="87">
        <v>1.49</v>
      </c>
      <c r="E283" s="87">
        <v>3.82</v>
      </c>
      <c r="F283" s="87">
        <v>0.5</v>
      </c>
      <c r="G283" s="87">
        <v>0.622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710</v>
      </c>
      <c r="C284" s="87">
        <v>1.49</v>
      </c>
      <c r="D284" s="87">
        <v>1.49</v>
      </c>
      <c r="E284" s="87">
        <v>3.82</v>
      </c>
      <c r="F284" s="87">
        <v>0.5</v>
      </c>
      <c r="G284" s="87">
        <v>0.622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710</v>
      </c>
      <c r="C285" s="87">
        <v>1.49</v>
      </c>
      <c r="D285" s="87">
        <v>1.49</v>
      </c>
      <c r="E285" s="87">
        <v>3.82</v>
      </c>
      <c r="F285" s="87">
        <v>0.5</v>
      </c>
      <c r="G285" s="87">
        <v>0.622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710</v>
      </c>
      <c r="C286" s="87">
        <v>1.49</v>
      </c>
      <c r="D286" s="87">
        <v>1.49</v>
      </c>
      <c r="E286" s="87">
        <v>3.82</v>
      </c>
      <c r="F286" s="87">
        <v>0.5</v>
      </c>
      <c r="G286" s="87">
        <v>0.622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710</v>
      </c>
      <c r="C287" s="87">
        <v>1.49</v>
      </c>
      <c r="D287" s="87">
        <v>1.49</v>
      </c>
      <c r="E287" s="87">
        <v>3.82</v>
      </c>
      <c r="F287" s="87">
        <v>0.5</v>
      </c>
      <c r="G287" s="87">
        <v>0.622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710</v>
      </c>
      <c r="C288" s="87">
        <v>1.49</v>
      </c>
      <c r="D288" s="87">
        <v>1.49</v>
      </c>
      <c r="E288" s="87">
        <v>3.82</v>
      </c>
      <c r="F288" s="87">
        <v>0.5</v>
      </c>
      <c r="G288" s="87">
        <v>0.622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710</v>
      </c>
      <c r="C289" s="87">
        <v>1.49</v>
      </c>
      <c r="D289" s="87">
        <v>1.49</v>
      </c>
      <c r="E289" s="87">
        <v>3.82</v>
      </c>
      <c r="F289" s="87">
        <v>0.5</v>
      </c>
      <c r="G289" s="87">
        <v>0.622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710</v>
      </c>
      <c r="C290" s="87">
        <v>1.49</v>
      </c>
      <c r="D290" s="87">
        <v>1.49</v>
      </c>
      <c r="E290" s="87">
        <v>3.82</v>
      </c>
      <c r="F290" s="87">
        <v>0.5</v>
      </c>
      <c r="G290" s="87">
        <v>0.622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710</v>
      </c>
      <c r="C291" s="87">
        <v>1.49</v>
      </c>
      <c r="D291" s="87">
        <v>1.49</v>
      </c>
      <c r="E291" s="87">
        <v>3.82</v>
      </c>
      <c r="F291" s="87">
        <v>0.5</v>
      </c>
      <c r="G291" s="87">
        <v>0.622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710</v>
      </c>
      <c r="C292" s="87">
        <v>1.49</v>
      </c>
      <c r="D292" s="87">
        <v>1.49</v>
      </c>
      <c r="E292" s="87">
        <v>3.82</v>
      </c>
      <c r="F292" s="87">
        <v>0.5</v>
      </c>
      <c r="G292" s="87">
        <v>0.622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710</v>
      </c>
      <c r="C293" s="87">
        <v>1.49</v>
      </c>
      <c r="D293" s="87">
        <v>1.49</v>
      </c>
      <c r="E293" s="87">
        <v>3.82</v>
      </c>
      <c r="F293" s="87">
        <v>0.5</v>
      </c>
      <c r="G293" s="87">
        <v>0.622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710</v>
      </c>
      <c r="C294" s="87">
        <v>1.49</v>
      </c>
      <c r="D294" s="87">
        <v>1.49</v>
      </c>
      <c r="E294" s="87">
        <v>3.82</v>
      </c>
      <c r="F294" s="87">
        <v>0.5</v>
      </c>
      <c r="G294" s="87">
        <v>0.622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710</v>
      </c>
      <c r="C295" s="87">
        <v>1.49</v>
      </c>
      <c r="D295" s="87">
        <v>1.49</v>
      </c>
      <c r="E295" s="87">
        <v>3.82</v>
      </c>
      <c r="F295" s="87">
        <v>0.5</v>
      </c>
      <c r="G295" s="87">
        <v>0.622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710</v>
      </c>
      <c r="C296" s="87">
        <v>1.49</v>
      </c>
      <c r="D296" s="87">
        <v>1.49</v>
      </c>
      <c r="E296" s="87">
        <v>3.82</v>
      </c>
      <c r="F296" s="87">
        <v>0.5</v>
      </c>
      <c r="G296" s="87">
        <v>0.622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710</v>
      </c>
      <c r="C297" s="87">
        <v>1.49</v>
      </c>
      <c r="D297" s="87">
        <v>1.49</v>
      </c>
      <c r="E297" s="87">
        <v>3.82</v>
      </c>
      <c r="F297" s="87">
        <v>0.5</v>
      </c>
      <c r="G297" s="87">
        <v>0.622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710</v>
      </c>
      <c r="C298" s="87">
        <v>1.49</v>
      </c>
      <c r="D298" s="87">
        <v>1.49</v>
      </c>
      <c r="E298" s="87">
        <v>3.82</v>
      </c>
      <c r="F298" s="87">
        <v>0.5</v>
      </c>
      <c r="G298" s="87">
        <v>0.622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710</v>
      </c>
      <c r="C299" s="87">
        <v>1.49</v>
      </c>
      <c r="D299" s="87">
        <v>1.49</v>
      </c>
      <c r="E299" s="87">
        <v>3.82</v>
      </c>
      <c r="F299" s="87">
        <v>0.5</v>
      </c>
      <c r="G299" s="87">
        <v>0.622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710</v>
      </c>
      <c r="C300" s="87">
        <v>1.49</v>
      </c>
      <c r="D300" s="87">
        <v>1.49</v>
      </c>
      <c r="E300" s="87">
        <v>3.82</v>
      </c>
      <c r="F300" s="87">
        <v>0.5</v>
      </c>
      <c r="G300" s="87">
        <v>0.622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710</v>
      </c>
      <c r="C301" s="87">
        <v>1.49</v>
      </c>
      <c r="D301" s="87">
        <v>1.49</v>
      </c>
      <c r="E301" s="87">
        <v>3.82</v>
      </c>
      <c r="F301" s="87">
        <v>0.5</v>
      </c>
      <c r="G301" s="87">
        <v>0.622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710</v>
      </c>
      <c r="C302" s="87">
        <v>1.49</v>
      </c>
      <c r="D302" s="87">
        <v>1.49</v>
      </c>
      <c r="E302" s="87">
        <v>3.82</v>
      </c>
      <c r="F302" s="87">
        <v>0.5</v>
      </c>
      <c r="G302" s="87">
        <v>0.622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710</v>
      </c>
      <c r="C303" s="87">
        <v>1.49</v>
      </c>
      <c r="D303" s="87">
        <v>1.49</v>
      </c>
      <c r="E303" s="87">
        <v>3.82</v>
      </c>
      <c r="F303" s="87">
        <v>0.5</v>
      </c>
      <c r="G303" s="87">
        <v>0.622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710</v>
      </c>
      <c r="C304" s="87">
        <v>1.49</v>
      </c>
      <c r="D304" s="87">
        <v>1.49</v>
      </c>
      <c r="E304" s="87">
        <v>3.82</v>
      </c>
      <c r="F304" s="87">
        <v>0.5</v>
      </c>
      <c r="G304" s="87">
        <v>0.622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710</v>
      </c>
      <c r="C305" s="87">
        <v>1.49</v>
      </c>
      <c r="D305" s="87">
        <v>1.49</v>
      </c>
      <c r="E305" s="87">
        <v>3.82</v>
      </c>
      <c r="F305" s="87">
        <v>0.5</v>
      </c>
      <c r="G305" s="87">
        <v>0.622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710</v>
      </c>
      <c r="C306" s="87">
        <v>1.49</v>
      </c>
      <c r="D306" s="87">
        <v>1.49</v>
      </c>
      <c r="E306" s="87">
        <v>3.82</v>
      </c>
      <c r="F306" s="87">
        <v>0.5</v>
      </c>
      <c r="G306" s="87">
        <v>0.622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710</v>
      </c>
      <c r="C307" s="87">
        <v>1.49</v>
      </c>
      <c r="D307" s="87">
        <v>1.49</v>
      </c>
      <c r="E307" s="87">
        <v>3.82</v>
      </c>
      <c r="F307" s="87">
        <v>0.5</v>
      </c>
      <c r="G307" s="87">
        <v>0.622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710</v>
      </c>
      <c r="C308" s="87">
        <v>1.49</v>
      </c>
      <c r="D308" s="87">
        <v>1.49</v>
      </c>
      <c r="E308" s="87">
        <v>3.82</v>
      </c>
      <c r="F308" s="87">
        <v>0.5</v>
      </c>
      <c r="G308" s="87">
        <v>0.622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710</v>
      </c>
      <c r="C309" s="87">
        <v>1.49</v>
      </c>
      <c r="D309" s="87">
        <v>1.49</v>
      </c>
      <c r="E309" s="87">
        <v>3.82</v>
      </c>
      <c r="F309" s="87">
        <v>0.5</v>
      </c>
      <c r="G309" s="87">
        <v>0.622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710</v>
      </c>
      <c r="C310" s="87">
        <v>1.49</v>
      </c>
      <c r="D310" s="87">
        <v>1.49</v>
      </c>
      <c r="E310" s="87">
        <v>3.82</v>
      </c>
      <c r="F310" s="87">
        <v>0.5</v>
      </c>
      <c r="G310" s="87">
        <v>0.622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710</v>
      </c>
      <c r="C311" s="87">
        <v>1.49</v>
      </c>
      <c r="D311" s="87">
        <v>1.49</v>
      </c>
      <c r="E311" s="87">
        <v>3.82</v>
      </c>
      <c r="F311" s="87">
        <v>0.5</v>
      </c>
      <c r="G311" s="87">
        <v>0.622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710</v>
      </c>
      <c r="C312" s="87">
        <v>1.49</v>
      </c>
      <c r="D312" s="87">
        <v>1.49</v>
      </c>
      <c r="E312" s="87">
        <v>3.82</v>
      </c>
      <c r="F312" s="87">
        <v>0.5</v>
      </c>
      <c r="G312" s="87">
        <v>0.622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710</v>
      </c>
      <c r="C313" s="87">
        <v>1.49</v>
      </c>
      <c r="D313" s="87">
        <v>1.49</v>
      </c>
      <c r="E313" s="87">
        <v>3.82</v>
      </c>
      <c r="F313" s="87">
        <v>0.5</v>
      </c>
      <c r="G313" s="87">
        <v>0.622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710</v>
      </c>
      <c r="C314" s="87">
        <v>1.49</v>
      </c>
      <c r="D314" s="87">
        <v>1.49</v>
      </c>
      <c r="E314" s="87">
        <v>3.82</v>
      </c>
      <c r="F314" s="87">
        <v>0.5</v>
      </c>
      <c r="G314" s="87">
        <v>0.622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710</v>
      </c>
      <c r="C315" s="87">
        <v>1.49</v>
      </c>
      <c r="D315" s="87">
        <v>1.49</v>
      </c>
      <c r="E315" s="87">
        <v>3.82</v>
      </c>
      <c r="F315" s="87">
        <v>0.5</v>
      </c>
      <c r="G315" s="87">
        <v>0.622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706</v>
      </c>
      <c r="C316" s="87">
        <v>33.6</v>
      </c>
      <c r="D316" s="87">
        <v>33.6</v>
      </c>
      <c r="E316" s="87">
        <v>3.18</v>
      </c>
      <c r="F316" s="87">
        <v>0.40200000000000002</v>
      </c>
      <c r="G316" s="87">
        <v>0.495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709</v>
      </c>
      <c r="C317" s="87">
        <v>72.8</v>
      </c>
      <c r="D317" s="87">
        <v>72.8</v>
      </c>
      <c r="E317" s="87">
        <v>3.18</v>
      </c>
      <c r="F317" s="87">
        <v>0.40200000000000002</v>
      </c>
      <c r="G317" s="87">
        <v>0.495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706</v>
      </c>
      <c r="C318" s="87">
        <v>33.6</v>
      </c>
      <c r="D318" s="87">
        <v>33.6</v>
      </c>
      <c r="E318" s="87">
        <v>3.18</v>
      </c>
      <c r="F318" s="87">
        <v>0.40200000000000002</v>
      </c>
      <c r="G318" s="87">
        <v>0.495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709</v>
      </c>
      <c r="C319" s="87">
        <v>72.8</v>
      </c>
      <c r="D319" s="87">
        <v>72.8</v>
      </c>
      <c r="E319" s="87">
        <v>3.18</v>
      </c>
      <c r="F319" s="87">
        <v>0.40200000000000002</v>
      </c>
      <c r="G319" s="87">
        <v>0.495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710</v>
      </c>
      <c r="C320" s="87">
        <v>1.49</v>
      </c>
      <c r="D320" s="87">
        <v>1.49</v>
      </c>
      <c r="E320" s="87">
        <v>3.82</v>
      </c>
      <c r="F320" s="87">
        <v>0.5</v>
      </c>
      <c r="G320" s="87">
        <v>0.622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710</v>
      </c>
      <c r="C321" s="87">
        <v>1.49</v>
      </c>
      <c r="D321" s="87">
        <v>1.49</v>
      </c>
      <c r="E321" s="87">
        <v>3.82</v>
      </c>
      <c r="F321" s="87">
        <v>0.5</v>
      </c>
      <c r="G321" s="87">
        <v>0.622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710</v>
      </c>
      <c r="C322" s="87">
        <v>1.49</v>
      </c>
      <c r="D322" s="87">
        <v>1.49</v>
      </c>
      <c r="E322" s="87">
        <v>3.82</v>
      </c>
      <c r="F322" s="87">
        <v>0.5</v>
      </c>
      <c r="G322" s="87">
        <v>0.622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710</v>
      </c>
      <c r="C323" s="87">
        <v>1.49</v>
      </c>
      <c r="D323" s="87">
        <v>1.49</v>
      </c>
      <c r="E323" s="87">
        <v>3.82</v>
      </c>
      <c r="F323" s="87">
        <v>0.5</v>
      </c>
      <c r="G323" s="87">
        <v>0.622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710</v>
      </c>
      <c r="C324" s="87">
        <v>1.49</v>
      </c>
      <c r="D324" s="87">
        <v>1.49</v>
      </c>
      <c r="E324" s="87">
        <v>3.82</v>
      </c>
      <c r="F324" s="87">
        <v>0.5</v>
      </c>
      <c r="G324" s="87">
        <v>0.622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710</v>
      </c>
      <c r="C325" s="87">
        <v>1.49</v>
      </c>
      <c r="D325" s="87">
        <v>1.49</v>
      </c>
      <c r="E325" s="87">
        <v>3.82</v>
      </c>
      <c r="F325" s="87">
        <v>0.5</v>
      </c>
      <c r="G325" s="87">
        <v>0.622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710</v>
      </c>
      <c r="C326" s="87">
        <v>1.49</v>
      </c>
      <c r="D326" s="87">
        <v>1.49</v>
      </c>
      <c r="E326" s="87">
        <v>3.82</v>
      </c>
      <c r="F326" s="87">
        <v>0.5</v>
      </c>
      <c r="G326" s="87">
        <v>0.622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710</v>
      </c>
      <c r="C327" s="87">
        <v>1.49</v>
      </c>
      <c r="D327" s="87">
        <v>1.49</v>
      </c>
      <c r="E327" s="87">
        <v>3.82</v>
      </c>
      <c r="F327" s="87">
        <v>0.5</v>
      </c>
      <c r="G327" s="87">
        <v>0.622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710</v>
      </c>
      <c r="C328" s="87">
        <v>1.49</v>
      </c>
      <c r="D328" s="87">
        <v>1.49</v>
      </c>
      <c r="E328" s="87">
        <v>3.82</v>
      </c>
      <c r="F328" s="87">
        <v>0.5</v>
      </c>
      <c r="G328" s="87">
        <v>0.622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710</v>
      </c>
      <c r="C329" s="87">
        <v>1.49</v>
      </c>
      <c r="D329" s="87">
        <v>1.49</v>
      </c>
      <c r="E329" s="87">
        <v>3.82</v>
      </c>
      <c r="F329" s="87">
        <v>0.5</v>
      </c>
      <c r="G329" s="87">
        <v>0.622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710</v>
      </c>
      <c r="C330" s="87">
        <v>1.49</v>
      </c>
      <c r="D330" s="87">
        <v>1.49</v>
      </c>
      <c r="E330" s="87">
        <v>3.82</v>
      </c>
      <c r="F330" s="87">
        <v>0.5</v>
      </c>
      <c r="G330" s="87">
        <v>0.622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710</v>
      </c>
      <c r="C331" s="87">
        <v>1.49</v>
      </c>
      <c r="D331" s="87">
        <v>1.49</v>
      </c>
      <c r="E331" s="87">
        <v>3.82</v>
      </c>
      <c r="F331" s="87">
        <v>0.5</v>
      </c>
      <c r="G331" s="87">
        <v>0.622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710</v>
      </c>
      <c r="C332" s="87">
        <v>1.49</v>
      </c>
      <c r="D332" s="87">
        <v>1.49</v>
      </c>
      <c r="E332" s="87">
        <v>3.82</v>
      </c>
      <c r="F332" s="87">
        <v>0.5</v>
      </c>
      <c r="G332" s="87">
        <v>0.622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710</v>
      </c>
      <c r="C333" s="87">
        <v>1.49</v>
      </c>
      <c r="D333" s="87">
        <v>1.49</v>
      </c>
      <c r="E333" s="87">
        <v>3.82</v>
      </c>
      <c r="F333" s="87">
        <v>0.5</v>
      </c>
      <c r="G333" s="87">
        <v>0.622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710</v>
      </c>
      <c r="C334" s="87">
        <v>1.49</v>
      </c>
      <c r="D334" s="87">
        <v>1.49</v>
      </c>
      <c r="E334" s="87">
        <v>3.82</v>
      </c>
      <c r="F334" s="87">
        <v>0.5</v>
      </c>
      <c r="G334" s="87">
        <v>0.622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710</v>
      </c>
      <c r="C335" s="87">
        <v>1.49</v>
      </c>
      <c r="D335" s="87">
        <v>1.49</v>
      </c>
      <c r="E335" s="87">
        <v>3.82</v>
      </c>
      <c r="F335" s="87">
        <v>0.5</v>
      </c>
      <c r="G335" s="87">
        <v>0.622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710</v>
      </c>
      <c r="C336" s="87">
        <v>1.49</v>
      </c>
      <c r="D336" s="87">
        <v>1.49</v>
      </c>
      <c r="E336" s="87">
        <v>3.82</v>
      </c>
      <c r="F336" s="87">
        <v>0.5</v>
      </c>
      <c r="G336" s="87">
        <v>0.622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710</v>
      </c>
      <c r="C337" s="87">
        <v>1.49</v>
      </c>
      <c r="D337" s="87">
        <v>1.49</v>
      </c>
      <c r="E337" s="87">
        <v>3.82</v>
      </c>
      <c r="F337" s="87">
        <v>0.5</v>
      </c>
      <c r="G337" s="87">
        <v>0.622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710</v>
      </c>
      <c r="C338" s="87">
        <v>1.49</v>
      </c>
      <c r="D338" s="87">
        <v>1.49</v>
      </c>
      <c r="E338" s="87">
        <v>3.82</v>
      </c>
      <c r="F338" s="87">
        <v>0.5</v>
      </c>
      <c r="G338" s="87">
        <v>0.622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710</v>
      </c>
      <c r="C339" s="87">
        <v>1.49</v>
      </c>
      <c r="D339" s="87">
        <v>1.49</v>
      </c>
      <c r="E339" s="87">
        <v>3.82</v>
      </c>
      <c r="F339" s="87">
        <v>0.5</v>
      </c>
      <c r="G339" s="87">
        <v>0.622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710</v>
      </c>
      <c r="C340" s="87">
        <v>1.49</v>
      </c>
      <c r="D340" s="87">
        <v>1.49</v>
      </c>
      <c r="E340" s="87">
        <v>3.82</v>
      </c>
      <c r="F340" s="87">
        <v>0.5</v>
      </c>
      <c r="G340" s="87">
        <v>0.622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710</v>
      </c>
      <c r="C341" s="87">
        <v>1.49</v>
      </c>
      <c r="D341" s="87">
        <v>1.49</v>
      </c>
      <c r="E341" s="87">
        <v>3.82</v>
      </c>
      <c r="F341" s="87">
        <v>0.5</v>
      </c>
      <c r="G341" s="87">
        <v>0.622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710</v>
      </c>
      <c r="C342" s="87">
        <v>1.49</v>
      </c>
      <c r="D342" s="87">
        <v>1.49</v>
      </c>
      <c r="E342" s="87">
        <v>3.82</v>
      </c>
      <c r="F342" s="87">
        <v>0.5</v>
      </c>
      <c r="G342" s="87">
        <v>0.622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710</v>
      </c>
      <c r="C343" s="87">
        <v>1.49</v>
      </c>
      <c r="D343" s="87">
        <v>1.49</v>
      </c>
      <c r="E343" s="87">
        <v>3.82</v>
      </c>
      <c r="F343" s="87">
        <v>0.5</v>
      </c>
      <c r="G343" s="87">
        <v>0.622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710</v>
      </c>
      <c r="C344" s="87">
        <v>1.49</v>
      </c>
      <c r="D344" s="87">
        <v>1.49</v>
      </c>
      <c r="E344" s="87">
        <v>3.82</v>
      </c>
      <c r="F344" s="87">
        <v>0.5</v>
      </c>
      <c r="G344" s="87">
        <v>0.622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710</v>
      </c>
      <c r="C345" s="87">
        <v>1.49</v>
      </c>
      <c r="D345" s="87">
        <v>1.49</v>
      </c>
      <c r="E345" s="87">
        <v>3.82</v>
      </c>
      <c r="F345" s="87">
        <v>0.5</v>
      </c>
      <c r="G345" s="87">
        <v>0.622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710</v>
      </c>
      <c r="C346" s="87">
        <v>1.49</v>
      </c>
      <c r="D346" s="87">
        <v>1.49</v>
      </c>
      <c r="E346" s="87">
        <v>3.82</v>
      </c>
      <c r="F346" s="87">
        <v>0.5</v>
      </c>
      <c r="G346" s="87">
        <v>0.622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710</v>
      </c>
      <c r="C347" s="87">
        <v>1.49</v>
      </c>
      <c r="D347" s="87">
        <v>1.49</v>
      </c>
      <c r="E347" s="87">
        <v>3.82</v>
      </c>
      <c r="F347" s="87">
        <v>0.5</v>
      </c>
      <c r="G347" s="87">
        <v>0.622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710</v>
      </c>
      <c r="C348" s="87">
        <v>1.49</v>
      </c>
      <c r="D348" s="87">
        <v>1.49</v>
      </c>
      <c r="E348" s="87">
        <v>3.82</v>
      </c>
      <c r="F348" s="87">
        <v>0.5</v>
      </c>
      <c r="G348" s="87">
        <v>0.622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710</v>
      </c>
      <c r="C349" s="87">
        <v>1.49</v>
      </c>
      <c r="D349" s="87">
        <v>1.49</v>
      </c>
      <c r="E349" s="87">
        <v>3.82</v>
      </c>
      <c r="F349" s="87">
        <v>0.5</v>
      </c>
      <c r="G349" s="87">
        <v>0.622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710</v>
      </c>
      <c r="C350" s="87">
        <v>1.49</v>
      </c>
      <c r="D350" s="87">
        <v>1.49</v>
      </c>
      <c r="E350" s="87">
        <v>3.82</v>
      </c>
      <c r="F350" s="87">
        <v>0.5</v>
      </c>
      <c r="G350" s="87">
        <v>0.622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710</v>
      </c>
      <c r="C351" s="87">
        <v>1.49</v>
      </c>
      <c r="D351" s="87">
        <v>1.49</v>
      </c>
      <c r="E351" s="87">
        <v>3.82</v>
      </c>
      <c r="F351" s="87">
        <v>0.5</v>
      </c>
      <c r="G351" s="87">
        <v>0.622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710</v>
      </c>
      <c r="C352" s="87">
        <v>1.49</v>
      </c>
      <c r="D352" s="87">
        <v>1.49</v>
      </c>
      <c r="E352" s="87">
        <v>3.82</v>
      </c>
      <c r="F352" s="87">
        <v>0.5</v>
      </c>
      <c r="G352" s="87">
        <v>0.622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710</v>
      </c>
      <c r="C353" s="87">
        <v>1.49</v>
      </c>
      <c r="D353" s="87">
        <v>1.49</v>
      </c>
      <c r="E353" s="87">
        <v>3.82</v>
      </c>
      <c r="F353" s="87">
        <v>0.5</v>
      </c>
      <c r="G353" s="87">
        <v>0.622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710</v>
      </c>
      <c r="C354" s="87">
        <v>1.49</v>
      </c>
      <c r="D354" s="87">
        <v>1.49</v>
      </c>
      <c r="E354" s="87">
        <v>3.82</v>
      </c>
      <c r="F354" s="87">
        <v>0.5</v>
      </c>
      <c r="G354" s="87">
        <v>0.622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710</v>
      </c>
      <c r="C355" s="87">
        <v>1.49</v>
      </c>
      <c r="D355" s="87">
        <v>1.49</v>
      </c>
      <c r="E355" s="87">
        <v>3.82</v>
      </c>
      <c r="F355" s="87">
        <v>0.5</v>
      </c>
      <c r="G355" s="87">
        <v>0.622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708</v>
      </c>
      <c r="C356" s="87">
        <v>53.2</v>
      </c>
      <c r="D356" s="87">
        <v>53.2</v>
      </c>
      <c r="E356" s="87">
        <v>3.18</v>
      </c>
      <c r="F356" s="87">
        <v>0.501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708</v>
      </c>
      <c r="C357" s="87">
        <v>53.2</v>
      </c>
      <c r="D357" s="87">
        <v>53.2</v>
      </c>
      <c r="E357" s="87">
        <v>3.18</v>
      </c>
      <c r="F357" s="87">
        <v>0.501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709</v>
      </c>
      <c r="C358" s="87">
        <v>12.6</v>
      </c>
      <c r="D358" s="87">
        <v>12.6</v>
      </c>
      <c r="E358" s="87">
        <v>3.18</v>
      </c>
      <c r="F358" s="87">
        <v>0.40200000000000002</v>
      </c>
      <c r="G358" s="87">
        <v>0.495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709</v>
      </c>
      <c r="C359" s="87">
        <v>49.41</v>
      </c>
      <c r="D359" s="87">
        <v>49.41</v>
      </c>
      <c r="E359" s="87">
        <v>3.18</v>
      </c>
      <c r="F359" s="87">
        <v>0.40200000000000002</v>
      </c>
      <c r="G359" s="87">
        <v>0.495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708</v>
      </c>
      <c r="C360" s="87">
        <v>33.6</v>
      </c>
      <c r="D360" s="87">
        <v>33.6</v>
      </c>
      <c r="E360" s="87">
        <v>3.18</v>
      </c>
      <c r="F360" s="87">
        <v>0.501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709</v>
      </c>
      <c r="C361" s="87">
        <v>36.4</v>
      </c>
      <c r="D361" s="87">
        <v>36.4</v>
      </c>
      <c r="E361" s="87">
        <v>3.18</v>
      </c>
      <c r="F361" s="87">
        <v>0.40200000000000002</v>
      </c>
      <c r="G361" s="87">
        <v>0.495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708</v>
      </c>
      <c r="C362" s="87">
        <v>33.6</v>
      </c>
      <c r="D362" s="87">
        <v>33.6</v>
      </c>
      <c r="E362" s="87">
        <v>3.18</v>
      </c>
      <c r="F362" s="87">
        <v>0.501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3.22</v>
      </c>
      <c r="F363" s="87">
        <v>0.441</v>
      </c>
      <c r="G363" s="87">
        <v>0.54600000000000004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0.501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3.24</v>
      </c>
      <c r="F365" s="87">
        <v>0.41</v>
      </c>
      <c r="G365" s="87">
        <v>0.50700000000000001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2469058</v>
      </c>
      <c r="D368" s="87">
        <v>2.8</v>
      </c>
    </row>
    <row r="369" spans="1:7">
      <c r="A369" s="87" t="s">
        <v>684</v>
      </c>
      <c r="B369" s="87" t="s">
        <v>685</v>
      </c>
      <c r="C369" s="87">
        <v>2470985.7799999998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444363.95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441752.07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483355.09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632114.78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491053.98</v>
      </c>
      <c r="D376" s="87">
        <v>392182.85</v>
      </c>
      <c r="E376" s="87">
        <v>98871.14</v>
      </c>
      <c r="F376" s="87">
        <v>0.8</v>
      </c>
      <c r="G376" s="87">
        <v>3.74</v>
      </c>
    </row>
    <row r="377" spans="1:7">
      <c r="A377" s="87" t="s">
        <v>688</v>
      </c>
      <c r="B377" s="87" t="s">
        <v>687</v>
      </c>
      <c r="C377" s="87">
        <v>309433.03000000003</v>
      </c>
      <c r="D377" s="87">
        <v>247130.31</v>
      </c>
      <c r="E377" s="87">
        <v>62302.71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259960.48</v>
      </c>
      <c r="D378" s="87">
        <v>207618.8</v>
      </c>
      <c r="E378" s="87">
        <v>52341.68</v>
      </c>
      <c r="F378" s="87">
        <v>0.8</v>
      </c>
      <c r="G378" s="87">
        <v>3.76</v>
      </c>
    </row>
    <row r="379" spans="1:7">
      <c r="A379" s="87" t="s">
        <v>690</v>
      </c>
      <c r="B379" s="87" t="s">
        <v>687</v>
      </c>
      <c r="C379" s="87">
        <v>91787.62</v>
      </c>
      <c r="D379" s="87">
        <v>73306.67</v>
      </c>
      <c r="E379" s="87">
        <v>18480.95</v>
      </c>
      <c r="F379" s="87">
        <v>0.8</v>
      </c>
      <c r="G379" s="87">
        <v>4.18</v>
      </c>
    </row>
    <row r="380" spans="1:7">
      <c r="A380" s="87" t="s">
        <v>691</v>
      </c>
      <c r="B380" s="87" t="s">
        <v>687</v>
      </c>
      <c r="C380" s="87">
        <v>105817.34</v>
      </c>
      <c r="D380" s="87">
        <v>84511.57</v>
      </c>
      <c r="E380" s="87">
        <v>21305.759999999998</v>
      </c>
      <c r="F380" s="87">
        <v>0.8</v>
      </c>
      <c r="G380" s="87">
        <v>4.18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433985.17</v>
      </c>
      <c r="D428" s="87">
        <v>0.78</v>
      </c>
    </row>
    <row r="429" spans="1:4">
      <c r="A429" s="87" t="s">
        <v>859</v>
      </c>
      <c r="B429" s="87" t="s">
        <v>858</v>
      </c>
      <c r="C429" s="87">
        <v>217827.66</v>
      </c>
      <c r="D429" s="87">
        <v>0.78</v>
      </c>
    </row>
    <row r="430" spans="1:4">
      <c r="A430" s="87" t="s">
        <v>860</v>
      </c>
      <c r="B430" s="87" t="s">
        <v>858</v>
      </c>
      <c r="C430" s="87">
        <v>229748.66</v>
      </c>
      <c r="D430" s="87">
        <v>0.78</v>
      </c>
    </row>
    <row r="431" spans="1:4">
      <c r="A431" s="87" t="s">
        <v>861</v>
      </c>
      <c r="B431" s="87" t="s">
        <v>858</v>
      </c>
      <c r="C431" s="87">
        <v>81120.34</v>
      </c>
      <c r="D431" s="87">
        <v>0.78</v>
      </c>
    </row>
    <row r="432" spans="1:4">
      <c r="A432" s="87" t="s">
        <v>862</v>
      </c>
      <c r="B432" s="87" t="s">
        <v>858</v>
      </c>
      <c r="C432" s="87">
        <v>93519.57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29.4</v>
      </c>
      <c r="F439" s="87">
        <v>66440.009999999995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29.22</v>
      </c>
      <c r="F440" s="87">
        <v>66033.36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32.03</v>
      </c>
      <c r="F441" s="87">
        <v>72389.7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0.62</v>
      </c>
      <c r="D442" s="87">
        <v>1388.3</v>
      </c>
      <c r="E442" s="87">
        <v>43.09</v>
      </c>
      <c r="F442" s="87">
        <v>96870.15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29.66</v>
      </c>
      <c r="F443" s="87">
        <v>49352.46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18.690000000000001</v>
      </c>
      <c r="F444" s="87">
        <v>31466.82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15.7</v>
      </c>
      <c r="F445" s="87">
        <v>26435.87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5.54</v>
      </c>
      <c r="F446" s="87">
        <v>10402.16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6.39</v>
      </c>
      <c r="F447" s="87">
        <v>11992.13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13729.99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22625.5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271776.83850000001</v>
      </c>
      <c r="C458" s="87">
        <v>426.33969999999999</v>
      </c>
      <c r="D458" s="87">
        <v>973.49369999999999</v>
      </c>
      <c r="E458" s="87">
        <v>0</v>
      </c>
      <c r="F458" s="87">
        <v>3.8999999999999998E-3</v>
      </c>
      <c r="G458" s="88">
        <v>1011960</v>
      </c>
      <c r="H458" s="87">
        <v>111683.7215</v>
      </c>
    </row>
    <row r="459" spans="1:8">
      <c r="A459" s="87" t="s">
        <v>911</v>
      </c>
      <c r="B459" s="87">
        <v>226892.92499999999</v>
      </c>
      <c r="C459" s="87">
        <v>364.43549999999999</v>
      </c>
      <c r="D459" s="87">
        <v>858.75919999999996</v>
      </c>
      <c r="E459" s="87">
        <v>0</v>
      </c>
      <c r="F459" s="87">
        <v>3.3999999999999998E-3</v>
      </c>
      <c r="G459" s="87">
        <v>892764.53570000001</v>
      </c>
      <c r="H459" s="87">
        <v>94073.499100000001</v>
      </c>
    </row>
    <row r="460" spans="1:8">
      <c r="A460" s="87" t="s">
        <v>912</v>
      </c>
      <c r="B460" s="87">
        <v>249598.05979999999</v>
      </c>
      <c r="C460" s="87">
        <v>410.41359999999997</v>
      </c>
      <c r="D460" s="87">
        <v>996.16290000000004</v>
      </c>
      <c r="E460" s="87">
        <v>0</v>
      </c>
      <c r="F460" s="87">
        <v>3.8999999999999998E-3</v>
      </c>
      <c r="G460" s="88">
        <v>1035680</v>
      </c>
      <c r="H460" s="87">
        <v>104420.156</v>
      </c>
    </row>
    <row r="461" spans="1:8">
      <c r="A461" s="87" t="s">
        <v>913</v>
      </c>
      <c r="B461" s="87">
        <v>220827.10550000001</v>
      </c>
      <c r="C461" s="87">
        <v>375.62540000000001</v>
      </c>
      <c r="D461" s="87">
        <v>949.09979999999996</v>
      </c>
      <c r="E461" s="87">
        <v>0</v>
      </c>
      <c r="F461" s="87">
        <v>3.7000000000000002E-3</v>
      </c>
      <c r="G461" s="87">
        <v>986842.76320000004</v>
      </c>
      <c r="H461" s="87">
        <v>93611.7978</v>
      </c>
    </row>
    <row r="462" spans="1:8">
      <c r="A462" s="87" t="s">
        <v>354</v>
      </c>
      <c r="B462" s="87">
        <v>282266.83439999999</v>
      </c>
      <c r="C462" s="87">
        <v>490.59730000000002</v>
      </c>
      <c r="D462" s="87">
        <v>1269.7961</v>
      </c>
      <c r="E462" s="87">
        <v>0</v>
      </c>
      <c r="F462" s="87">
        <v>5.0000000000000001E-3</v>
      </c>
      <c r="G462" s="88">
        <v>1320360</v>
      </c>
      <c r="H462" s="87">
        <v>120683.3232</v>
      </c>
    </row>
    <row r="463" spans="1:8">
      <c r="A463" s="87" t="s">
        <v>914</v>
      </c>
      <c r="B463" s="87">
        <v>307538.45280000003</v>
      </c>
      <c r="C463" s="87">
        <v>536.31479999999999</v>
      </c>
      <c r="D463" s="87">
        <v>1393.1916000000001</v>
      </c>
      <c r="E463" s="87">
        <v>0</v>
      </c>
      <c r="F463" s="87">
        <v>5.4000000000000003E-3</v>
      </c>
      <c r="G463" s="88">
        <v>1448680</v>
      </c>
      <c r="H463" s="87">
        <v>131664.1777</v>
      </c>
    </row>
    <row r="464" spans="1:8">
      <c r="A464" s="87" t="s">
        <v>915</v>
      </c>
      <c r="B464" s="87">
        <v>263593.34149999998</v>
      </c>
      <c r="C464" s="87">
        <v>459.92020000000002</v>
      </c>
      <c r="D464" s="87">
        <v>1195.4191000000001</v>
      </c>
      <c r="E464" s="87">
        <v>0</v>
      </c>
      <c r="F464" s="87">
        <v>4.7000000000000002E-3</v>
      </c>
      <c r="G464" s="88">
        <v>1243040</v>
      </c>
      <c r="H464" s="87">
        <v>112873.92849999999</v>
      </c>
    </row>
    <row r="465" spans="1:19">
      <c r="A465" s="87" t="s">
        <v>916</v>
      </c>
      <c r="B465" s="87">
        <v>263088.09379999997</v>
      </c>
      <c r="C465" s="87">
        <v>458.33569999999997</v>
      </c>
      <c r="D465" s="87">
        <v>1189.3230000000001</v>
      </c>
      <c r="E465" s="87">
        <v>0</v>
      </c>
      <c r="F465" s="87">
        <v>4.5999999999999999E-3</v>
      </c>
      <c r="G465" s="88">
        <v>1236690</v>
      </c>
      <c r="H465" s="87">
        <v>112588.6226</v>
      </c>
    </row>
    <row r="466" spans="1:19">
      <c r="A466" s="87" t="s">
        <v>917</v>
      </c>
      <c r="B466" s="87">
        <v>268321.6164</v>
      </c>
      <c r="C466" s="87">
        <v>467.3759</v>
      </c>
      <c r="D466" s="87">
        <v>1212.5635</v>
      </c>
      <c r="E466" s="87">
        <v>0</v>
      </c>
      <c r="F466" s="87">
        <v>4.7000000000000002E-3</v>
      </c>
      <c r="G466" s="88">
        <v>1260860</v>
      </c>
      <c r="H466" s="87">
        <v>114820.72809999999</v>
      </c>
    </row>
    <row r="467" spans="1:19">
      <c r="A467" s="87" t="s">
        <v>918</v>
      </c>
      <c r="B467" s="87">
        <v>238303.97089999999</v>
      </c>
      <c r="C467" s="87">
        <v>406.42739999999998</v>
      </c>
      <c r="D467" s="87">
        <v>1030.0271</v>
      </c>
      <c r="E467" s="87">
        <v>0</v>
      </c>
      <c r="F467" s="87">
        <v>4.0000000000000001E-3</v>
      </c>
      <c r="G467" s="88">
        <v>1071000</v>
      </c>
      <c r="H467" s="87">
        <v>101125.8404</v>
      </c>
    </row>
    <row r="468" spans="1:19">
      <c r="A468" s="87" t="s">
        <v>919</v>
      </c>
      <c r="B468" s="87">
        <v>238294.2291</v>
      </c>
      <c r="C468" s="87">
        <v>390.16460000000001</v>
      </c>
      <c r="D468" s="87">
        <v>942.05250000000001</v>
      </c>
      <c r="E468" s="87">
        <v>0</v>
      </c>
      <c r="F468" s="87">
        <v>3.7000000000000002E-3</v>
      </c>
      <c r="G468" s="87">
        <v>979412.88800000004</v>
      </c>
      <c r="H468" s="87">
        <v>99528.127999999997</v>
      </c>
    </row>
    <row r="469" spans="1:19">
      <c r="A469" s="87" t="s">
        <v>920</v>
      </c>
      <c r="B469" s="87">
        <v>269424.81030000001</v>
      </c>
      <c r="C469" s="87">
        <v>420.77460000000002</v>
      </c>
      <c r="D469" s="87">
        <v>954.91830000000004</v>
      </c>
      <c r="E469" s="87">
        <v>0</v>
      </c>
      <c r="F469" s="87">
        <v>3.8E-3</v>
      </c>
      <c r="G469" s="87">
        <v>992639.69389999995</v>
      </c>
      <c r="H469" s="87">
        <v>110533.2254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3099930</v>
      </c>
      <c r="C471" s="87">
        <v>5206.7249000000002</v>
      </c>
      <c r="D471" s="87">
        <v>12964.8069</v>
      </c>
      <c r="E471" s="87">
        <v>0</v>
      </c>
      <c r="F471" s="87">
        <v>5.0999999999999997E-2</v>
      </c>
      <c r="G471" s="88">
        <v>13479900</v>
      </c>
      <c r="H471" s="88">
        <v>1307610</v>
      </c>
    </row>
    <row r="472" spans="1:19">
      <c r="A472" s="87" t="s">
        <v>922</v>
      </c>
      <c r="B472" s="87">
        <v>220827.10550000001</v>
      </c>
      <c r="C472" s="87">
        <v>364.43549999999999</v>
      </c>
      <c r="D472" s="87">
        <v>858.75919999999996</v>
      </c>
      <c r="E472" s="87">
        <v>0</v>
      </c>
      <c r="F472" s="87">
        <v>3.3999999999999998E-3</v>
      </c>
      <c r="G472" s="87">
        <v>892764.53570000001</v>
      </c>
      <c r="H472" s="87">
        <v>93611.7978</v>
      </c>
    </row>
    <row r="473" spans="1:19">
      <c r="A473" s="87" t="s">
        <v>923</v>
      </c>
      <c r="B473" s="87">
        <v>307538.45280000003</v>
      </c>
      <c r="C473" s="87">
        <v>536.31479999999999</v>
      </c>
      <c r="D473" s="87">
        <v>1393.1916000000001</v>
      </c>
      <c r="E473" s="87">
        <v>0</v>
      </c>
      <c r="F473" s="87">
        <v>5.4000000000000003E-3</v>
      </c>
      <c r="G473" s="88">
        <v>1448680</v>
      </c>
      <c r="H473" s="87">
        <v>131664.1777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802298000000</v>
      </c>
      <c r="C476" s="87">
        <v>622288.49800000002</v>
      </c>
      <c r="D476" s="87" t="s">
        <v>1040</v>
      </c>
      <c r="E476" s="87">
        <v>218037.74400000001</v>
      </c>
      <c r="F476" s="87">
        <v>155696.33600000001</v>
      </c>
      <c r="G476" s="87">
        <v>156146.85</v>
      </c>
      <c r="H476" s="87">
        <v>0</v>
      </c>
      <c r="I476" s="87">
        <v>86040.635999999999</v>
      </c>
      <c r="J476" s="87">
        <v>0</v>
      </c>
      <c r="K476" s="87">
        <v>1279.557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5087.3770000000004</v>
      </c>
      <c r="R476" s="87">
        <v>0</v>
      </c>
      <c r="S476" s="87">
        <v>0</v>
      </c>
    </row>
    <row r="477" spans="1:19">
      <c r="A477" s="87" t="s">
        <v>911</v>
      </c>
      <c r="B477" s="88">
        <v>707794000000</v>
      </c>
      <c r="C477" s="87">
        <v>746755.78899999999</v>
      </c>
      <c r="D477" s="87" t="s">
        <v>1041</v>
      </c>
      <c r="E477" s="87">
        <v>218037.74400000001</v>
      </c>
      <c r="F477" s="87">
        <v>142955.66399999999</v>
      </c>
      <c r="G477" s="87">
        <v>156158.36199999999</v>
      </c>
      <c r="H477" s="87">
        <v>0</v>
      </c>
      <c r="I477" s="87">
        <v>222254.826</v>
      </c>
      <c r="J477" s="87">
        <v>0</v>
      </c>
      <c r="K477" s="87">
        <v>2151.1709999999998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5198.0219999999999</v>
      </c>
      <c r="R477" s="87">
        <v>0</v>
      </c>
      <c r="S477" s="87">
        <v>0</v>
      </c>
    </row>
    <row r="478" spans="1:19">
      <c r="A478" s="87" t="s">
        <v>912</v>
      </c>
      <c r="B478" s="88">
        <v>821101000000</v>
      </c>
      <c r="C478" s="87">
        <v>767055.73400000005</v>
      </c>
      <c r="D478" s="87" t="s">
        <v>1042</v>
      </c>
      <c r="E478" s="87">
        <v>218037.74400000001</v>
      </c>
      <c r="F478" s="87">
        <v>155696.33600000001</v>
      </c>
      <c r="G478" s="87">
        <v>156454.834</v>
      </c>
      <c r="H478" s="87">
        <v>0</v>
      </c>
      <c r="I478" s="87">
        <v>229495.66200000001</v>
      </c>
      <c r="J478" s="87">
        <v>0</v>
      </c>
      <c r="K478" s="87">
        <v>2291.2730000000001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5079.8850000000002</v>
      </c>
      <c r="R478" s="87">
        <v>0</v>
      </c>
      <c r="S478" s="87">
        <v>0</v>
      </c>
    </row>
    <row r="479" spans="1:19">
      <c r="A479" s="87" t="s">
        <v>913</v>
      </c>
      <c r="B479" s="88">
        <v>782381000000</v>
      </c>
      <c r="C479" s="87">
        <v>923366.83299999998</v>
      </c>
      <c r="D479" s="87" t="s">
        <v>1043</v>
      </c>
      <c r="E479" s="87">
        <v>218037.74400000001</v>
      </c>
      <c r="F479" s="87">
        <v>142955.66399999999</v>
      </c>
      <c r="G479" s="87">
        <v>156281.01500000001</v>
      </c>
      <c r="H479" s="87">
        <v>0</v>
      </c>
      <c r="I479" s="87">
        <v>398498.04399999999</v>
      </c>
      <c r="J479" s="87">
        <v>0</v>
      </c>
      <c r="K479" s="87">
        <v>2733.1030000000001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4861.2629999999999</v>
      </c>
      <c r="R479" s="87">
        <v>0</v>
      </c>
      <c r="S479" s="87">
        <v>0</v>
      </c>
    </row>
    <row r="480" spans="1:19">
      <c r="A480" s="87" t="s">
        <v>354</v>
      </c>
      <c r="B480" s="88">
        <v>1046800000000</v>
      </c>
      <c r="C480" s="87">
        <v>1041197.0919999999</v>
      </c>
      <c r="D480" s="87" t="s">
        <v>1011</v>
      </c>
      <c r="E480" s="87">
        <v>218037.74400000001</v>
      </c>
      <c r="F480" s="87">
        <v>142955.66399999999</v>
      </c>
      <c r="G480" s="87">
        <v>156442.576</v>
      </c>
      <c r="H480" s="87">
        <v>0</v>
      </c>
      <c r="I480" s="87">
        <v>515756.72499999998</v>
      </c>
      <c r="J480" s="87">
        <v>0</v>
      </c>
      <c r="K480" s="87">
        <v>3121.261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4883.1220000000003</v>
      </c>
      <c r="R480" s="87">
        <v>0</v>
      </c>
      <c r="S480" s="87">
        <v>0</v>
      </c>
    </row>
    <row r="481" spans="1:19">
      <c r="A481" s="87" t="s">
        <v>914</v>
      </c>
      <c r="B481" s="88">
        <v>1148530000000</v>
      </c>
      <c r="C481" s="87">
        <v>1162119.0430000001</v>
      </c>
      <c r="D481" s="87" t="s">
        <v>1044</v>
      </c>
      <c r="E481" s="87">
        <v>218037.74400000001</v>
      </c>
      <c r="F481" s="87">
        <v>155696.33600000001</v>
      </c>
      <c r="G481" s="87">
        <v>158023.06700000001</v>
      </c>
      <c r="H481" s="87">
        <v>0</v>
      </c>
      <c r="I481" s="87">
        <v>621442.09600000002</v>
      </c>
      <c r="J481" s="87">
        <v>0</v>
      </c>
      <c r="K481" s="87">
        <v>3769.9459999999999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5149.8540000000003</v>
      </c>
      <c r="R481" s="87">
        <v>0</v>
      </c>
      <c r="S481" s="87">
        <v>0</v>
      </c>
    </row>
    <row r="482" spans="1:19">
      <c r="A482" s="87" t="s">
        <v>915</v>
      </c>
      <c r="B482" s="88">
        <v>985493000000</v>
      </c>
      <c r="C482" s="87">
        <v>990178.83</v>
      </c>
      <c r="D482" s="87" t="s">
        <v>1045</v>
      </c>
      <c r="E482" s="87">
        <v>121132.08</v>
      </c>
      <c r="F482" s="87">
        <v>82675.312000000005</v>
      </c>
      <c r="G482" s="87">
        <v>156767.02799999999</v>
      </c>
      <c r="H482" s="87">
        <v>0</v>
      </c>
      <c r="I482" s="87">
        <v>621080.12399999995</v>
      </c>
      <c r="J482" s="87">
        <v>0</v>
      </c>
      <c r="K482" s="87">
        <v>3575.64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4948.6450000000004</v>
      </c>
      <c r="R482" s="87">
        <v>0</v>
      </c>
      <c r="S482" s="87">
        <v>0</v>
      </c>
    </row>
    <row r="483" spans="1:19">
      <c r="A483" s="87" t="s">
        <v>916</v>
      </c>
      <c r="B483" s="88">
        <v>980464000000</v>
      </c>
      <c r="C483" s="87">
        <v>972976.33600000001</v>
      </c>
      <c r="D483" s="87" t="s">
        <v>1046</v>
      </c>
      <c r="E483" s="87">
        <v>121132.08</v>
      </c>
      <c r="F483" s="87">
        <v>90545.983999999997</v>
      </c>
      <c r="G483" s="87">
        <v>156164.87599999999</v>
      </c>
      <c r="H483" s="87">
        <v>0</v>
      </c>
      <c r="I483" s="87">
        <v>595553.18299999996</v>
      </c>
      <c r="J483" s="87">
        <v>0</v>
      </c>
      <c r="K483" s="87">
        <v>4684.9459999999999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4895.2669999999998</v>
      </c>
      <c r="R483" s="87">
        <v>0</v>
      </c>
      <c r="S483" s="87">
        <v>0</v>
      </c>
    </row>
    <row r="484" spans="1:19">
      <c r="A484" s="87" t="s">
        <v>917</v>
      </c>
      <c r="B484" s="88">
        <v>999623000000</v>
      </c>
      <c r="C484" s="87">
        <v>1010775.3370000001</v>
      </c>
      <c r="D484" s="87" t="s">
        <v>1047</v>
      </c>
      <c r="E484" s="87">
        <v>218037.74400000001</v>
      </c>
      <c r="F484" s="87">
        <v>154674.22399999999</v>
      </c>
      <c r="G484" s="87">
        <v>159719.617</v>
      </c>
      <c r="H484" s="87">
        <v>0</v>
      </c>
      <c r="I484" s="87">
        <v>469600.27100000001</v>
      </c>
      <c r="J484" s="87">
        <v>0</v>
      </c>
      <c r="K484" s="87">
        <v>3588.654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5154.8270000000002</v>
      </c>
      <c r="R484" s="87">
        <v>0</v>
      </c>
      <c r="S484" s="87">
        <v>0</v>
      </c>
    </row>
    <row r="485" spans="1:19">
      <c r="A485" s="87" t="s">
        <v>918</v>
      </c>
      <c r="B485" s="88">
        <v>849098000000</v>
      </c>
      <c r="C485" s="87">
        <v>908048.48</v>
      </c>
      <c r="D485" s="87" t="s">
        <v>1048</v>
      </c>
      <c r="E485" s="87">
        <v>218037.74400000001</v>
      </c>
      <c r="F485" s="87">
        <v>142877.04</v>
      </c>
      <c r="G485" s="87">
        <v>156555.41200000001</v>
      </c>
      <c r="H485" s="87">
        <v>0</v>
      </c>
      <c r="I485" s="87">
        <v>380698.266</v>
      </c>
      <c r="J485" s="87">
        <v>0</v>
      </c>
      <c r="K485" s="87">
        <v>4964.1540000000005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4915.8639999999996</v>
      </c>
      <c r="R485" s="87">
        <v>0</v>
      </c>
      <c r="S485" s="87">
        <v>0</v>
      </c>
    </row>
    <row r="486" spans="1:19">
      <c r="A486" s="87" t="s">
        <v>919</v>
      </c>
      <c r="B486" s="88">
        <v>776490000000</v>
      </c>
      <c r="C486" s="87">
        <v>701754.46299999999</v>
      </c>
      <c r="D486" s="87" t="s">
        <v>1049</v>
      </c>
      <c r="E486" s="87">
        <v>218037.74400000001</v>
      </c>
      <c r="F486" s="87">
        <v>154674.22399999999</v>
      </c>
      <c r="G486" s="87">
        <v>156245.95800000001</v>
      </c>
      <c r="H486" s="87">
        <v>0</v>
      </c>
      <c r="I486" s="87">
        <v>165655.16399999999</v>
      </c>
      <c r="J486" s="87">
        <v>0</v>
      </c>
      <c r="K486" s="87">
        <v>1938.934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5202.4399999999996</v>
      </c>
      <c r="R486" s="87">
        <v>0</v>
      </c>
      <c r="S486" s="87">
        <v>0</v>
      </c>
    </row>
    <row r="487" spans="1:19">
      <c r="A487" s="87" t="s">
        <v>920</v>
      </c>
      <c r="B487" s="88">
        <v>786977000000</v>
      </c>
      <c r="C487" s="87">
        <v>599424.07299999997</v>
      </c>
      <c r="D487" s="87" t="s">
        <v>1050</v>
      </c>
      <c r="E487" s="87">
        <v>218037.74400000001</v>
      </c>
      <c r="F487" s="87">
        <v>154674.22399999999</v>
      </c>
      <c r="G487" s="87">
        <v>156146.85</v>
      </c>
      <c r="H487" s="87">
        <v>0</v>
      </c>
      <c r="I487" s="87">
        <v>64265.834999999999</v>
      </c>
      <c r="J487" s="87">
        <v>0</v>
      </c>
      <c r="K487" s="87">
        <v>1096.4639999999999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5202.9560000000001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10687100000000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707794000000</v>
      </c>
      <c r="C490" s="87">
        <v>599424.07299999997</v>
      </c>
      <c r="D490" s="87"/>
      <c r="E490" s="87">
        <v>121132.08</v>
      </c>
      <c r="F490" s="87">
        <v>82675.312000000005</v>
      </c>
      <c r="G490" s="87">
        <v>156146.85</v>
      </c>
      <c r="H490" s="87">
        <v>0</v>
      </c>
      <c r="I490" s="87">
        <v>64265.834999999999</v>
      </c>
      <c r="J490" s="87">
        <v>0</v>
      </c>
      <c r="K490" s="87">
        <v>1096.4639999999999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4861.2629999999999</v>
      </c>
      <c r="R490" s="87">
        <v>0</v>
      </c>
      <c r="S490" s="87">
        <v>0</v>
      </c>
    </row>
    <row r="491" spans="1:19">
      <c r="A491" s="87" t="s">
        <v>923</v>
      </c>
      <c r="B491" s="88">
        <v>1148530000000</v>
      </c>
      <c r="C491" s="87">
        <v>1162119.0430000001</v>
      </c>
      <c r="D491" s="87"/>
      <c r="E491" s="87">
        <v>218037.74400000001</v>
      </c>
      <c r="F491" s="87">
        <v>155696.33600000001</v>
      </c>
      <c r="G491" s="87">
        <v>159719.617</v>
      </c>
      <c r="H491" s="87">
        <v>0</v>
      </c>
      <c r="I491" s="87">
        <v>621442.09600000002</v>
      </c>
      <c r="J491" s="87">
        <v>0</v>
      </c>
      <c r="K491" s="87">
        <v>4964.1540000000005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5202.9560000000001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109817.29</v>
      </c>
      <c r="C494" s="87">
        <v>36403.480000000003</v>
      </c>
      <c r="D494" s="87">
        <v>0</v>
      </c>
      <c r="E494" s="87">
        <v>146220.76999999999</v>
      </c>
    </row>
    <row r="495" spans="1:19">
      <c r="A495" s="87" t="s">
        <v>957</v>
      </c>
      <c r="B495" s="87">
        <v>5.61</v>
      </c>
      <c r="C495" s="87">
        <v>1.86</v>
      </c>
      <c r="D495" s="87">
        <v>0</v>
      </c>
      <c r="E495" s="87">
        <v>7.46</v>
      </c>
    </row>
    <row r="496" spans="1:19">
      <c r="A496" s="87" t="s">
        <v>958</v>
      </c>
      <c r="B496" s="87">
        <v>5.61</v>
      </c>
      <c r="C496" s="87">
        <v>1.86</v>
      </c>
      <c r="D496" s="87">
        <v>0</v>
      </c>
      <c r="E496" s="87">
        <v>7.46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16104.57</v>
      </c>
      <c r="C2" s="87">
        <v>822</v>
      </c>
      <c r="D2" s="87">
        <v>822</v>
      </c>
    </row>
    <row r="3" spans="1:7">
      <c r="A3" s="87" t="s">
        <v>380</v>
      </c>
      <c r="B3" s="87">
        <v>16104.57</v>
      </c>
      <c r="C3" s="87">
        <v>822</v>
      </c>
      <c r="D3" s="87">
        <v>822</v>
      </c>
    </row>
    <row r="4" spans="1:7">
      <c r="A4" s="87" t="s">
        <v>381</v>
      </c>
      <c r="B4" s="87">
        <v>23129.94</v>
      </c>
      <c r="C4" s="87">
        <v>1180.58</v>
      </c>
      <c r="D4" s="87">
        <v>1180.58</v>
      </c>
    </row>
    <row r="5" spans="1:7">
      <c r="A5" s="87" t="s">
        <v>382</v>
      </c>
      <c r="B5" s="87">
        <v>23129.94</v>
      </c>
      <c r="C5" s="87">
        <v>1180.58</v>
      </c>
      <c r="D5" s="87">
        <v>1180.58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6658.34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582.61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374.56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1628.6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16.34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372.91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163.1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8528.85</v>
      </c>
      <c r="C28" s="87">
        <v>7575.71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706</v>
      </c>
      <c r="C206" s="87">
        <v>15.4</v>
      </c>
      <c r="D206" s="87">
        <v>15.4</v>
      </c>
      <c r="E206" s="87">
        <v>3.18</v>
      </c>
      <c r="F206" s="87">
        <v>0.40200000000000002</v>
      </c>
      <c r="G206" s="87">
        <v>0.495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707</v>
      </c>
      <c r="C207" s="87">
        <v>12.6</v>
      </c>
      <c r="D207" s="87">
        <v>12.6</v>
      </c>
      <c r="E207" s="87">
        <v>3.18</v>
      </c>
      <c r="F207" s="87">
        <v>0.40200000000000002</v>
      </c>
      <c r="G207" s="87">
        <v>0.495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706</v>
      </c>
      <c r="C208" s="87">
        <v>15.4</v>
      </c>
      <c r="D208" s="87">
        <v>15.4</v>
      </c>
      <c r="E208" s="87">
        <v>3.18</v>
      </c>
      <c r="F208" s="87">
        <v>0.40200000000000002</v>
      </c>
      <c r="G208" s="87">
        <v>0.495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707</v>
      </c>
      <c r="C209" s="87">
        <v>12.6</v>
      </c>
      <c r="D209" s="87">
        <v>12.6</v>
      </c>
      <c r="E209" s="87">
        <v>3.18</v>
      </c>
      <c r="F209" s="87">
        <v>0.40200000000000002</v>
      </c>
      <c r="G209" s="87">
        <v>0.495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706</v>
      </c>
      <c r="C210" s="87">
        <v>74.2</v>
      </c>
      <c r="D210" s="87">
        <v>74.2</v>
      </c>
      <c r="E210" s="87">
        <v>3.18</v>
      </c>
      <c r="F210" s="87">
        <v>0.40200000000000002</v>
      </c>
      <c r="G210" s="87">
        <v>0.495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706</v>
      </c>
      <c r="C211" s="87">
        <v>74.2</v>
      </c>
      <c r="D211" s="87">
        <v>74.2</v>
      </c>
      <c r="E211" s="87">
        <v>3.18</v>
      </c>
      <c r="F211" s="87">
        <v>0.40200000000000002</v>
      </c>
      <c r="G211" s="87">
        <v>0.495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707</v>
      </c>
      <c r="C212" s="87">
        <v>7</v>
      </c>
      <c r="D212" s="87">
        <v>7</v>
      </c>
      <c r="E212" s="87">
        <v>3.18</v>
      </c>
      <c r="F212" s="87">
        <v>0.40200000000000002</v>
      </c>
      <c r="G212" s="87">
        <v>0.495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707</v>
      </c>
      <c r="C213" s="87">
        <v>7</v>
      </c>
      <c r="D213" s="87">
        <v>7</v>
      </c>
      <c r="E213" s="87">
        <v>3.18</v>
      </c>
      <c r="F213" s="87">
        <v>0.40200000000000002</v>
      </c>
      <c r="G213" s="87">
        <v>0.495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708</v>
      </c>
      <c r="C214" s="87">
        <v>15.4</v>
      </c>
      <c r="D214" s="87">
        <v>15.4</v>
      </c>
      <c r="E214" s="87">
        <v>3.18</v>
      </c>
      <c r="F214" s="87">
        <v>0.501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707</v>
      </c>
      <c r="C215" s="87">
        <v>12.6</v>
      </c>
      <c r="D215" s="87">
        <v>12.6</v>
      </c>
      <c r="E215" s="87">
        <v>3.18</v>
      </c>
      <c r="F215" s="87">
        <v>0.40200000000000002</v>
      </c>
      <c r="G215" s="87">
        <v>0.495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708</v>
      </c>
      <c r="C216" s="87">
        <v>15.4</v>
      </c>
      <c r="D216" s="87">
        <v>15.4</v>
      </c>
      <c r="E216" s="87">
        <v>3.18</v>
      </c>
      <c r="F216" s="87">
        <v>0.501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707</v>
      </c>
      <c r="C217" s="87">
        <v>12.6</v>
      </c>
      <c r="D217" s="87">
        <v>12.6</v>
      </c>
      <c r="E217" s="87">
        <v>3.18</v>
      </c>
      <c r="F217" s="87">
        <v>0.40200000000000002</v>
      </c>
      <c r="G217" s="87">
        <v>0.495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708</v>
      </c>
      <c r="C218" s="87">
        <v>74.2</v>
      </c>
      <c r="D218" s="87">
        <v>74.2</v>
      </c>
      <c r="E218" s="87">
        <v>3.18</v>
      </c>
      <c r="F218" s="87">
        <v>0.501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708</v>
      </c>
      <c r="C219" s="87">
        <v>74.2</v>
      </c>
      <c r="D219" s="87">
        <v>74.2</v>
      </c>
      <c r="E219" s="87">
        <v>3.18</v>
      </c>
      <c r="F219" s="87">
        <v>0.501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706</v>
      </c>
      <c r="C220" s="87">
        <v>15.4</v>
      </c>
      <c r="D220" s="87">
        <v>15.4</v>
      </c>
      <c r="E220" s="87">
        <v>3.18</v>
      </c>
      <c r="F220" s="87">
        <v>0.40200000000000002</v>
      </c>
      <c r="G220" s="87">
        <v>0.495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707</v>
      </c>
      <c r="C221" s="87">
        <v>12.6</v>
      </c>
      <c r="D221" s="87">
        <v>12.6</v>
      </c>
      <c r="E221" s="87">
        <v>3.18</v>
      </c>
      <c r="F221" s="87">
        <v>0.40200000000000002</v>
      </c>
      <c r="G221" s="87">
        <v>0.495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706</v>
      </c>
      <c r="C222" s="87">
        <v>15.4</v>
      </c>
      <c r="D222" s="87">
        <v>15.4</v>
      </c>
      <c r="E222" s="87">
        <v>3.18</v>
      </c>
      <c r="F222" s="87">
        <v>0.40200000000000002</v>
      </c>
      <c r="G222" s="87">
        <v>0.495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707</v>
      </c>
      <c r="C223" s="87">
        <v>12.6</v>
      </c>
      <c r="D223" s="87">
        <v>12.6</v>
      </c>
      <c r="E223" s="87">
        <v>3.18</v>
      </c>
      <c r="F223" s="87">
        <v>0.40200000000000002</v>
      </c>
      <c r="G223" s="87">
        <v>0.495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706</v>
      </c>
      <c r="C224" s="87">
        <v>74.2</v>
      </c>
      <c r="D224" s="87">
        <v>74.2</v>
      </c>
      <c r="E224" s="87">
        <v>3.18</v>
      </c>
      <c r="F224" s="87">
        <v>0.40200000000000002</v>
      </c>
      <c r="G224" s="87">
        <v>0.495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706</v>
      </c>
      <c r="C225" s="87">
        <v>74.2</v>
      </c>
      <c r="D225" s="87">
        <v>74.2</v>
      </c>
      <c r="E225" s="87">
        <v>3.18</v>
      </c>
      <c r="F225" s="87">
        <v>0.40200000000000002</v>
      </c>
      <c r="G225" s="87">
        <v>0.495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707</v>
      </c>
      <c r="C226" s="87">
        <v>7</v>
      </c>
      <c r="D226" s="87">
        <v>7</v>
      </c>
      <c r="E226" s="87">
        <v>3.18</v>
      </c>
      <c r="F226" s="87">
        <v>0.40200000000000002</v>
      </c>
      <c r="G226" s="87">
        <v>0.495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707</v>
      </c>
      <c r="C227" s="87">
        <v>7</v>
      </c>
      <c r="D227" s="87">
        <v>7</v>
      </c>
      <c r="E227" s="87">
        <v>3.18</v>
      </c>
      <c r="F227" s="87">
        <v>0.40200000000000002</v>
      </c>
      <c r="G227" s="87">
        <v>0.495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708</v>
      </c>
      <c r="C228" s="87">
        <v>15.4</v>
      </c>
      <c r="D228" s="87">
        <v>15.4</v>
      </c>
      <c r="E228" s="87">
        <v>3.18</v>
      </c>
      <c r="F228" s="87">
        <v>0.501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707</v>
      </c>
      <c r="C229" s="87">
        <v>12.6</v>
      </c>
      <c r="D229" s="87">
        <v>12.6</v>
      </c>
      <c r="E229" s="87">
        <v>3.18</v>
      </c>
      <c r="F229" s="87">
        <v>0.40200000000000002</v>
      </c>
      <c r="G229" s="87">
        <v>0.495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708</v>
      </c>
      <c r="C230" s="87">
        <v>15.4</v>
      </c>
      <c r="D230" s="87">
        <v>15.4</v>
      </c>
      <c r="E230" s="87">
        <v>3.18</v>
      </c>
      <c r="F230" s="87">
        <v>0.501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707</v>
      </c>
      <c r="C231" s="87">
        <v>12.6</v>
      </c>
      <c r="D231" s="87">
        <v>12.6</v>
      </c>
      <c r="E231" s="87">
        <v>3.18</v>
      </c>
      <c r="F231" s="87">
        <v>0.40200000000000002</v>
      </c>
      <c r="G231" s="87">
        <v>0.495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708</v>
      </c>
      <c r="C232" s="87">
        <v>74.2</v>
      </c>
      <c r="D232" s="87">
        <v>74.2</v>
      </c>
      <c r="E232" s="87">
        <v>3.18</v>
      </c>
      <c r="F232" s="87">
        <v>0.501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708</v>
      </c>
      <c r="C233" s="87">
        <v>74.2</v>
      </c>
      <c r="D233" s="87">
        <v>74.2</v>
      </c>
      <c r="E233" s="87">
        <v>3.18</v>
      </c>
      <c r="F233" s="87">
        <v>0.501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706</v>
      </c>
      <c r="C234" s="87">
        <v>15.4</v>
      </c>
      <c r="D234" s="87">
        <v>15.4</v>
      </c>
      <c r="E234" s="87">
        <v>3.18</v>
      </c>
      <c r="F234" s="87">
        <v>0.40200000000000002</v>
      </c>
      <c r="G234" s="87">
        <v>0.495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707</v>
      </c>
      <c r="C235" s="87">
        <v>12.6</v>
      </c>
      <c r="D235" s="87">
        <v>12.6</v>
      </c>
      <c r="E235" s="87">
        <v>3.18</v>
      </c>
      <c r="F235" s="87">
        <v>0.40200000000000002</v>
      </c>
      <c r="G235" s="87">
        <v>0.495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706</v>
      </c>
      <c r="C236" s="87">
        <v>15.4</v>
      </c>
      <c r="D236" s="87">
        <v>15.4</v>
      </c>
      <c r="E236" s="87">
        <v>3.18</v>
      </c>
      <c r="F236" s="87">
        <v>0.40200000000000002</v>
      </c>
      <c r="G236" s="87">
        <v>0.495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707</v>
      </c>
      <c r="C237" s="87">
        <v>12.6</v>
      </c>
      <c r="D237" s="87">
        <v>12.6</v>
      </c>
      <c r="E237" s="87">
        <v>3.18</v>
      </c>
      <c r="F237" s="87">
        <v>0.40200000000000002</v>
      </c>
      <c r="G237" s="87">
        <v>0.495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706</v>
      </c>
      <c r="C238" s="87">
        <v>74.2</v>
      </c>
      <c r="D238" s="87">
        <v>74.2</v>
      </c>
      <c r="E238" s="87">
        <v>3.18</v>
      </c>
      <c r="F238" s="87">
        <v>0.40200000000000002</v>
      </c>
      <c r="G238" s="87">
        <v>0.495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706</v>
      </c>
      <c r="C239" s="87">
        <v>74.2</v>
      </c>
      <c r="D239" s="87">
        <v>74.2</v>
      </c>
      <c r="E239" s="87">
        <v>3.18</v>
      </c>
      <c r="F239" s="87">
        <v>0.40200000000000002</v>
      </c>
      <c r="G239" s="87">
        <v>0.495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707</v>
      </c>
      <c r="C240" s="87">
        <v>7</v>
      </c>
      <c r="D240" s="87">
        <v>7</v>
      </c>
      <c r="E240" s="87">
        <v>3.18</v>
      </c>
      <c r="F240" s="87">
        <v>0.40200000000000002</v>
      </c>
      <c r="G240" s="87">
        <v>0.495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707</v>
      </c>
      <c r="C241" s="87">
        <v>7</v>
      </c>
      <c r="D241" s="87">
        <v>7</v>
      </c>
      <c r="E241" s="87">
        <v>3.18</v>
      </c>
      <c r="F241" s="87">
        <v>0.40200000000000002</v>
      </c>
      <c r="G241" s="87">
        <v>0.495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708</v>
      </c>
      <c r="C242" s="87">
        <v>15.4</v>
      </c>
      <c r="D242" s="87">
        <v>15.4</v>
      </c>
      <c r="E242" s="87">
        <v>3.18</v>
      </c>
      <c r="F242" s="87">
        <v>0.501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707</v>
      </c>
      <c r="C243" s="87">
        <v>12.6</v>
      </c>
      <c r="D243" s="87">
        <v>12.6</v>
      </c>
      <c r="E243" s="87">
        <v>3.18</v>
      </c>
      <c r="F243" s="87">
        <v>0.40200000000000002</v>
      </c>
      <c r="G243" s="87">
        <v>0.495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708</v>
      </c>
      <c r="C244" s="87">
        <v>15.4</v>
      </c>
      <c r="D244" s="87">
        <v>15.4</v>
      </c>
      <c r="E244" s="87">
        <v>3.18</v>
      </c>
      <c r="F244" s="87">
        <v>0.501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707</v>
      </c>
      <c r="C245" s="87">
        <v>12.6</v>
      </c>
      <c r="D245" s="87">
        <v>12.6</v>
      </c>
      <c r="E245" s="87">
        <v>3.18</v>
      </c>
      <c r="F245" s="87">
        <v>0.40200000000000002</v>
      </c>
      <c r="G245" s="87">
        <v>0.495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708</v>
      </c>
      <c r="C246" s="87">
        <v>74.2</v>
      </c>
      <c r="D246" s="87">
        <v>74.2</v>
      </c>
      <c r="E246" s="87">
        <v>3.18</v>
      </c>
      <c r="F246" s="87">
        <v>0.501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708</v>
      </c>
      <c r="C247" s="87">
        <v>74.2</v>
      </c>
      <c r="D247" s="87">
        <v>74.2</v>
      </c>
      <c r="E247" s="87">
        <v>3.18</v>
      </c>
      <c r="F247" s="87">
        <v>0.501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707</v>
      </c>
      <c r="C248" s="87">
        <v>25.2</v>
      </c>
      <c r="D248" s="87">
        <v>25.2</v>
      </c>
      <c r="E248" s="87">
        <v>3.18</v>
      </c>
      <c r="F248" s="87">
        <v>0.40200000000000002</v>
      </c>
      <c r="G248" s="87">
        <v>0.495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707</v>
      </c>
      <c r="C249" s="87">
        <v>23.8</v>
      </c>
      <c r="D249" s="87">
        <v>23.8</v>
      </c>
      <c r="E249" s="87">
        <v>3.18</v>
      </c>
      <c r="F249" s="87">
        <v>0.40200000000000002</v>
      </c>
      <c r="G249" s="87">
        <v>0.495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707</v>
      </c>
      <c r="C250" s="87">
        <v>25.2</v>
      </c>
      <c r="D250" s="87">
        <v>25.2</v>
      </c>
      <c r="E250" s="87">
        <v>3.18</v>
      </c>
      <c r="F250" s="87">
        <v>0.40200000000000002</v>
      </c>
      <c r="G250" s="87">
        <v>0.495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707</v>
      </c>
      <c r="C251" s="87">
        <v>23.8</v>
      </c>
      <c r="D251" s="87">
        <v>23.8</v>
      </c>
      <c r="E251" s="87">
        <v>3.18</v>
      </c>
      <c r="F251" s="87">
        <v>0.40200000000000002</v>
      </c>
      <c r="G251" s="87">
        <v>0.495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706</v>
      </c>
      <c r="C252" s="87">
        <v>21</v>
      </c>
      <c r="D252" s="87">
        <v>21</v>
      </c>
      <c r="E252" s="87">
        <v>3.18</v>
      </c>
      <c r="F252" s="87">
        <v>0.40200000000000002</v>
      </c>
      <c r="G252" s="87">
        <v>0.495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706</v>
      </c>
      <c r="C253" s="87">
        <v>21</v>
      </c>
      <c r="D253" s="87">
        <v>21</v>
      </c>
      <c r="E253" s="87">
        <v>3.18</v>
      </c>
      <c r="F253" s="87">
        <v>0.40200000000000002</v>
      </c>
      <c r="G253" s="87">
        <v>0.495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709</v>
      </c>
      <c r="C254" s="87">
        <v>4.2</v>
      </c>
      <c r="D254" s="87">
        <v>4.2</v>
      </c>
      <c r="E254" s="87">
        <v>3.18</v>
      </c>
      <c r="F254" s="87">
        <v>0.40200000000000002</v>
      </c>
      <c r="G254" s="87">
        <v>0.495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708</v>
      </c>
      <c r="C255" s="87">
        <v>21</v>
      </c>
      <c r="D255" s="87">
        <v>21</v>
      </c>
      <c r="E255" s="87">
        <v>3.18</v>
      </c>
      <c r="F255" s="87">
        <v>0.501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709</v>
      </c>
      <c r="C256" s="87">
        <v>4.2</v>
      </c>
      <c r="D256" s="87">
        <v>4.2</v>
      </c>
      <c r="E256" s="87">
        <v>3.18</v>
      </c>
      <c r="F256" s="87">
        <v>0.40200000000000002</v>
      </c>
      <c r="G256" s="87">
        <v>0.495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708</v>
      </c>
      <c r="C257" s="87">
        <v>21</v>
      </c>
      <c r="D257" s="87">
        <v>21</v>
      </c>
      <c r="E257" s="87">
        <v>3.18</v>
      </c>
      <c r="F257" s="87">
        <v>0.501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706</v>
      </c>
      <c r="C258" s="87">
        <v>53.2</v>
      </c>
      <c r="D258" s="87">
        <v>53.2</v>
      </c>
      <c r="E258" s="87">
        <v>3.18</v>
      </c>
      <c r="F258" s="87">
        <v>0.40200000000000002</v>
      </c>
      <c r="G258" s="87">
        <v>0.495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709</v>
      </c>
      <c r="C259" s="87">
        <v>19.600000000000001</v>
      </c>
      <c r="D259" s="87">
        <v>19.600000000000001</v>
      </c>
      <c r="E259" s="87">
        <v>3.18</v>
      </c>
      <c r="F259" s="87">
        <v>0.40200000000000002</v>
      </c>
      <c r="G259" s="87">
        <v>0.495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706</v>
      </c>
      <c r="C260" s="87">
        <v>53.2</v>
      </c>
      <c r="D260" s="87">
        <v>53.2</v>
      </c>
      <c r="E260" s="87">
        <v>3.18</v>
      </c>
      <c r="F260" s="87">
        <v>0.40200000000000002</v>
      </c>
      <c r="G260" s="87">
        <v>0.495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709</v>
      </c>
      <c r="C261" s="87">
        <v>19.600000000000001</v>
      </c>
      <c r="D261" s="87">
        <v>19.600000000000001</v>
      </c>
      <c r="E261" s="87">
        <v>3.18</v>
      </c>
      <c r="F261" s="87">
        <v>0.40200000000000002</v>
      </c>
      <c r="G261" s="87">
        <v>0.495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710</v>
      </c>
      <c r="C262" s="87">
        <v>1.49</v>
      </c>
      <c r="D262" s="87">
        <v>1.49</v>
      </c>
      <c r="E262" s="87">
        <v>3.82</v>
      </c>
      <c r="F262" s="87">
        <v>0.5</v>
      </c>
      <c r="G262" s="87">
        <v>0.622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710</v>
      </c>
      <c r="C263" s="87">
        <v>1.49</v>
      </c>
      <c r="D263" s="87">
        <v>1.49</v>
      </c>
      <c r="E263" s="87">
        <v>3.82</v>
      </c>
      <c r="F263" s="87">
        <v>0.5</v>
      </c>
      <c r="G263" s="87">
        <v>0.622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710</v>
      </c>
      <c r="C264" s="87">
        <v>1.49</v>
      </c>
      <c r="D264" s="87">
        <v>1.49</v>
      </c>
      <c r="E264" s="87">
        <v>3.82</v>
      </c>
      <c r="F264" s="87">
        <v>0.5</v>
      </c>
      <c r="G264" s="87">
        <v>0.622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710</v>
      </c>
      <c r="C265" s="87">
        <v>1.49</v>
      </c>
      <c r="D265" s="87">
        <v>1.49</v>
      </c>
      <c r="E265" s="87">
        <v>3.82</v>
      </c>
      <c r="F265" s="87">
        <v>0.5</v>
      </c>
      <c r="G265" s="87">
        <v>0.622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710</v>
      </c>
      <c r="C266" s="87">
        <v>1.49</v>
      </c>
      <c r="D266" s="87">
        <v>1.49</v>
      </c>
      <c r="E266" s="87">
        <v>3.82</v>
      </c>
      <c r="F266" s="87">
        <v>0.5</v>
      </c>
      <c r="G266" s="87">
        <v>0.622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710</v>
      </c>
      <c r="C267" s="87">
        <v>1.49</v>
      </c>
      <c r="D267" s="87">
        <v>1.49</v>
      </c>
      <c r="E267" s="87">
        <v>3.82</v>
      </c>
      <c r="F267" s="87">
        <v>0.5</v>
      </c>
      <c r="G267" s="87">
        <v>0.622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710</v>
      </c>
      <c r="C268" s="87">
        <v>1.49</v>
      </c>
      <c r="D268" s="87">
        <v>1.49</v>
      </c>
      <c r="E268" s="87">
        <v>3.82</v>
      </c>
      <c r="F268" s="87">
        <v>0.5</v>
      </c>
      <c r="G268" s="87">
        <v>0.622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710</v>
      </c>
      <c r="C269" s="87">
        <v>1.49</v>
      </c>
      <c r="D269" s="87">
        <v>1.49</v>
      </c>
      <c r="E269" s="87">
        <v>3.82</v>
      </c>
      <c r="F269" s="87">
        <v>0.5</v>
      </c>
      <c r="G269" s="87">
        <v>0.622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710</v>
      </c>
      <c r="C270" s="87">
        <v>1.49</v>
      </c>
      <c r="D270" s="87">
        <v>1.49</v>
      </c>
      <c r="E270" s="87">
        <v>3.82</v>
      </c>
      <c r="F270" s="87">
        <v>0.5</v>
      </c>
      <c r="G270" s="87">
        <v>0.622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710</v>
      </c>
      <c r="C271" s="87">
        <v>1.49</v>
      </c>
      <c r="D271" s="87">
        <v>1.49</v>
      </c>
      <c r="E271" s="87">
        <v>3.82</v>
      </c>
      <c r="F271" s="87">
        <v>0.5</v>
      </c>
      <c r="G271" s="87">
        <v>0.622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710</v>
      </c>
      <c r="C272" s="87">
        <v>1.49</v>
      </c>
      <c r="D272" s="87">
        <v>1.49</v>
      </c>
      <c r="E272" s="87">
        <v>3.82</v>
      </c>
      <c r="F272" s="87">
        <v>0.5</v>
      </c>
      <c r="G272" s="87">
        <v>0.622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710</v>
      </c>
      <c r="C273" s="87">
        <v>1.49</v>
      </c>
      <c r="D273" s="87">
        <v>1.49</v>
      </c>
      <c r="E273" s="87">
        <v>3.82</v>
      </c>
      <c r="F273" s="87">
        <v>0.5</v>
      </c>
      <c r="G273" s="87">
        <v>0.622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710</v>
      </c>
      <c r="C274" s="87">
        <v>1.49</v>
      </c>
      <c r="D274" s="87">
        <v>1.49</v>
      </c>
      <c r="E274" s="87">
        <v>3.82</v>
      </c>
      <c r="F274" s="87">
        <v>0.5</v>
      </c>
      <c r="G274" s="87">
        <v>0.622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710</v>
      </c>
      <c r="C275" s="87">
        <v>1.49</v>
      </c>
      <c r="D275" s="87">
        <v>1.49</v>
      </c>
      <c r="E275" s="87">
        <v>3.82</v>
      </c>
      <c r="F275" s="87">
        <v>0.5</v>
      </c>
      <c r="G275" s="87">
        <v>0.622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710</v>
      </c>
      <c r="C276" s="87">
        <v>1.49</v>
      </c>
      <c r="D276" s="87">
        <v>1.49</v>
      </c>
      <c r="E276" s="87">
        <v>3.82</v>
      </c>
      <c r="F276" s="87">
        <v>0.5</v>
      </c>
      <c r="G276" s="87">
        <v>0.622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710</v>
      </c>
      <c r="C277" s="87">
        <v>1.49</v>
      </c>
      <c r="D277" s="87">
        <v>1.49</v>
      </c>
      <c r="E277" s="87">
        <v>3.82</v>
      </c>
      <c r="F277" s="87">
        <v>0.5</v>
      </c>
      <c r="G277" s="87">
        <v>0.622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710</v>
      </c>
      <c r="C278" s="87">
        <v>1.49</v>
      </c>
      <c r="D278" s="87">
        <v>1.49</v>
      </c>
      <c r="E278" s="87">
        <v>3.82</v>
      </c>
      <c r="F278" s="87">
        <v>0.5</v>
      </c>
      <c r="G278" s="87">
        <v>0.622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710</v>
      </c>
      <c r="C279" s="87">
        <v>1.49</v>
      </c>
      <c r="D279" s="87">
        <v>1.49</v>
      </c>
      <c r="E279" s="87">
        <v>3.82</v>
      </c>
      <c r="F279" s="87">
        <v>0.5</v>
      </c>
      <c r="G279" s="87">
        <v>0.622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710</v>
      </c>
      <c r="C280" s="87">
        <v>1.49</v>
      </c>
      <c r="D280" s="87">
        <v>1.49</v>
      </c>
      <c r="E280" s="87">
        <v>3.82</v>
      </c>
      <c r="F280" s="87">
        <v>0.5</v>
      </c>
      <c r="G280" s="87">
        <v>0.622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710</v>
      </c>
      <c r="C281" s="87">
        <v>1.49</v>
      </c>
      <c r="D281" s="87">
        <v>1.49</v>
      </c>
      <c r="E281" s="87">
        <v>3.82</v>
      </c>
      <c r="F281" s="87">
        <v>0.5</v>
      </c>
      <c r="G281" s="87">
        <v>0.622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710</v>
      </c>
      <c r="C282" s="87">
        <v>1.49</v>
      </c>
      <c r="D282" s="87">
        <v>1.49</v>
      </c>
      <c r="E282" s="87">
        <v>3.82</v>
      </c>
      <c r="F282" s="87">
        <v>0.5</v>
      </c>
      <c r="G282" s="87">
        <v>0.622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710</v>
      </c>
      <c r="C283" s="87">
        <v>1.49</v>
      </c>
      <c r="D283" s="87">
        <v>1.49</v>
      </c>
      <c r="E283" s="87">
        <v>3.82</v>
      </c>
      <c r="F283" s="87">
        <v>0.5</v>
      </c>
      <c r="G283" s="87">
        <v>0.622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710</v>
      </c>
      <c r="C284" s="87">
        <v>1.49</v>
      </c>
      <c r="D284" s="87">
        <v>1.49</v>
      </c>
      <c r="E284" s="87">
        <v>3.82</v>
      </c>
      <c r="F284" s="87">
        <v>0.5</v>
      </c>
      <c r="G284" s="87">
        <v>0.622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710</v>
      </c>
      <c r="C285" s="87">
        <v>1.49</v>
      </c>
      <c r="D285" s="87">
        <v>1.49</v>
      </c>
      <c r="E285" s="87">
        <v>3.82</v>
      </c>
      <c r="F285" s="87">
        <v>0.5</v>
      </c>
      <c r="G285" s="87">
        <v>0.622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710</v>
      </c>
      <c r="C286" s="87">
        <v>1.49</v>
      </c>
      <c r="D286" s="87">
        <v>1.49</v>
      </c>
      <c r="E286" s="87">
        <v>3.82</v>
      </c>
      <c r="F286" s="87">
        <v>0.5</v>
      </c>
      <c r="G286" s="87">
        <v>0.622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710</v>
      </c>
      <c r="C287" s="87">
        <v>1.49</v>
      </c>
      <c r="D287" s="87">
        <v>1.49</v>
      </c>
      <c r="E287" s="87">
        <v>3.82</v>
      </c>
      <c r="F287" s="87">
        <v>0.5</v>
      </c>
      <c r="G287" s="87">
        <v>0.622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710</v>
      </c>
      <c r="C288" s="87">
        <v>1.49</v>
      </c>
      <c r="D288" s="87">
        <v>1.49</v>
      </c>
      <c r="E288" s="87">
        <v>3.82</v>
      </c>
      <c r="F288" s="87">
        <v>0.5</v>
      </c>
      <c r="G288" s="87">
        <v>0.622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710</v>
      </c>
      <c r="C289" s="87">
        <v>1.49</v>
      </c>
      <c r="D289" s="87">
        <v>1.49</v>
      </c>
      <c r="E289" s="87">
        <v>3.82</v>
      </c>
      <c r="F289" s="87">
        <v>0.5</v>
      </c>
      <c r="G289" s="87">
        <v>0.622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710</v>
      </c>
      <c r="C290" s="87">
        <v>1.49</v>
      </c>
      <c r="D290" s="87">
        <v>1.49</v>
      </c>
      <c r="E290" s="87">
        <v>3.82</v>
      </c>
      <c r="F290" s="87">
        <v>0.5</v>
      </c>
      <c r="G290" s="87">
        <v>0.622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710</v>
      </c>
      <c r="C291" s="87">
        <v>1.49</v>
      </c>
      <c r="D291" s="87">
        <v>1.49</v>
      </c>
      <c r="E291" s="87">
        <v>3.82</v>
      </c>
      <c r="F291" s="87">
        <v>0.5</v>
      </c>
      <c r="G291" s="87">
        <v>0.622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710</v>
      </c>
      <c r="C292" s="87">
        <v>1.49</v>
      </c>
      <c r="D292" s="87">
        <v>1.49</v>
      </c>
      <c r="E292" s="87">
        <v>3.82</v>
      </c>
      <c r="F292" s="87">
        <v>0.5</v>
      </c>
      <c r="G292" s="87">
        <v>0.622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710</v>
      </c>
      <c r="C293" s="87">
        <v>1.49</v>
      </c>
      <c r="D293" s="87">
        <v>1.49</v>
      </c>
      <c r="E293" s="87">
        <v>3.82</v>
      </c>
      <c r="F293" s="87">
        <v>0.5</v>
      </c>
      <c r="G293" s="87">
        <v>0.622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710</v>
      </c>
      <c r="C294" s="87">
        <v>1.49</v>
      </c>
      <c r="D294" s="87">
        <v>1.49</v>
      </c>
      <c r="E294" s="87">
        <v>3.82</v>
      </c>
      <c r="F294" s="87">
        <v>0.5</v>
      </c>
      <c r="G294" s="87">
        <v>0.622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710</v>
      </c>
      <c r="C295" s="87">
        <v>1.49</v>
      </c>
      <c r="D295" s="87">
        <v>1.49</v>
      </c>
      <c r="E295" s="87">
        <v>3.82</v>
      </c>
      <c r="F295" s="87">
        <v>0.5</v>
      </c>
      <c r="G295" s="87">
        <v>0.622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710</v>
      </c>
      <c r="C296" s="87">
        <v>1.49</v>
      </c>
      <c r="D296" s="87">
        <v>1.49</v>
      </c>
      <c r="E296" s="87">
        <v>3.82</v>
      </c>
      <c r="F296" s="87">
        <v>0.5</v>
      </c>
      <c r="G296" s="87">
        <v>0.622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710</v>
      </c>
      <c r="C297" s="87">
        <v>1.49</v>
      </c>
      <c r="D297" s="87">
        <v>1.49</v>
      </c>
      <c r="E297" s="87">
        <v>3.82</v>
      </c>
      <c r="F297" s="87">
        <v>0.5</v>
      </c>
      <c r="G297" s="87">
        <v>0.622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710</v>
      </c>
      <c r="C298" s="87">
        <v>1.49</v>
      </c>
      <c r="D298" s="87">
        <v>1.49</v>
      </c>
      <c r="E298" s="87">
        <v>3.82</v>
      </c>
      <c r="F298" s="87">
        <v>0.5</v>
      </c>
      <c r="G298" s="87">
        <v>0.622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710</v>
      </c>
      <c r="C299" s="87">
        <v>1.49</v>
      </c>
      <c r="D299" s="87">
        <v>1.49</v>
      </c>
      <c r="E299" s="87">
        <v>3.82</v>
      </c>
      <c r="F299" s="87">
        <v>0.5</v>
      </c>
      <c r="G299" s="87">
        <v>0.622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710</v>
      </c>
      <c r="C300" s="87">
        <v>1.49</v>
      </c>
      <c r="D300" s="87">
        <v>1.49</v>
      </c>
      <c r="E300" s="87">
        <v>3.82</v>
      </c>
      <c r="F300" s="87">
        <v>0.5</v>
      </c>
      <c r="G300" s="87">
        <v>0.622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710</v>
      </c>
      <c r="C301" s="87">
        <v>1.49</v>
      </c>
      <c r="D301" s="87">
        <v>1.49</v>
      </c>
      <c r="E301" s="87">
        <v>3.82</v>
      </c>
      <c r="F301" s="87">
        <v>0.5</v>
      </c>
      <c r="G301" s="87">
        <v>0.622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710</v>
      </c>
      <c r="C302" s="87">
        <v>1.49</v>
      </c>
      <c r="D302" s="87">
        <v>1.49</v>
      </c>
      <c r="E302" s="87">
        <v>3.82</v>
      </c>
      <c r="F302" s="87">
        <v>0.5</v>
      </c>
      <c r="G302" s="87">
        <v>0.622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710</v>
      </c>
      <c r="C303" s="87">
        <v>1.49</v>
      </c>
      <c r="D303" s="87">
        <v>1.49</v>
      </c>
      <c r="E303" s="87">
        <v>3.82</v>
      </c>
      <c r="F303" s="87">
        <v>0.5</v>
      </c>
      <c r="G303" s="87">
        <v>0.622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710</v>
      </c>
      <c r="C304" s="87">
        <v>1.49</v>
      </c>
      <c r="D304" s="87">
        <v>1.49</v>
      </c>
      <c r="E304" s="87">
        <v>3.82</v>
      </c>
      <c r="F304" s="87">
        <v>0.5</v>
      </c>
      <c r="G304" s="87">
        <v>0.622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710</v>
      </c>
      <c r="C305" s="87">
        <v>1.49</v>
      </c>
      <c r="D305" s="87">
        <v>1.49</v>
      </c>
      <c r="E305" s="87">
        <v>3.82</v>
      </c>
      <c r="F305" s="87">
        <v>0.5</v>
      </c>
      <c r="G305" s="87">
        <v>0.622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710</v>
      </c>
      <c r="C306" s="87">
        <v>1.49</v>
      </c>
      <c r="D306" s="87">
        <v>1.49</v>
      </c>
      <c r="E306" s="87">
        <v>3.82</v>
      </c>
      <c r="F306" s="87">
        <v>0.5</v>
      </c>
      <c r="G306" s="87">
        <v>0.622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710</v>
      </c>
      <c r="C307" s="87">
        <v>1.49</v>
      </c>
      <c r="D307" s="87">
        <v>1.49</v>
      </c>
      <c r="E307" s="87">
        <v>3.82</v>
      </c>
      <c r="F307" s="87">
        <v>0.5</v>
      </c>
      <c r="G307" s="87">
        <v>0.622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710</v>
      </c>
      <c r="C308" s="87">
        <v>1.49</v>
      </c>
      <c r="D308" s="87">
        <v>1.49</v>
      </c>
      <c r="E308" s="87">
        <v>3.82</v>
      </c>
      <c r="F308" s="87">
        <v>0.5</v>
      </c>
      <c r="G308" s="87">
        <v>0.622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710</v>
      </c>
      <c r="C309" s="87">
        <v>1.49</v>
      </c>
      <c r="D309" s="87">
        <v>1.49</v>
      </c>
      <c r="E309" s="87">
        <v>3.82</v>
      </c>
      <c r="F309" s="87">
        <v>0.5</v>
      </c>
      <c r="G309" s="87">
        <v>0.622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710</v>
      </c>
      <c r="C310" s="87">
        <v>1.49</v>
      </c>
      <c r="D310" s="87">
        <v>1.49</v>
      </c>
      <c r="E310" s="87">
        <v>3.82</v>
      </c>
      <c r="F310" s="87">
        <v>0.5</v>
      </c>
      <c r="G310" s="87">
        <v>0.622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710</v>
      </c>
      <c r="C311" s="87">
        <v>1.49</v>
      </c>
      <c r="D311" s="87">
        <v>1.49</v>
      </c>
      <c r="E311" s="87">
        <v>3.82</v>
      </c>
      <c r="F311" s="87">
        <v>0.5</v>
      </c>
      <c r="G311" s="87">
        <v>0.622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710</v>
      </c>
      <c r="C312" s="87">
        <v>1.49</v>
      </c>
      <c r="D312" s="87">
        <v>1.49</v>
      </c>
      <c r="E312" s="87">
        <v>3.82</v>
      </c>
      <c r="F312" s="87">
        <v>0.5</v>
      </c>
      <c r="G312" s="87">
        <v>0.622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710</v>
      </c>
      <c r="C313" s="87">
        <v>1.49</v>
      </c>
      <c r="D313" s="87">
        <v>1.49</v>
      </c>
      <c r="E313" s="87">
        <v>3.82</v>
      </c>
      <c r="F313" s="87">
        <v>0.5</v>
      </c>
      <c r="G313" s="87">
        <v>0.622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710</v>
      </c>
      <c r="C314" s="87">
        <v>1.49</v>
      </c>
      <c r="D314" s="87">
        <v>1.49</v>
      </c>
      <c r="E314" s="87">
        <v>3.82</v>
      </c>
      <c r="F314" s="87">
        <v>0.5</v>
      </c>
      <c r="G314" s="87">
        <v>0.622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710</v>
      </c>
      <c r="C315" s="87">
        <v>1.49</v>
      </c>
      <c r="D315" s="87">
        <v>1.49</v>
      </c>
      <c r="E315" s="87">
        <v>3.82</v>
      </c>
      <c r="F315" s="87">
        <v>0.5</v>
      </c>
      <c r="G315" s="87">
        <v>0.622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706</v>
      </c>
      <c r="C316" s="87">
        <v>33.6</v>
      </c>
      <c r="D316" s="87">
        <v>33.6</v>
      </c>
      <c r="E316" s="87">
        <v>3.18</v>
      </c>
      <c r="F316" s="87">
        <v>0.40200000000000002</v>
      </c>
      <c r="G316" s="87">
        <v>0.495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709</v>
      </c>
      <c r="C317" s="87">
        <v>72.8</v>
      </c>
      <c r="D317" s="87">
        <v>72.8</v>
      </c>
      <c r="E317" s="87">
        <v>3.18</v>
      </c>
      <c r="F317" s="87">
        <v>0.40200000000000002</v>
      </c>
      <c r="G317" s="87">
        <v>0.495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706</v>
      </c>
      <c r="C318" s="87">
        <v>33.6</v>
      </c>
      <c r="D318" s="87">
        <v>33.6</v>
      </c>
      <c r="E318" s="87">
        <v>3.18</v>
      </c>
      <c r="F318" s="87">
        <v>0.40200000000000002</v>
      </c>
      <c r="G318" s="87">
        <v>0.495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709</v>
      </c>
      <c r="C319" s="87">
        <v>72.8</v>
      </c>
      <c r="D319" s="87">
        <v>72.8</v>
      </c>
      <c r="E319" s="87">
        <v>3.18</v>
      </c>
      <c r="F319" s="87">
        <v>0.40200000000000002</v>
      </c>
      <c r="G319" s="87">
        <v>0.495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710</v>
      </c>
      <c r="C320" s="87">
        <v>1.49</v>
      </c>
      <c r="D320" s="87">
        <v>1.49</v>
      </c>
      <c r="E320" s="87">
        <v>3.82</v>
      </c>
      <c r="F320" s="87">
        <v>0.5</v>
      </c>
      <c r="G320" s="87">
        <v>0.622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710</v>
      </c>
      <c r="C321" s="87">
        <v>1.49</v>
      </c>
      <c r="D321" s="87">
        <v>1.49</v>
      </c>
      <c r="E321" s="87">
        <v>3.82</v>
      </c>
      <c r="F321" s="87">
        <v>0.5</v>
      </c>
      <c r="G321" s="87">
        <v>0.622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710</v>
      </c>
      <c r="C322" s="87">
        <v>1.49</v>
      </c>
      <c r="D322" s="87">
        <v>1.49</v>
      </c>
      <c r="E322" s="87">
        <v>3.82</v>
      </c>
      <c r="F322" s="87">
        <v>0.5</v>
      </c>
      <c r="G322" s="87">
        <v>0.622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710</v>
      </c>
      <c r="C323" s="87">
        <v>1.49</v>
      </c>
      <c r="D323" s="87">
        <v>1.49</v>
      </c>
      <c r="E323" s="87">
        <v>3.82</v>
      </c>
      <c r="F323" s="87">
        <v>0.5</v>
      </c>
      <c r="G323" s="87">
        <v>0.622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710</v>
      </c>
      <c r="C324" s="87">
        <v>1.49</v>
      </c>
      <c r="D324" s="87">
        <v>1.49</v>
      </c>
      <c r="E324" s="87">
        <v>3.82</v>
      </c>
      <c r="F324" s="87">
        <v>0.5</v>
      </c>
      <c r="G324" s="87">
        <v>0.622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710</v>
      </c>
      <c r="C325" s="87">
        <v>1.49</v>
      </c>
      <c r="D325" s="87">
        <v>1.49</v>
      </c>
      <c r="E325" s="87">
        <v>3.82</v>
      </c>
      <c r="F325" s="87">
        <v>0.5</v>
      </c>
      <c r="G325" s="87">
        <v>0.622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710</v>
      </c>
      <c r="C326" s="87">
        <v>1.49</v>
      </c>
      <c r="D326" s="87">
        <v>1.49</v>
      </c>
      <c r="E326" s="87">
        <v>3.82</v>
      </c>
      <c r="F326" s="87">
        <v>0.5</v>
      </c>
      <c r="G326" s="87">
        <v>0.622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710</v>
      </c>
      <c r="C327" s="87">
        <v>1.49</v>
      </c>
      <c r="D327" s="87">
        <v>1.49</v>
      </c>
      <c r="E327" s="87">
        <v>3.82</v>
      </c>
      <c r="F327" s="87">
        <v>0.5</v>
      </c>
      <c r="G327" s="87">
        <v>0.622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710</v>
      </c>
      <c r="C328" s="87">
        <v>1.49</v>
      </c>
      <c r="D328" s="87">
        <v>1.49</v>
      </c>
      <c r="E328" s="87">
        <v>3.82</v>
      </c>
      <c r="F328" s="87">
        <v>0.5</v>
      </c>
      <c r="G328" s="87">
        <v>0.622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710</v>
      </c>
      <c r="C329" s="87">
        <v>1.49</v>
      </c>
      <c r="D329" s="87">
        <v>1.49</v>
      </c>
      <c r="E329" s="87">
        <v>3.82</v>
      </c>
      <c r="F329" s="87">
        <v>0.5</v>
      </c>
      <c r="G329" s="87">
        <v>0.622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710</v>
      </c>
      <c r="C330" s="87">
        <v>1.49</v>
      </c>
      <c r="D330" s="87">
        <v>1.49</v>
      </c>
      <c r="E330" s="87">
        <v>3.82</v>
      </c>
      <c r="F330" s="87">
        <v>0.5</v>
      </c>
      <c r="G330" s="87">
        <v>0.622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710</v>
      </c>
      <c r="C331" s="87">
        <v>1.49</v>
      </c>
      <c r="D331" s="87">
        <v>1.49</v>
      </c>
      <c r="E331" s="87">
        <v>3.82</v>
      </c>
      <c r="F331" s="87">
        <v>0.5</v>
      </c>
      <c r="G331" s="87">
        <v>0.622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710</v>
      </c>
      <c r="C332" s="87">
        <v>1.49</v>
      </c>
      <c r="D332" s="87">
        <v>1.49</v>
      </c>
      <c r="E332" s="87">
        <v>3.82</v>
      </c>
      <c r="F332" s="87">
        <v>0.5</v>
      </c>
      <c r="G332" s="87">
        <v>0.622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710</v>
      </c>
      <c r="C333" s="87">
        <v>1.49</v>
      </c>
      <c r="D333" s="87">
        <v>1.49</v>
      </c>
      <c r="E333" s="87">
        <v>3.82</v>
      </c>
      <c r="F333" s="87">
        <v>0.5</v>
      </c>
      <c r="G333" s="87">
        <v>0.622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710</v>
      </c>
      <c r="C334" s="87">
        <v>1.49</v>
      </c>
      <c r="D334" s="87">
        <v>1.49</v>
      </c>
      <c r="E334" s="87">
        <v>3.82</v>
      </c>
      <c r="F334" s="87">
        <v>0.5</v>
      </c>
      <c r="G334" s="87">
        <v>0.622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710</v>
      </c>
      <c r="C335" s="87">
        <v>1.49</v>
      </c>
      <c r="D335" s="87">
        <v>1.49</v>
      </c>
      <c r="E335" s="87">
        <v>3.82</v>
      </c>
      <c r="F335" s="87">
        <v>0.5</v>
      </c>
      <c r="G335" s="87">
        <v>0.622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710</v>
      </c>
      <c r="C336" s="87">
        <v>1.49</v>
      </c>
      <c r="D336" s="87">
        <v>1.49</v>
      </c>
      <c r="E336" s="87">
        <v>3.82</v>
      </c>
      <c r="F336" s="87">
        <v>0.5</v>
      </c>
      <c r="G336" s="87">
        <v>0.622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710</v>
      </c>
      <c r="C337" s="87">
        <v>1.49</v>
      </c>
      <c r="D337" s="87">
        <v>1.49</v>
      </c>
      <c r="E337" s="87">
        <v>3.82</v>
      </c>
      <c r="F337" s="87">
        <v>0.5</v>
      </c>
      <c r="G337" s="87">
        <v>0.622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710</v>
      </c>
      <c r="C338" s="87">
        <v>1.49</v>
      </c>
      <c r="D338" s="87">
        <v>1.49</v>
      </c>
      <c r="E338" s="87">
        <v>3.82</v>
      </c>
      <c r="F338" s="87">
        <v>0.5</v>
      </c>
      <c r="G338" s="87">
        <v>0.622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710</v>
      </c>
      <c r="C339" s="87">
        <v>1.49</v>
      </c>
      <c r="D339" s="87">
        <v>1.49</v>
      </c>
      <c r="E339" s="87">
        <v>3.82</v>
      </c>
      <c r="F339" s="87">
        <v>0.5</v>
      </c>
      <c r="G339" s="87">
        <v>0.622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710</v>
      </c>
      <c r="C340" s="87">
        <v>1.49</v>
      </c>
      <c r="D340" s="87">
        <v>1.49</v>
      </c>
      <c r="E340" s="87">
        <v>3.82</v>
      </c>
      <c r="F340" s="87">
        <v>0.5</v>
      </c>
      <c r="G340" s="87">
        <v>0.622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710</v>
      </c>
      <c r="C341" s="87">
        <v>1.49</v>
      </c>
      <c r="D341" s="87">
        <v>1.49</v>
      </c>
      <c r="E341" s="87">
        <v>3.82</v>
      </c>
      <c r="F341" s="87">
        <v>0.5</v>
      </c>
      <c r="G341" s="87">
        <v>0.622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710</v>
      </c>
      <c r="C342" s="87">
        <v>1.49</v>
      </c>
      <c r="D342" s="87">
        <v>1.49</v>
      </c>
      <c r="E342" s="87">
        <v>3.82</v>
      </c>
      <c r="F342" s="87">
        <v>0.5</v>
      </c>
      <c r="G342" s="87">
        <v>0.622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710</v>
      </c>
      <c r="C343" s="87">
        <v>1.49</v>
      </c>
      <c r="D343" s="87">
        <v>1.49</v>
      </c>
      <c r="E343" s="87">
        <v>3.82</v>
      </c>
      <c r="F343" s="87">
        <v>0.5</v>
      </c>
      <c r="G343" s="87">
        <v>0.622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710</v>
      </c>
      <c r="C344" s="87">
        <v>1.49</v>
      </c>
      <c r="D344" s="87">
        <v>1.49</v>
      </c>
      <c r="E344" s="87">
        <v>3.82</v>
      </c>
      <c r="F344" s="87">
        <v>0.5</v>
      </c>
      <c r="G344" s="87">
        <v>0.622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710</v>
      </c>
      <c r="C345" s="87">
        <v>1.49</v>
      </c>
      <c r="D345" s="87">
        <v>1.49</v>
      </c>
      <c r="E345" s="87">
        <v>3.82</v>
      </c>
      <c r="F345" s="87">
        <v>0.5</v>
      </c>
      <c r="G345" s="87">
        <v>0.622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710</v>
      </c>
      <c r="C346" s="87">
        <v>1.49</v>
      </c>
      <c r="D346" s="87">
        <v>1.49</v>
      </c>
      <c r="E346" s="87">
        <v>3.82</v>
      </c>
      <c r="F346" s="87">
        <v>0.5</v>
      </c>
      <c r="G346" s="87">
        <v>0.622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710</v>
      </c>
      <c r="C347" s="87">
        <v>1.49</v>
      </c>
      <c r="D347" s="87">
        <v>1.49</v>
      </c>
      <c r="E347" s="87">
        <v>3.82</v>
      </c>
      <c r="F347" s="87">
        <v>0.5</v>
      </c>
      <c r="G347" s="87">
        <v>0.622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710</v>
      </c>
      <c r="C348" s="87">
        <v>1.49</v>
      </c>
      <c r="D348" s="87">
        <v>1.49</v>
      </c>
      <c r="E348" s="87">
        <v>3.82</v>
      </c>
      <c r="F348" s="87">
        <v>0.5</v>
      </c>
      <c r="G348" s="87">
        <v>0.622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710</v>
      </c>
      <c r="C349" s="87">
        <v>1.49</v>
      </c>
      <c r="D349" s="87">
        <v>1.49</v>
      </c>
      <c r="E349" s="87">
        <v>3.82</v>
      </c>
      <c r="F349" s="87">
        <v>0.5</v>
      </c>
      <c r="G349" s="87">
        <v>0.622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710</v>
      </c>
      <c r="C350" s="87">
        <v>1.49</v>
      </c>
      <c r="D350" s="87">
        <v>1.49</v>
      </c>
      <c r="E350" s="87">
        <v>3.82</v>
      </c>
      <c r="F350" s="87">
        <v>0.5</v>
      </c>
      <c r="G350" s="87">
        <v>0.622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710</v>
      </c>
      <c r="C351" s="87">
        <v>1.49</v>
      </c>
      <c r="D351" s="87">
        <v>1.49</v>
      </c>
      <c r="E351" s="87">
        <v>3.82</v>
      </c>
      <c r="F351" s="87">
        <v>0.5</v>
      </c>
      <c r="G351" s="87">
        <v>0.622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710</v>
      </c>
      <c r="C352" s="87">
        <v>1.49</v>
      </c>
      <c r="D352" s="87">
        <v>1.49</v>
      </c>
      <c r="E352" s="87">
        <v>3.82</v>
      </c>
      <c r="F352" s="87">
        <v>0.5</v>
      </c>
      <c r="G352" s="87">
        <v>0.622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710</v>
      </c>
      <c r="C353" s="87">
        <v>1.49</v>
      </c>
      <c r="D353" s="87">
        <v>1.49</v>
      </c>
      <c r="E353" s="87">
        <v>3.82</v>
      </c>
      <c r="F353" s="87">
        <v>0.5</v>
      </c>
      <c r="G353" s="87">
        <v>0.622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710</v>
      </c>
      <c r="C354" s="87">
        <v>1.49</v>
      </c>
      <c r="D354" s="87">
        <v>1.49</v>
      </c>
      <c r="E354" s="87">
        <v>3.82</v>
      </c>
      <c r="F354" s="87">
        <v>0.5</v>
      </c>
      <c r="G354" s="87">
        <v>0.622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710</v>
      </c>
      <c r="C355" s="87">
        <v>1.49</v>
      </c>
      <c r="D355" s="87">
        <v>1.49</v>
      </c>
      <c r="E355" s="87">
        <v>3.82</v>
      </c>
      <c r="F355" s="87">
        <v>0.5</v>
      </c>
      <c r="G355" s="87">
        <v>0.622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708</v>
      </c>
      <c r="C356" s="87">
        <v>53.2</v>
      </c>
      <c r="D356" s="87">
        <v>53.2</v>
      </c>
      <c r="E356" s="87">
        <v>3.18</v>
      </c>
      <c r="F356" s="87">
        <v>0.501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708</v>
      </c>
      <c r="C357" s="87">
        <v>53.2</v>
      </c>
      <c r="D357" s="87">
        <v>53.2</v>
      </c>
      <c r="E357" s="87">
        <v>3.18</v>
      </c>
      <c r="F357" s="87">
        <v>0.501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709</v>
      </c>
      <c r="C358" s="87">
        <v>12.6</v>
      </c>
      <c r="D358" s="87">
        <v>12.6</v>
      </c>
      <c r="E358" s="87">
        <v>3.18</v>
      </c>
      <c r="F358" s="87">
        <v>0.40200000000000002</v>
      </c>
      <c r="G358" s="87">
        <v>0.495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709</v>
      </c>
      <c r="C359" s="87">
        <v>49.41</v>
      </c>
      <c r="D359" s="87">
        <v>49.41</v>
      </c>
      <c r="E359" s="87">
        <v>3.18</v>
      </c>
      <c r="F359" s="87">
        <v>0.40200000000000002</v>
      </c>
      <c r="G359" s="87">
        <v>0.495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708</v>
      </c>
      <c r="C360" s="87">
        <v>33.6</v>
      </c>
      <c r="D360" s="87">
        <v>33.6</v>
      </c>
      <c r="E360" s="87">
        <v>3.18</v>
      </c>
      <c r="F360" s="87">
        <v>0.501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709</v>
      </c>
      <c r="C361" s="87">
        <v>36.4</v>
      </c>
      <c r="D361" s="87">
        <v>36.4</v>
      </c>
      <c r="E361" s="87">
        <v>3.18</v>
      </c>
      <c r="F361" s="87">
        <v>0.40200000000000002</v>
      </c>
      <c r="G361" s="87">
        <v>0.495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708</v>
      </c>
      <c r="C362" s="87">
        <v>33.6</v>
      </c>
      <c r="D362" s="87">
        <v>33.6</v>
      </c>
      <c r="E362" s="87">
        <v>3.18</v>
      </c>
      <c r="F362" s="87">
        <v>0.501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3.22</v>
      </c>
      <c r="F363" s="87">
        <v>0.441</v>
      </c>
      <c r="G363" s="87">
        <v>0.54600000000000004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0.501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3.24</v>
      </c>
      <c r="F365" s="87">
        <v>0.41</v>
      </c>
      <c r="G365" s="87">
        <v>0.50700000000000001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1072781.7</v>
      </c>
      <c r="D368" s="87">
        <v>2.8</v>
      </c>
    </row>
    <row r="369" spans="1:7">
      <c r="A369" s="87" t="s">
        <v>684</v>
      </c>
      <c r="B369" s="87" t="s">
        <v>685</v>
      </c>
      <c r="C369" s="87">
        <v>2409760.15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248314.72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246518.3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267855.74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310092.94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422795.1</v>
      </c>
      <c r="D376" s="87">
        <v>319536.81</v>
      </c>
      <c r="E376" s="87">
        <v>103258.29</v>
      </c>
      <c r="F376" s="87">
        <v>0.76</v>
      </c>
      <c r="G376" s="87">
        <v>3.56</v>
      </c>
    </row>
    <row r="377" spans="1:7">
      <c r="A377" s="87" t="s">
        <v>688</v>
      </c>
      <c r="B377" s="87" t="s">
        <v>687</v>
      </c>
      <c r="C377" s="87">
        <v>241285.44</v>
      </c>
      <c r="D377" s="87">
        <v>192703.88</v>
      </c>
      <c r="E377" s="87">
        <v>48581.55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183706.74</v>
      </c>
      <c r="D378" s="87">
        <v>146718.35</v>
      </c>
      <c r="E378" s="87">
        <v>36988.39</v>
      </c>
      <c r="F378" s="87">
        <v>0.8</v>
      </c>
      <c r="G378" s="87">
        <v>3.95</v>
      </c>
    </row>
    <row r="379" spans="1:7">
      <c r="A379" s="87" t="s">
        <v>690</v>
      </c>
      <c r="B379" s="87" t="s">
        <v>687</v>
      </c>
      <c r="C379" s="87">
        <v>75812.12</v>
      </c>
      <c r="D379" s="87">
        <v>60547.75</v>
      </c>
      <c r="E379" s="87">
        <v>15264.37</v>
      </c>
      <c r="F379" s="87">
        <v>0.8</v>
      </c>
      <c r="G379" s="87">
        <v>4.18</v>
      </c>
    </row>
    <row r="380" spans="1:7">
      <c r="A380" s="87" t="s">
        <v>691</v>
      </c>
      <c r="B380" s="87" t="s">
        <v>687</v>
      </c>
      <c r="C380" s="87">
        <v>79330.98</v>
      </c>
      <c r="D380" s="87">
        <v>62614.89</v>
      </c>
      <c r="E380" s="87">
        <v>16716.099999999999</v>
      </c>
      <c r="F380" s="87">
        <v>0.79</v>
      </c>
      <c r="G380" s="87">
        <v>4.12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359261.34</v>
      </c>
      <c r="D428" s="87">
        <v>0.78</v>
      </c>
    </row>
    <row r="429" spans="1:4">
      <c r="A429" s="87" t="s">
        <v>859</v>
      </c>
      <c r="B429" s="87" t="s">
        <v>858</v>
      </c>
      <c r="C429" s="87">
        <v>212975.14</v>
      </c>
      <c r="D429" s="87">
        <v>0.78</v>
      </c>
    </row>
    <row r="430" spans="1:4">
      <c r="A430" s="87" t="s">
        <v>860</v>
      </c>
      <c r="B430" s="87" t="s">
        <v>858</v>
      </c>
      <c r="C430" s="87">
        <v>176712.59</v>
      </c>
      <c r="D430" s="87">
        <v>0.78</v>
      </c>
    </row>
    <row r="431" spans="1:4">
      <c r="A431" s="87" t="s">
        <v>861</v>
      </c>
      <c r="B431" s="87" t="s">
        <v>858</v>
      </c>
      <c r="C431" s="87">
        <v>72925.78</v>
      </c>
      <c r="D431" s="87">
        <v>0.78</v>
      </c>
    </row>
    <row r="432" spans="1:4">
      <c r="A432" s="87" t="s">
        <v>862</v>
      </c>
      <c r="B432" s="87" t="s">
        <v>858</v>
      </c>
      <c r="C432" s="87">
        <v>74366.11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23.91</v>
      </c>
      <c r="F439" s="87">
        <v>54040.9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23.67</v>
      </c>
      <c r="F440" s="87">
        <v>53506.91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26.18</v>
      </c>
      <c r="F441" s="87">
        <v>59165.77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33.49</v>
      </c>
      <c r="F442" s="87">
        <v>75704.06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22.56</v>
      </c>
      <c r="F443" s="87">
        <v>37736.480000000003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14.58</v>
      </c>
      <c r="F444" s="87">
        <v>24536.77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11.1</v>
      </c>
      <c r="F445" s="87">
        <v>18802.79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4.58</v>
      </c>
      <c r="F446" s="87">
        <v>8591.68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4.67</v>
      </c>
      <c r="F447" s="87">
        <v>8761.3700000000008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13389.79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9830.56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107064.3134</v>
      </c>
      <c r="C458" s="87">
        <v>121.6588</v>
      </c>
      <c r="D458" s="87">
        <v>156.7139</v>
      </c>
      <c r="E458" s="87">
        <v>0</v>
      </c>
      <c r="F458" s="87">
        <v>8.0000000000000004E-4</v>
      </c>
      <c r="G458" s="88">
        <v>2066610</v>
      </c>
      <c r="H458" s="87">
        <v>39676.345200000003</v>
      </c>
    </row>
    <row r="459" spans="1:8">
      <c r="A459" s="87" t="s">
        <v>911</v>
      </c>
      <c r="B459" s="87">
        <v>77311.8462</v>
      </c>
      <c r="C459" s="87">
        <v>91.845399999999998</v>
      </c>
      <c r="D459" s="87">
        <v>138.67009999999999</v>
      </c>
      <c r="E459" s="87">
        <v>0</v>
      </c>
      <c r="F459" s="87">
        <v>5.9999999999999995E-4</v>
      </c>
      <c r="G459" s="88">
        <v>1829850</v>
      </c>
      <c r="H459" s="87">
        <v>29078.395100000002</v>
      </c>
    </row>
    <row r="460" spans="1:8">
      <c r="A460" s="87" t="s">
        <v>912</v>
      </c>
      <c r="B460" s="87">
        <v>85078.513699999996</v>
      </c>
      <c r="C460" s="87">
        <v>102.3339</v>
      </c>
      <c r="D460" s="87">
        <v>160.65729999999999</v>
      </c>
      <c r="E460" s="87">
        <v>0</v>
      </c>
      <c r="F460" s="87">
        <v>6.9999999999999999E-4</v>
      </c>
      <c r="G460" s="88">
        <v>2120300</v>
      </c>
      <c r="H460" s="87">
        <v>32134.722600000001</v>
      </c>
    </row>
    <row r="461" spans="1:8">
      <c r="A461" s="87" t="s">
        <v>913</v>
      </c>
      <c r="B461" s="87">
        <v>61562.6011</v>
      </c>
      <c r="C461" s="87">
        <v>78.527500000000003</v>
      </c>
      <c r="D461" s="87">
        <v>144.8486</v>
      </c>
      <c r="E461" s="87">
        <v>0</v>
      </c>
      <c r="F461" s="87">
        <v>5.9999999999999995E-4</v>
      </c>
      <c r="G461" s="88">
        <v>1912690</v>
      </c>
      <c r="H461" s="87">
        <v>23732.3073</v>
      </c>
    </row>
    <row r="462" spans="1:8">
      <c r="A462" s="87" t="s">
        <v>354</v>
      </c>
      <c r="B462" s="87">
        <v>51966.410199999998</v>
      </c>
      <c r="C462" s="87">
        <v>72.715000000000003</v>
      </c>
      <c r="D462" s="87">
        <v>163.3125</v>
      </c>
      <c r="E462" s="87">
        <v>0</v>
      </c>
      <c r="F462" s="87">
        <v>6.9999999999999999E-4</v>
      </c>
      <c r="G462" s="88">
        <v>2157690</v>
      </c>
      <c r="H462" s="87">
        <v>20721.444500000001</v>
      </c>
    </row>
    <row r="463" spans="1:8">
      <c r="A463" s="87" t="s">
        <v>914</v>
      </c>
      <c r="B463" s="87">
        <v>47347.253799999999</v>
      </c>
      <c r="C463" s="87">
        <v>69.489800000000002</v>
      </c>
      <c r="D463" s="87">
        <v>169.47190000000001</v>
      </c>
      <c r="E463" s="87">
        <v>0</v>
      </c>
      <c r="F463" s="87">
        <v>6.9999999999999999E-4</v>
      </c>
      <c r="G463" s="88">
        <v>2239510</v>
      </c>
      <c r="H463" s="87">
        <v>19226.393</v>
      </c>
    </row>
    <row r="464" spans="1:8">
      <c r="A464" s="87" t="s">
        <v>915</v>
      </c>
      <c r="B464" s="87">
        <v>37985.801500000001</v>
      </c>
      <c r="C464" s="87">
        <v>55.415500000000002</v>
      </c>
      <c r="D464" s="87">
        <v>133.8262</v>
      </c>
      <c r="E464" s="87">
        <v>0</v>
      </c>
      <c r="F464" s="87">
        <v>5.0000000000000001E-4</v>
      </c>
      <c r="G464" s="88">
        <v>1768430</v>
      </c>
      <c r="H464" s="87">
        <v>15389.1075</v>
      </c>
    </row>
    <row r="465" spans="1:19">
      <c r="A465" s="87" t="s">
        <v>916</v>
      </c>
      <c r="B465" s="87">
        <v>41709.028100000003</v>
      </c>
      <c r="C465" s="87">
        <v>60.2898</v>
      </c>
      <c r="D465" s="87">
        <v>143.38470000000001</v>
      </c>
      <c r="E465" s="87">
        <v>0</v>
      </c>
      <c r="F465" s="87">
        <v>5.9999999999999995E-4</v>
      </c>
      <c r="G465" s="88">
        <v>1894670</v>
      </c>
      <c r="H465" s="87">
        <v>16837.797900000001</v>
      </c>
    </row>
    <row r="466" spans="1:19">
      <c r="A466" s="87" t="s">
        <v>917</v>
      </c>
      <c r="B466" s="87">
        <v>47705.814700000003</v>
      </c>
      <c r="C466" s="87">
        <v>68.742699999999999</v>
      </c>
      <c r="D466" s="87">
        <v>162.6249</v>
      </c>
      <c r="E466" s="87">
        <v>0</v>
      </c>
      <c r="F466" s="87">
        <v>6.9999999999999999E-4</v>
      </c>
      <c r="G466" s="88">
        <v>2148880</v>
      </c>
      <c r="H466" s="87">
        <v>19235.612400000002</v>
      </c>
    </row>
    <row r="467" spans="1:19">
      <c r="A467" s="87" t="s">
        <v>918</v>
      </c>
      <c r="B467" s="87">
        <v>58619.375599999999</v>
      </c>
      <c r="C467" s="87">
        <v>77.543499999999995</v>
      </c>
      <c r="D467" s="87">
        <v>155.6113</v>
      </c>
      <c r="E467" s="87">
        <v>0</v>
      </c>
      <c r="F467" s="87">
        <v>6.9999999999999999E-4</v>
      </c>
      <c r="G467" s="88">
        <v>2055320</v>
      </c>
      <c r="H467" s="87">
        <v>22894.395199999999</v>
      </c>
    </row>
    <row r="468" spans="1:19">
      <c r="A468" s="87" t="s">
        <v>919</v>
      </c>
      <c r="B468" s="87">
        <v>85161.738500000007</v>
      </c>
      <c r="C468" s="87">
        <v>100.9605</v>
      </c>
      <c r="D468" s="87">
        <v>151.40639999999999</v>
      </c>
      <c r="E468" s="87">
        <v>0</v>
      </c>
      <c r="F468" s="87">
        <v>6.9999999999999999E-4</v>
      </c>
      <c r="G468" s="88">
        <v>1997870</v>
      </c>
      <c r="H468" s="87">
        <v>32008.344400000002</v>
      </c>
    </row>
    <row r="469" spans="1:19">
      <c r="A469" s="87" t="s">
        <v>920</v>
      </c>
      <c r="B469" s="87">
        <v>103078.60340000001</v>
      </c>
      <c r="C469" s="87">
        <v>117.4066</v>
      </c>
      <c r="D469" s="87">
        <v>152.6473</v>
      </c>
      <c r="E469" s="87">
        <v>0</v>
      </c>
      <c r="F469" s="87">
        <v>6.9999999999999999E-4</v>
      </c>
      <c r="G469" s="88">
        <v>2013070</v>
      </c>
      <c r="H469" s="87">
        <v>38228.9519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7">
        <v>804591.30039999995</v>
      </c>
      <c r="C471" s="87">
        <v>1016.9292</v>
      </c>
      <c r="D471" s="87">
        <v>1833.175</v>
      </c>
      <c r="E471" s="87">
        <v>0</v>
      </c>
      <c r="F471" s="87">
        <v>7.9000000000000008E-3</v>
      </c>
      <c r="G471" s="88">
        <v>24204900</v>
      </c>
      <c r="H471" s="87">
        <v>309163.81699999998</v>
      </c>
    </row>
    <row r="472" spans="1:19">
      <c r="A472" s="87" t="s">
        <v>922</v>
      </c>
      <c r="B472" s="87">
        <v>37985.801500000001</v>
      </c>
      <c r="C472" s="87">
        <v>55.415500000000002</v>
      </c>
      <c r="D472" s="87">
        <v>133.8262</v>
      </c>
      <c r="E472" s="87">
        <v>0</v>
      </c>
      <c r="F472" s="87">
        <v>5.0000000000000001E-4</v>
      </c>
      <c r="G472" s="88">
        <v>1768430</v>
      </c>
      <c r="H472" s="87">
        <v>15389.1075</v>
      </c>
    </row>
    <row r="473" spans="1:19">
      <c r="A473" s="87" t="s">
        <v>923</v>
      </c>
      <c r="B473" s="87">
        <v>107064.3134</v>
      </c>
      <c r="C473" s="87">
        <v>121.6588</v>
      </c>
      <c r="D473" s="87">
        <v>169.47190000000001</v>
      </c>
      <c r="E473" s="87">
        <v>0</v>
      </c>
      <c r="F473" s="87">
        <v>8.0000000000000004E-4</v>
      </c>
      <c r="G473" s="88">
        <v>2239510</v>
      </c>
      <c r="H473" s="87">
        <v>39676.345200000003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728193000000</v>
      </c>
      <c r="C476" s="87">
        <v>510393.88400000002</v>
      </c>
      <c r="D476" s="87" t="s">
        <v>1051</v>
      </c>
      <c r="E476" s="87">
        <v>218037.74400000001</v>
      </c>
      <c r="F476" s="87">
        <v>142955.66399999999</v>
      </c>
      <c r="G476" s="87">
        <v>119819.969</v>
      </c>
      <c r="H476" s="87">
        <v>0</v>
      </c>
      <c r="I476" s="87">
        <v>0</v>
      </c>
      <c r="J476" s="87">
        <v>23884.223999999998</v>
      </c>
      <c r="K476" s="87">
        <v>490.55200000000002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5205.7309999999998</v>
      </c>
      <c r="R476" s="87">
        <v>0</v>
      </c>
      <c r="S476" s="87">
        <v>0</v>
      </c>
    </row>
    <row r="477" spans="1:19">
      <c r="A477" s="87" t="s">
        <v>911</v>
      </c>
      <c r="B477" s="88">
        <v>644769000000</v>
      </c>
      <c r="C477" s="87">
        <v>598517.25</v>
      </c>
      <c r="D477" s="87" t="s">
        <v>984</v>
      </c>
      <c r="E477" s="87">
        <v>218037.74400000001</v>
      </c>
      <c r="F477" s="87">
        <v>155696.33600000001</v>
      </c>
      <c r="G477" s="87">
        <v>119819.969</v>
      </c>
      <c r="H477" s="87">
        <v>0</v>
      </c>
      <c r="I477" s="87">
        <v>98347.525999999998</v>
      </c>
      <c r="J477" s="87">
        <v>0</v>
      </c>
      <c r="K477" s="87">
        <v>1408.604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5207.0709999999999</v>
      </c>
      <c r="R477" s="87">
        <v>0</v>
      </c>
      <c r="S477" s="87">
        <v>0</v>
      </c>
    </row>
    <row r="478" spans="1:19">
      <c r="A478" s="87" t="s">
        <v>912</v>
      </c>
      <c r="B478" s="88">
        <v>747109000000</v>
      </c>
      <c r="C478" s="87">
        <v>628252.95799999998</v>
      </c>
      <c r="D478" s="87" t="s">
        <v>1052</v>
      </c>
      <c r="E478" s="87">
        <v>218037.74400000001</v>
      </c>
      <c r="F478" s="87">
        <v>142955.66399999999</v>
      </c>
      <c r="G478" s="87">
        <v>119819.969</v>
      </c>
      <c r="H478" s="87">
        <v>0</v>
      </c>
      <c r="I478" s="87">
        <v>140559.01</v>
      </c>
      <c r="J478" s="87">
        <v>0</v>
      </c>
      <c r="K478" s="87">
        <v>1674.8109999999999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5205.7610000000004</v>
      </c>
      <c r="R478" s="87">
        <v>0</v>
      </c>
      <c r="S478" s="87">
        <v>0</v>
      </c>
    </row>
    <row r="479" spans="1:19">
      <c r="A479" s="87" t="s">
        <v>913</v>
      </c>
      <c r="B479" s="88">
        <v>673957000000</v>
      </c>
      <c r="C479" s="87">
        <v>603651.41099999996</v>
      </c>
      <c r="D479" s="87" t="s">
        <v>1053</v>
      </c>
      <c r="E479" s="87">
        <v>218037.74400000001</v>
      </c>
      <c r="F479" s="87">
        <v>155696.33600000001</v>
      </c>
      <c r="G479" s="87">
        <v>119819.969</v>
      </c>
      <c r="H479" s="87">
        <v>0</v>
      </c>
      <c r="I479" s="87">
        <v>103536.86599999999</v>
      </c>
      <c r="J479" s="87">
        <v>0</v>
      </c>
      <c r="K479" s="87">
        <v>1443.73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5116.7659999999996</v>
      </c>
      <c r="R479" s="87">
        <v>0</v>
      </c>
      <c r="S479" s="87">
        <v>0</v>
      </c>
    </row>
    <row r="480" spans="1:19">
      <c r="A480" s="87" t="s">
        <v>354</v>
      </c>
      <c r="B480" s="88">
        <v>760285000000</v>
      </c>
      <c r="C480" s="87">
        <v>764490.96799999999</v>
      </c>
      <c r="D480" s="87" t="s">
        <v>1054</v>
      </c>
      <c r="E480" s="87">
        <v>218037.74400000001</v>
      </c>
      <c r="F480" s="87">
        <v>142955.66399999999</v>
      </c>
      <c r="G480" s="87">
        <v>119819.969</v>
      </c>
      <c r="H480" s="87">
        <v>0</v>
      </c>
      <c r="I480" s="87">
        <v>275592.11300000001</v>
      </c>
      <c r="J480" s="87">
        <v>0</v>
      </c>
      <c r="K480" s="87">
        <v>2868.3589999999999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5217.12</v>
      </c>
      <c r="R480" s="87">
        <v>0</v>
      </c>
      <c r="S480" s="87">
        <v>0</v>
      </c>
    </row>
    <row r="481" spans="1:19">
      <c r="A481" s="87" t="s">
        <v>914</v>
      </c>
      <c r="B481" s="88">
        <v>789117000000</v>
      </c>
      <c r="C481" s="87">
        <v>795675.81400000001</v>
      </c>
      <c r="D481" s="87" t="s">
        <v>1055</v>
      </c>
      <c r="E481" s="87">
        <v>218037.74400000001</v>
      </c>
      <c r="F481" s="87">
        <v>142955.66399999999</v>
      </c>
      <c r="G481" s="87">
        <v>120226.12300000001</v>
      </c>
      <c r="H481" s="87">
        <v>0</v>
      </c>
      <c r="I481" s="87">
        <v>305822.64500000002</v>
      </c>
      <c r="J481" s="87">
        <v>0</v>
      </c>
      <c r="K481" s="87">
        <v>3418.5749999999998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5215.0630000000001</v>
      </c>
      <c r="R481" s="87">
        <v>0</v>
      </c>
      <c r="S481" s="87">
        <v>0</v>
      </c>
    </row>
    <row r="482" spans="1:19">
      <c r="A482" s="87" t="s">
        <v>915</v>
      </c>
      <c r="B482" s="88">
        <v>623124000000</v>
      </c>
      <c r="C482" s="87">
        <v>702761.67700000003</v>
      </c>
      <c r="D482" s="87" t="s">
        <v>1056</v>
      </c>
      <c r="E482" s="87">
        <v>121132.08</v>
      </c>
      <c r="F482" s="87">
        <v>82675.312000000005</v>
      </c>
      <c r="G482" s="87">
        <v>119877.253</v>
      </c>
      <c r="H482" s="87">
        <v>0</v>
      </c>
      <c r="I482" s="87">
        <v>370861.7</v>
      </c>
      <c r="J482" s="87">
        <v>0</v>
      </c>
      <c r="K482" s="87">
        <v>3252.9229999999998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4962.4080000000004</v>
      </c>
      <c r="R482" s="87">
        <v>0</v>
      </c>
      <c r="S482" s="87">
        <v>0</v>
      </c>
    </row>
    <row r="483" spans="1:19">
      <c r="A483" s="87" t="s">
        <v>916</v>
      </c>
      <c r="B483" s="88">
        <v>667607000000</v>
      </c>
      <c r="C483" s="87">
        <v>644629.93700000003</v>
      </c>
      <c r="D483" s="87" t="s">
        <v>1057</v>
      </c>
      <c r="E483" s="87">
        <v>121132.08</v>
      </c>
      <c r="F483" s="87">
        <v>82675.312000000005</v>
      </c>
      <c r="G483" s="87">
        <v>119819.969</v>
      </c>
      <c r="H483" s="87">
        <v>0</v>
      </c>
      <c r="I483" s="87">
        <v>312941.47600000002</v>
      </c>
      <c r="J483" s="87">
        <v>0</v>
      </c>
      <c r="K483" s="87">
        <v>3098.5320000000002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4962.5680000000002</v>
      </c>
      <c r="R483" s="87">
        <v>0</v>
      </c>
      <c r="S483" s="87">
        <v>0</v>
      </c>
    </row>
    <row r="484" spans="1:19">
      <c r="A484" s="87" t="s">
        <v>917</v>
      </c>
      <c r="B484" s="88">
        <v>757181000000</v>
      </c>
      <c r="C484" s="87">
        <v>830668.65500000003</v>
      </c>
      <c r="D484" s="87" t="s">
        <v>1058</v>
      </c>
      <c r="E484" s="87">
        <v>218037.74400000001</v>
      </c>
      <c r="F484" s="87">
        <v>142877.04</v>
      </c>
      <c r="G484" s="87">
        <v>119819.969</v>
      </c>
      <c r="H484" s="87">
        <v>0</v>
      </c>
      <c r="I484" s="87">
        <v>341493.09399999998</v>
      </c>
      <c r="J484" s="87">
        <v>0</v>
      </c>
      <c r="K484" s="87">
        <v>3224.9549999999999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5215.8530000000001</v>
      </c>
      <c r="R484" s="87">
        <v>0</v>
      </c>
      <c r="S484" s="87">
        <v>0</v>
      </c>
    </row>
    <row r="485" spans="1:19">
      <c r="A485" s="87" t="s">
        <v>918</v>
      </c>
      <c r="B485" s="88">
        <v>724214000000</v>
      </c>
      <c r="C485" s="87">
        <v>654070.26</v>
      </c>
      <c r="D485" s="87" t="s">
        <v>1059</v>
      </c>
      <c r="E485" s="87">
        <v>218037.74400000001</v>
      </c>
      <c r="F485" s="87">
        <v>142877.04</v>
      </c>
      <c r="G485" s="87">
        <v>119819.969</v>
      </c>
      <c r="H485" s="87">
        <v>0</v>
      </c>
      <c r="I485" s="87">
        <v>166345.39199999999</v>
      </c>
      <c r="J485" s="87">
        <v>0</v>
      </c>
      <c r="K485" s="87">
        <v>1782.9059999999999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5207.21</v>
      </c>
      <c r="R485" s="87">
        <v>0</v>
      </c>
      <c r="S485" s="87">
        <v>0</v>
      </c>
    </row>
    <row r="486" spans="1:19">
      <c r="A486" s="87" t="s">
        <v>919</v>
      </c>
      <c r="B486" s="88">
        <v>703970000000</v>
      </c>
      <c r="C486" s="87">
        <v>591887.95700000005</v>
      </c>
      <c r="D486" s="87" t="s">
        <v>1038</v>
      </c>
      <c r="E486" s="87">
        <v>218037.74400000001</v>
      </c>
      <c r="F486" s="87">
        <v>154674.22399999999</v>
      </c>
      <c r="G486" s="87">
        <v>119819.969</v>
      </c>
      <c r="H486" s="87">
        <v>0</v>
      </c>
      <c r="I486" s="87">
        <v>92404.173999999999</v>
      </c>
      <c r="J486" s="87">
        <v>0</v>
      </c>
      <c r="K486" s="87">
        <v>1730.731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5221.1149999999998</v>
      </c>
      <c r="R486" s="87">
        <v>0</v>
      </c>
      <c r="S486" s="87">
        <v>0</v>
      </c>
    </row>
    <row r="487" spans="1:19">
      <c r="A487" s="87" t="s">
        <v>920</v>
      </c>
      <c r="B487" s="88">
        <v>709327000000</v>
      </c>
      <c r="C487" s="87">
        <v>510667.53399999999</v>
      </c>
      <c r="D487" s="87" t="s">
        <v>1060</v>
      </c>
      <c r="E487" s="87">
        <v>218037.74400000001</v>
      </c>
      <c r="F487" s="87">
        <v>160675.568</v>
      </c>
      <c r="G487" s="87">
        <v>119819.969</v>
      </c>
      <c r="H487" s="87">
        <v>0</v>
      </c>
      <c r="I487" s="87">
        <v>3915.145</v>
      </c>
      <c r="J487" s="87">
        <v>0</v>
      </c>
      <c r="K487" s="87">
        <v>626.65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7592.4579999999996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8528850000000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623124000000</v>
      </c>
      <c r="C490" s="87">
        <v>510393.88400000002</v>
      </c>
      <c r="D490" s="87"/>
      <c r="E490" s="87">
        <v>121132.08</v>
      </c>
      <c r="F490" s="87">
        <v>82675.312000000005</v>
      </c>
      <c r="G490" s="87">
        <v>119819.969</v>
      </c>
      <c r="H490" s="87">
        <v>0</v>
      </c>
      <c r="I490" s="87">
        <v>0</v>
      </c>
      <c r="J490" s="87">
        <v>0</v>
      </c>
      <c r="K490" s="87">
        <v>490.55200000000002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4962.4080000000004</v>
      </c>
      <c r="R490" s="87">
        <v>0</v>
      </c>
      <c r="S490" s="87">
        <v>0</v>
      </c>
    </row>
    <row r="491" spans="1:19">
      <c r="A491" s="87" t="s">
        <v>923</v>
      </c>
      <c r="B491" s="88">
        <v>789117000000</v>
      </c>
      <c r="C491" s="87">
        <v>830668.65500000003</v>
      </c>
      <c r="D491" s="87"/>
      <c r="E491" s="87">
        <v>218037.74400000001</v>
      </c>
      <c r="F491" s="87">
        <v>160675.568</v>
      </c>
      <c r="G491" s="87">
        <v>120226.12300000001</v>
      </c>
      <c r="H491" s="87">
        <v>0</v>
      </c>
      <c r="I491" s="87">
        <v>370861.7</v>
      </c>
      <c r="J491" s="87">
        <v>23884.223999999998</v>
      </c>
      <c r="K491" s="87">
        <v>3418.5749999999998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7592.4579999999996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171410.54</v>
      </c>
      <c r="C494" s="87">
        <v>63725.42</v>
      </c>
      <c r="D494" s="87">
        <v>0</v>
      </c>
      <c r="E494" s="87">
        <v>235135.96</v>
      </c>
    </row>
    <row r="495" spans="1:19">
      <c r="A495" s="87" t="s">
        <v>957</v>
      </c>
      <c r="B495" s="87">
        <v>8.75</v>
      </c>
      <c r="C495" s="87">
        <v>3.25</v>
      </c>
      <c r="D495" s="87">
        <v>0</v>
      </c>
      <c r="E495" s="87">
        <v>12</v>
      </c>
    </row>
    <row r="496" spans="1:19">
      <c r="A496" s="87" t="s">
        <v>958</v>
      </c>
      <c r="B496" s="87">
        <v>8.75</v>
      </c>
      <c r="C496" s="87">
        <v>3.25</v>
      </c>
      <c r="D496" s="87">
        <v>0</v>
      </c>
      <c r="E496" s="87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21990.67</v>
      </c>
      <c r="C2" s="87">
        <v>1122.43</v>
      </c>
      <c r="D2" s="87">
        <v>1122.43</v>
      </c>
    </row>
    <row r="3" spans="1:7">
      <c r="A3" s="87" t="s">
        <v>380</v>
      </c>
      <c r="B3" s="87">
        <v>21990.67</v>
      </c>
      <c r="C3" s="87">
        <v>1122.43</v>
      </c>
      <c r="D3" s="87">
        <v>1122.43</v>
      </c>
    </row>
    <row r="4" spans="1:7">
      <c r="A4" s="87" t="s">
        <v>381</v>
      </c>
      <c r="B4" s="87">
        <v>48840.01</v>
      </c>
      <c r="C4" s="87">
        <v>2492.85</v>
      </c>
      <c r="D4" s="87">
        <v>2492.85</v>
      </c>
    </row>
    <row r="5" spans="1:7">
      <c r="A5" s="87" t="s">
        <v>382</v>
      </c>
      <c r="B5" s="87">
        <v>48840.01</v>
      </c>
      <c r="C5" s="87">
        <v>2492.85</v>
      </c>
      <c r="D5" s="87">
        <v>2492.85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10933.27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1814.95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375.22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1970.67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29.73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396.33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162.41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10116.620000000001</v>
      </c>
      <c r="C28" s="87">
        <v>11874.05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711</v>
      </c>
      <c r="C82" s="87">
        <v>0.3</v>
      </c>
      <c r="D82" s="87">
        <v>0.47699999999999998</v>
      </c>
      <c r="E82" s="87">
        <v>0.51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711</v>
      </c>
      <c r="C83" s="87">
        <v>0.3</v>
      </c>
      <c r="D83" s="87">
        <v>0.47699999999999998</v>
      </c>
      <c r="E83" s="87">
        <v>0.51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711</v>
      </c>
      <c r="C85" s="87">
        <v>0.3</v>
      </c>
      <c r="D85" s="87">
        <v>0.47699999999999998</v>
      </c>
      <c r="E85" s="87">
        <v>0.51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711</v>
      </c>
      <c r="C86" s="87">
        <v>0.3</v>
      </c>
      <c r="D86" s="87">
        <v>0.47699999999999998</v>
      </c>
      <c r="E86" s="87">
        <v>0.51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711</v>
      </c>
      <c r="C88" s="87">
        <v>0.3</v>
      </c>
      <c r="D88" s="87">
        <v>0.47699999999999998</v>
      </c>
      <c r="E88" s="87">
        <v>0.51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711</v>
      </c>
      <c r="C90" s="87">
        <v>0.3</v>
      </c>
      <c r="D90" s="87">
        <v>0.47699999999999998</v>
      </c>
      <c r="E90" s="87">
        <v>0.51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711</v>
      </c>
      <c r="C92" s="87">
        <v>0.3</v>
      </c>
      <c r="D92" s="87">
        <v>0.47699999999999998</v>
      </c>
      <c r="E92" s="87">
        <v>0.51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711</v>
      </c>
      <c r="C94" s="87">
        <v>0.3</v>
      </c>
      <c r="D94" s="87">
        <v>0.47699999999999998</v>
      </c>
      <c r="E94" s="87">
        <v>0.51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711</v>
      </c>
      <c r="C96" s="87">
        <v>0.3</v>
      </c>
      <c r="D96" s="87">
        <v>0.47699999999999998</v>
      </c>
      <c r="E96" s="87">
        <v>0.51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711</v>
      </c>
      <c r="C97" s="87">
        <v>0.3</v>
      </c>
      <c r="D97" s="87">
        <v>0.47699999999999998</v>
      </c>
      <c r="E97" s="87">
        <v>0.51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711</v>
      </c>
      <c r="C99" s="87">
        <v>0.3</v>
      </c>
      <c r="D99" s="87">
        <v>0.47699999999999998</v>
      </c>
      <c r="E99" s="87">
        <v>0.51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711</v>
      </c>
      <c r="C100" s="87">
        <v>0.3</v>
      </c>
      <c r="D100" s="87">
        <v>0.47699999999999998</v>
      </c>
      <c r="E100" s="87">
        <v>0.51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711</v>
      </c>
      <c r="C102" s="87">
        <v>0.3</v>
      </c>
      <c r="D102" s="87">
        <v>0.47699999999999998</v>
      </c>
      <c r="E102" s="87">
        <v>0.51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711</v>
      </c>
      <c r="C104" s="87">
        <v>0.3</v>
      </c>
      <c r="D104" s="87">
        <v>0.47699999999999998</v>
      </c>
      <c r="E104" s="87">
        <v>0.51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711</v>
      </c>
      <c r="C106" s="87">
        <v>0.3</v>
      </c>
      <c r="D106" s="87">
        <v>0.47699999999999998</v>
      </c>
      <c r="E106" s="87">
        <v>0.51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711</v>
      </c>
      <c r="C107" s="87">
        <v>0.3</v>
      </c>
      <c r="D107" s="87">
        <v>0.47699999999999998</v>
      </c>
      <c r="E107" s="87">
        <v>0.51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711</v>
      </c>
      <c r="C109" s="87">
        <v>0.3</v>
      </c>
      <c r="D109" s="87">
        <v>0.47699999999999998</v>
      </c>
      <c r="E109" s="87">
        <v>0.51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711</v>
      </c>
      <c r="C110" s="87">
        <v>0.3</v>
      </c>
      <c r="D110" s="87">
        <v>0.47699999999999998</v>
      </c>
      <c r="E110" s="87">
        <v>0.51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711</v>
      </c>
      <c r="C112" s="87">
        <v>0.3</v>
      </c>
      <c r="D112" s="87">
        <v>0.47699999999999998</v>
      </c>
      <c r="E112" s="87">
        <v>0.51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711</v>
      </c>
      <c r="C114" s="87">
        <v>0.3</v>
      </c>
      <c r="D114" s="87">
        <v>0.47699999999999998</v>
      </c>
      <c r="E114" s="87">
        <v>0.51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711</v>
      </c>
      <c r="C116" s="87">
        <v>0.3</v>
      </c>
      <c r="D116" s="87">
        <v>0.47699999999999998</v>
      </c>
      <c r="E116" s="87">
        <v>0.51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711</v>
      </c>
      <c r="C118" s="87">
        <v>0.3</v>
      </c>
      <c r="D118" s="87">
        <v>0.47699999999999998</v>
      </c>
      <c r="E118" s="87">
        <v>0.51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711</v>
      </c>
      <c r="C120" s="87">
        <v>0.3</v>
      </c>
      <c r="D120" s="87">
        <v>0.47699999999999998</v>
      </c>
      <c r="E120" s="87">
        <v>0.51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711</v>
      </c>
      <c r="C121" s="87">
        <v>0.3</v>
      </c>
      <c r="D121" s="87">
        <v>0.47699999999999998</v>
      </c>
      <c r="E121" s="87">
        <v>0.51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711</v>
      </c>
      <c r="C123" s="87">
        <v>0.3</v>
      </c>
      <c r="D123" s="87">
        <v>0.47699999999999998</v>
      </c>
      <c r="E123" s="87">
        <v>0.51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711</v>
      </c>
      <c r="C124" s="87">
        <v>0.3</v>
      </c>
      <c r="D124" s="87">
        <v>0.47699999999999998</v>
      </c>
      <c r="E124" s="87">
        <v>0.51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711</v>
      </c>
      <c r="C126" s="87">
        <v>0.3</v>
      </c>
      <c r="D126" s="87">
        <v>0.47699999999999998</v>
      </c>
      <c r="E126" s="87">
        <v>0.51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711</v>
      </c>
      <c r="C128" s="87">
        <v>0.3</v>
      </c>
      <c r="D128" s="87">
        <v>0.47699999999999998</v>
      </c>
      <c r="E128" s="87">
        <v>0.51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711</v>
      </c>
      <c r="C130" s="87">
        <v>0.3</v>
      </c>
      <c r="D130" s="87">
        <v>0.47699999999999998</v>
      </c>
      <c r="E130" s="87">
        <v>0.51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711</v>
      </c>
      <c r="C131" s="87">
        <v>0.3</v>
      </c>
      <c r="D131" s="87">
        <v>0.47699999999999998</v>
      </c>
      <c r="E131" s="87">
        <v>0.51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711</v>
      </c>
      <c r="C133" s="87">
        <v>0.3</v>
      </c>
      <c r="D133" s="87">
        <v>0.47699999999999998</v>
      </c>
      <c r="E133" s="87">
        <v>0.51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711</v>
      </c>
      <c r="C134" s="87">
        <v>0.3</v>
      </c>
      <c r="D134" s="87">
        <v>0.47699999999999998</v>
      </c>
      <c r="E134" s="87">
        <v>0.51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711</v>
      </c>
      <c r="C136" s="87">
        <v>0.3</v>
      </c>
      <c r="D136" s="87">
        <v>0.47699999999999998</v>
      </c>
      <c r="E136" s="87">
        <v>0.51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711</v>
      </c>
      <c r="C138" s="87">
        <v>0.3</v>
      </c>
      <c r="D138" s="87">
        <v>0.47699999999999998</v>
      </c>
      <c r="E138" s="87">
        <v>0.51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711</v>
      </c>
      <c r="C140" s="87">
        <v>0.3</v>
      </c>
      <c r="D140" s="87">
        <v>0.47699999999999998</v>
      </c>
      <c r="E140" s="87">
        <v>0.51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711</v>
      </c>
      <c r="C142" s="87">
        <v>0.3</v>
      </c>
      <c r="D142" s="87">
        <v>0.47699999999999998</v>
      </c>
      <c r="E142" s="87">
        <v>0.51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711</v>
      </c>
      <c r="C144" s="87">
        <v>0.3</v>
      </c>
      <c r="D144" s="87">
        <v>0.47699999999999998</v>
      </c>
      <c r="E144" s="87">
        <v>0.51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711</v>
      </c>
      <c r="C145" s="87">
        <v>0.3</v>
      </c>
      <c r="D145" s="87">
        <v>0.47699999999999998</v>
      </c>
      <c r="E145" s="87">
        <v>0.51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711</v>
      </c>
      <c r="C147" s="87">
        <v>0.3</v>
      </c>
      <c r="D147" s="87">
        <v>0.47699999999999998</v>
      </c>
      <c r="E147" s="87">
        <v>0.51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711</v>
      </c>
      <c r="C148" s="87">
        <v>0.3</v>
      </c>
      <c r="D148" s="87">
        <v>0.47699999999999998</v>
      </c>
      <c r="E148" s="87">
        <v>0.51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711</v>
      </c>
      <c r="C150" s="87">
        <v>0.3</v>
      </c>
      <c r="D150" s="87">
        <v>0.47699999999999998</v>
      </c>
      <c r="E150" s="87">
        <v>0.51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711</v>
      </c>
      <c r="C152" s="87">
        <v>0.3</v>
      </c>
      <c r="D152" s="87">
        <v>0.47699999999999998</v>
      </c>
      <c r="E152" s="87">
        <v>0.51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711</v>
      </c>
      <c r="C154" s="87">
        <v>0.3</v>
      </c>
      <c r="D154" s="87">
        <v>0.47699999999999998</v>
      </c>
      <c r="E154" s="87">
        <v>0.51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711</v>
      </c>
      <c r="C155" s="87">
        <v>0.3</v>
      </c>
      <c r="D155" s="87">
        <v>0.47699999999999998</v>
      </c>
      <c r="E155" s="87">
        <v>0.51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711</v>
      </c>
      <c r="C156" s="87">
        <v>0.3</v>
      </c>
      <c r="D156" s="87">
        <v>0.47699999999999998</v>
      </c>
      <c r="E156" s="87">
        <v>0.51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711</v>
      </c>
      <c r="C158" s="87">
        <v>0.3</v>
      </c>
      <c r="D158" s="87">
        <v>0.47699999999999998</v>
      </c>
      <c r="E158" s="87">
        <v>0.51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711</v>
      </c>
      <c r="C159" s="87">
        <v>0.3</v>
      </c>
      <c r="D159" s="87">
        <v>0.47699999999999998</v>
      </c>
      <c r="E159" s="87">
        <v>0.51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711</v>
      </c>
      <c r="C160" s="87">
        <v>0.3</v>
      </c>
      <c r="D160" s="87">
        <v>0.47699999999999998</v>
      </c>
      <c r="E160" s="87">
        <v>0.51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711</v>
      </c>
      <c r="C162" s="87">
        <v>0.3</v>
      </c>
      <c r="D162" s="87">
        <v>0.47699999999999998</v>
      </c>
      <c r="E162" s="87">
        <v>0.51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711</v>
      </c>
      <c r="C164" s="87">
        <v>0.3</v>
      </c>
      <c r="D164" s="87">
        <v>0.47699999999999998</v>
      </c>
      <c r="E164" s="87">
        <v>0.51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711</v>
      </c>
      <c r="C166" s="87">
        <v>0.3</v>
      </c>
      <c r="D166" s="87">
        <v>0.47699999999999998</v>
      </c>
      <c r="E166" s="87">
        <v>0.51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711</v>
      </c>
      <c r="C167" s="87">
        <v>0.3</v>
      </c>
      <c r="D167" s="87">
        <v>0.47699999999999998</v>
      </c>
      <c r="E167" s="87">
        <v>0.51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711</v>
      </c>
      <c r="C168" s="87">
        <v>0.3</v>
      </c>
      <c r="D168" s="87">
        <v>0.47699999999999998</v>
      </c>
      <c r="E168" s="87">
        <v>0.51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711</v>
      </c>
      <c r="C170" s="87">
        <v>0.3</v>
      </c>
      <c r="D170" s="87">
        <v>0.47699999999999998</v>
      </c>
      <c r="E170" s="87">
        <v>0.51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711</v>
      </c>
      <c r="C171" s="87">
        <v>0.3</v>
      </c>
      <c r="D171" s="87">
        <v>0.47699999999999998</v>
      </c>
      <c r="E171" s="87">
        <v>0.51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711</v>
      </c>
      <c r="C172" s="87">
        <v>0.3</v>
      </c>
      <c r="D172" s="87">
        <v>0.47699999999999998</v>
      </c>
      <c r="E172" s="87">
        <v>0.51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711</v>
      </c>
      <c r="C174" s="87">
        <v>0.3</v>
      </c>
      <c r="D174" s="87">
        <v>0.47699999999999998</v>
      </c>
      <c r="E174" s="87">
        <v>0.51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711</v>
      </c>
      <c r="C175" s="87">
        <v>0.3</v>
      </c>
      <c r="D175" s="87">
        <v>0.47699999999999998</v>
      </c>
      <c r="E175" s="87">
        <v>0.51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711</v>
      </c>
      <c r="C177" s="87">
        <v>0.3</v>
      </c>
      <c r="D177" s="87">
        <v>0.47699999999999998</v>
      </c>
      <c r="E177" s="87">
        <v>0.51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711</v>
      </c>
      <c r="C178" s="87">
        <v>0.3</v>
      </c>
      <c r="D178" s="87">
        <v>0.47699999999999998</v>
      </c>
      <c r="E178" s="87">
        <v>0.51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711</v>
      </c>
      <c r="C182" s="87">
        <v>0.3</v>
      </c>
      <c r="D182" s="87">
        <v>0.47699999999999998</v>
      </c>
      <c r="E182" s="87">
        <v>0.51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711</v>
      </c>
      <c r="C183" s="87">
        <v>0.3</v>
      </c>
      <c r="D183" s="87">
        <v>0.47699999999999998</v>
      </c>
      <c r="E183" s="87">
        <v>0.51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711</v>
      </c>
      <c r="C184" s="87">
        <v>0.3</v>
      </c>
      <c r="D184" s="87">
        <v>0.47699999999999998</v>
      </c>
      <c r="E184" s="87">
        <v>0.51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711</v>
      </c>
      <c r="C185" s="87">
        <v>0.3</v>
      </c>
      <c r="D185" s="87">
        <v>0.47699999999999998</v>
      </c>
      <c r="E185" s="87">
        <v>0.51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711</v>
      </c>
      <c r="C188" s="87">
        <v>0.3</v>
      </c>
      <c r="D188" s="87">
        <v>0.47699999999999998</v>
      </c>
      <c r="E188" s="87">
        <v>0.51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711</v>
      </c>
      <c r="C189" s="87">
        <v>0.3</v>
      </c>
      <c r="D189" s="87">
        <v>0.47699999999999998</v>
      </c>
      <c r="E189" s="87">
        <v>0.51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711</v>
      </c>
      <c r="C190" s="87">
        <v>0.3</v>
      </c>
      <c r="D190" s="87">
        <v>0.47699999999999998</v>
      </c>
      <c r="E190" s="87">
        <v>0.51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711</v>
      </c>
      <c r="C191" s="87">
        <v>0.3</v>
      </c>
      <c r="D191" s="87">
        <v>0.47699999999999998</v>
      </c>
      <c r="E191" s="87">
        <v>0.51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711</v>
      </c>
      <c r="C194" s="87">
        <v>0.3</v>
      </c>
      <c r="D194" s="87">
        <v>0.47699999999999998</v>
      </c>
      <c r="E194" s="87">
        <v>0.51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711</v>
      </c>
      <c r="C196" s="87">
        <v>0.3</v>
      </c>
      <c r="D196" s="87">
        <v>0.47699999999999998</v>
      </c>
      <c r="E196" s="87">
        <v>0.51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711</v>
      </c>
      <c r="C197" s="87">
        <v>0.3</v>
      </c>
      <c r="D197" s="87">
        <v>0.47699999999999998</v>
      </c>
      <c r="E197" s="87">
        <v>0.51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711</v>
      </c>
      <c r="C199" s="87">
        <v>0.3</v>
      </c>
      <c r="D199" s="87">
        <v>0.47699999999999998</v>
      </c>
      <c r="E199" s="87">
        <v>0.51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711</v>
      </c>
      <c r="C200" s="87">
        <v>0.3</v>
      </c>
      <c r="D200" s="87">
        <v>0.47699999999999998</v>
      </c>
      <c r="E200" s="87">
        <v>0.51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706</v>
      </c>
      <c r="C206" s="87">
        <v>15.4</v>
      </c>
      <c r="D206" s="87">
        <v>15.4</v>
      </c>
      <c r="E206" s="87">
        <v>3.18</v>
      </c>
      <c r="F206" s="87">
        <v>0.40200000000000002</v>
      </c>
      <c r="G206" s="87">
        <v>0.495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707</v>
      </c>
      <c r="C207" s="87">
        <v>12.6</v>
      </c>
      <c r="D207" s="87">
        <v>12.6</v>
      </c>
      <c r="E207" s="87">
        <v>3.18</v>
      </c>
      <c r="F207" s="87">
        <v>0.40200000000000002</v>
      </c>
      <c r="G207" s="87">
        <v>0.495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706</v>
      </c>
      <c r="C208" s="87">
        <v>15.4</v>
      </c>
      <c r="D208" s="87">
        <v>15.4</v>
      </c>
      <c r="E208" s="87">
        <v>3.18</v>
      </c>
      <c r="F208" s="87">
        <v>0.40200000000000002</v>
      </c>
      <c r="G208" s="87">
        <v>0.495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707</v>
      </c>
      <c r="C209" s="87">
        <v>12.6</v>
      </c>
      <c r="D209" s="87">
        <v>12.6</v>
      </c>
      <c r="E209" s="87">
        <v>3.18</v>
      </c>
      <c r="F209" s="87">
        <v>0.40200000000000002</v>
      </c>
      <c r="G209" s="87">
        <v>0.495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706</v>
      </c>
      <c r="C210" s="87">
        <v>74.2</v>
      </c>
      <c r="D210" s="87">
        <v>74.2</v>
      </c>
      <c r="E210" s="87">
        <v>3.18</v>
      </c>
      <c r="F210" s="87">
        <v>0.40200000000000002</v>
      </c>
      <c r="G210" s="87">
        <v>0.495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706</v>
      </c>
      <c r="C211" s="87">
        <v>74.2</v>
      </c>
      <c r="D211" s="87">
        <v>74.2</v>
      </c>
      <c r="E211" s="87">
        <v>3.18</v>
      </c>
      <c r="F211" s="87">
        <v>0.40200000000000002</v>
      </c>
      <c r="G211" s="87">
        <v>0.495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707</v>
      </c>
      <c r="C212" s="87">
        <v>7</v>
      </c>
      <c r="D212" s="87">
        <v>7</v>
      </c>
      <c r="E212" s="87">
        <v>3.18</v>
      </c>
      <c r="F212" s="87">
        <v>0.40200000000000002</v>
      </c>
      <c r="G212" s="87">
        <v>0.495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707</v>
      </c>
      <c r="C213" s="87">
        <v>7</v>
      </c>
      <c r="D213" s="87">
        <v>7</v>
      </c>
      <c r="E213" s="87">
        <v>3.18</v>
      </c>
      <c r="F213" s="87">
        <v>0.40200000000000002</v>
      </c>
      <c r="G213" s="87">
        <v>0.495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708</v>
      </c>
      <c r="C214" s="87">
        <v>15.4</v>
      </c>
      <c r="D214" s="87">
        <v>15.4</v>
      </c>
      <c r="E214" s="87">
        <v>3.18</v>
      </c>
      <c r="F214" s="87">
        <v>0.501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707</v>
      </c>
      <c r="C215" s="87">
        <v>12.6</v>
      </c>
      <c r="D215" s="87">
        <v>12.6</v>
      </c>
      <c r="E215" s="87">
        <v>3.18</v>
      </c>
      <c r="F215" s="87">
        <v>0.40200000000000002</v>
      </c>
      <c r="G215" s="87">
        <v>0.495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708</v>
      </c>
      <c r="C216" s="87">
        <v>15.4</v>
      </c>
      <c r="D216" s="87">
        <v>15.4</v>
      </c>
      <c r="E216" s="87">
        <v>3.18</v>
      </c>
      <c r="F216" s="87">
        <v>0.501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707</v>
      </c>
      <c r="C217" s="87">
        <v>12.6</v>
      </c>
      <c r="D217" s="87">
        <v>12.6</v>
      </c>
      <c r="E217" s="87">
        <v>3.18</v>
      </c>
      <c r="F217" s="87">
        <v>0.40200000000000002</v>
      </c>
      <c r="G217" s="87">
        <v>0.495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708</v>
      </c>
      <c r="C218" s="87">
        <v>74.2</v>
      </c>
      <c r="D218" s="87">
        <v>74.2</v>
      </c>
      <c r="E218" s="87">
        <v>3.18</v>
      </c>
      <c r="F218" s="87">
        <v>0.501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708</v>
      </c>
      <c r="C219" s="87">
        <v>74.2</v>
      </c>
      <c r="D219" s="87">
        <v>74.2</v>
      </c>
      <c r="E219" s="87">
        <v>3.18</v>
      </c>
      <c r="F219" s="87">
        <v>0.501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706</v>
      </c>
      <c r="C220" s="87">
        <v>15.4</v>
      </c>
      <c r="D220" s="87">
        <v>15.4</v>
      </c>
      <c r="E220" s="87">
        <v>3.18</v>
      </c>
      <c r="F220" s="87">
        <v>0.40200000000000002</v>
      </c>
      <c r="G220" s="87">
        <v>0.495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707</v>
      </c>
      <c r="C221" s="87">
        <v>12.6</v>
      </c>
      <c r="D221" s="87">
        <v>12.6</v>
      </c>
      <c r="E221" s="87">
        <v>3.18</v>
      </c>
      <c r="F221" s="87">
        <v>0.40200000000000002</v>
      </c>
      <c r="G221" s="87">
        <v>0.495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706</v>
      </c>
      <c r="C222" s="87">
        <v>15.4</v>
      </c>
      <c r="D222" s="87">
        <v>15.4</v>
      </c>
      <c r="E222" s="87">
        <v>3.18</v>
      </c>
      <c r="F222" s="87">
        <v>0.40200000000000002</v>
      </c>
      <c r="G222" s="87">
        <v>0.495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707</v>
      </c>
      <c r="C223" s="87">
        <v>12.6</v>
      </c>
      <c r="D223" s="87">
        <v>12.6</v>
      </c>
      <c r="E223" s="87">
        <v>3.18</v>
      </c>
      <c r="F223" s="87">
        <v>0.40200000000000002</v>
      </c>
      <c r="G223" s="87">
        <v>0.495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706</v>
      </c>
      <c r="C224" s="87">
        <v>74.2</v>
      </c>
      <c r="D224" s="87">
        <v>74.2</v>
      </c>
      <c r="E224" s="87">
        <v>3.18</v>
      </c>
      <c r="F224" s="87">
        <v>0.40200000000000002</v>
      </c>
      <c r="G224" s="87">
        <v>0.495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706</v>
      </c>
      <c r="C225" s="87">
        <v>74.2</v>
      </c>
      <c r="D225" s="87">
        <v>74.2</v>
      </c>
      <c r="E225" s="87">
        <v>3.18</v>
      </c>
      <c r="F225" s="87">
        <v>0.40200000000000002</v>
      </c>
      <c r="G225" s="87">
        <v>0.495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707</v>
      </c>
      <c r="C226" s="87">
        <v>7</v>
      </c>
      <c r="D226" s="87">
        <v>7</v>
      </c>
      <c r="E226" s="87">
        <v>3.18</v>
      </c>
      <c r="F226" s="87">
        <v>0.40200000000000002</v>
      </c>
      <c r="G226" s="87">
        <v>0.495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707</v>
      </c>
      <c r="C227" s="87">
        <v>7</v>
      </c>
      <c r="D227" s="87">
        <v>7</v>
      </c>
      <c r="E227" s="87">
        <v>3.18</v>
      </c>
      <c r="F227" s="87">
        <v>0.40200000000000002</v>
      </c>
      <c r="G227" s="87">
        <v>0.495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708</v>
      </c>
      <c r="C228" s="87">
        <v>15.4</v>
      </c>
      <c r="D228" s="87">
        <v>15.4</v>
      </c>
      <c r="E228" s="87">
        <v>3.18</v>
      </c>
      <c r="F228" s="87">
        <v>0.501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707</v>
      </c>
      <c r="C229" s="87">
        <v>12.6</v>
      </c>
      <c r="D229" s="87">
        <v>12.6</v>
      </c>
      <c r="E229" s="87">
        <v>3.18</v>
      </c>
      <c r="F229" s="87">
        <v>0.40200000000000002</v>
      </c>
      <c r="G229" s="87">
        <v>0.495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708</v>
      </c>
      <c r="C230" s="87">
        <v>15.4</v>
      </c>
      <c r="D230" s="87">
        <v>15.4</v>
      </c>
      <c r="E230" s="87">
        <v>3.18</v>
      </c>
      <c r="F230" s="87">
        <v>0.501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707</v>
      </c>
      <c r="C231" s="87">
        <v>12.6</v>
      </c>
      <c r="D231" s="87">
        <v>12.6</v>
      </c>
      <c r="E231" s="87">
        <v>3.18</v>
      </c>
      <c r="F231" s="87">
        <v>0.40200000000000002</v>
      </c>
      <c r="G231" s="87">
        <v>0.495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708</v>
      </c>
      <c r="C232" s="87">
        <v>74.2</v>
      </c>
      <c r="D232" s="87">
        <v>74.2</v>
      </c>
      <c r="E232" s="87">
        <v>3.18</v>
      </c>
      <c r="F232" s="87">
        <v>0.501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708</v>
      </c>
      <c r="C233" s="87">
        <v>74.2</v>
      </c>
      <c r="D233" s="87">
        <v>74.2</v>
      </c>
      <c r="E233" s="87">
        <v>3.18</v>
      </c>
      <c r="F233" s="87">
        <v>0.501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706</v>
      </c>
      <c r="C234" s="87">
        <v>15.4</v>
      </c>
      <c r="D234" s="87">
        <v>15.4</v>
      </c>
      <c r="E234" s="87">
        <v>3.18</v>
      </c>
      <c r="F234" s="87">
        <v>0.40200000000000002</v>
      </c>
      <c r="G234" s="87">
        <v>0.495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707</v>
      </c>
      <c r="C235" s="87">
        <v>12.6</v>
      </c>
      <c r="D235" s="87">
        <v>12.6</v>
      </c>
      <c r="E235" s="87">
        <v>3.18</v>
      </c>
      <c r="F235" s="87">
        <v>0.40200000000000002</v>
      </c>
      <c r="G235" s="87">
        <v>0.495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706</v>
      </c>
      <c r="C236" s="87">
        <v>15.4</v>
      </c>
      <c r="D236" s="87">
        <v>15.4</v>
      </c>
      <c r="E236" s="87">
        <v>3.18</v>
      </c>
      <c r="F236" s="87">
        <v>0.40200000000000002</v>
      </c>
      <c r="G236" s="87">
        <v>0.495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707</v>
      </c>
      <c r="C237" s="87">
        <v>12.6</v>
      </c>
      <c r="D237" s="87">
        <v>12.6</v>
      </c>
      <c r="E237" s="87">
        <v>3.18</v>
      </c>
      <c r="F237" s="87">
        <v>0.40200000000000002</v>
      </c>
      <c r="G237" s="87">
        <v>0.495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706</v>
      </c>
      <c r="C238" s="87">
        <v>74.2</v>
      </c>
      <c r="D238" s="87">
        <v>74.2</v>
      </c>
      <c r="E238" s="87">
        <v>3.18</v>
      </c>
      <c r="F238" s="87">
        <v>0.40200000000000002</v>
      </c>
      <c r="G238" s="87">
        <v>0.495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706</v>
      </c>
      <c r="C239" s="87">
        <v>74.2</v>
      </c>
      <c r="D239" s="87">
        <v>74.2</v>
      </c>
      <c r="E239" s="87">
        <v>3.18</v>
      </c>
      <c r="F239" s="87">
        <v>0.40200000000000002</v>
      </c>
      <c r="G239" s="87">
        <v>0.495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707</v>
      </c>
      <c r="C240" s="87">
        <v>7</v>
      </c>
      <c r="D240" s="87">
        <v>7</v>
      </c>
      <c r="E240" s="87">
        <v>3.18</v>
      </c>
      <c r="F240" s="87">
        <v>0.40200000000000002</v>
      </c>
      <c r="G240" s="87">
        <v>0.495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707</v>
      </c>
      <c r="C241" s="87">
        <v>7</v>
      </c>
      <c r="D241" s="87">
        <v>7</v>
      </c>
      <c r="E241" s="87">
        <v>3.18</v>
      </c>
      <c r="F241" s="87">
        <v>0.40200000000000002</v>
      </c>
      <c r="G241" s="87">
        <v>0.495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708</v>
      </c>
      <c r="C242" s="87">
        <v>15.4</v>
      </c>
      <c r="D242" s="87">
        <v>15.4</v>
      </c>
      <c r="E242" s="87">
        <v>3.18</v>
      </c>
      <c r="F242" s="87">
        <v>0.501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707</v>
      </c>
      <c r="C243" s="87">
        <v>12.6</v>
      </c>
      <c r="D243" s="87">
        <v>12.6</v>
      </c>
      <c r="E243" s="87">
        <v>3.18</v>
      </c>
      <c r="F243" s="87">
        <v>0.40200000000000002</v>
      </c>
      <c r="G243" s="87">
        <v>0.495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708</v>
      </c>
      <c r="C244" s="87">
        <v>15.4</v>
      </c>
      <c r="D244" s="87">
        <v>15.4</v>
      </c>
      <c r="E244" s="87">
        <v>3.18</v>
      </c>
      <c r="F244" s="87">
        <v>0.501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707</v>
      </c>
      <c r="C245" s="87">
        <v>12.6</v>
      </c>
      <c r="D245" s="87">
        <v>12.6</v>
      </c>
      <c r="E245" s="87">
        <v>3.18</v>
      </c>
      <c r="F245" s="87">
        <v>0.40200000000000002</v>
      </c>
      <c r="G245" s="87">
        <v>0.495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708</v>
      </c>
      <c r="C246" s="87">
        <v>74.2</v>
      </c>
      <c r="D246" s="87">
        <v>74.2</v>
      </c>
      <c r="E246" s="87">
        <v>3.18</v>
      </c>
      <c r="F246" s="87">
        <v>0.501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708</v>
      </c>
      <c r="C247" s="87">
        <v>74.2</v>
      </c>
      <c r="D247" s="87">
        <v>74.2</v>
      </c>
      <c r="E247" s="87">
        <v>3.18</v>
      </c>
      <c r="F247" s="87">
        <v>0.501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707</v>
      </c>
      <c r="C248" s="87">
        <v>25.2</v>
      </c>
      <c r="D248" s="87">
        <v>25.2</v>
      </c>
      <c r="E248" s="87">
        <v>3.18</v>
      </c>
      <c r="F248" s="87">
        <v>0.40200000000000002</v>
      </c>
      <c r="G248" s="87">
        <v>0.495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707</v>
      </c>
      <c r="C249" s="87">
        <v>23.8</v>
      </c>
      <c r="D249" s="87">
        <v>23.8</v>
      </c>
      <c r="E249" s="87">
        <v>3.18</v>
      </c>
      <c r="F249" s="87">
        <v>0.40200000000000002</v>
      </c>
      <c r="G249" s="87">
        <v>0.495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707</v>
      </c>
      <c r="C250" s="87">
        <v>25.2</v>
      </c>
      <c r="D250" s="87">
        <v>25.2</v>
      </c>
      <c r="E250" s="87">
        <v>3.18</v>
      </c>
      <c r="F250" s="87">
        <v>0.40200000000000002</v>
      </c>
      <c r="G250" s="87">
        <v>0.495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707</v>
      </c>
      <c r="C251" s="87">
        <v>23.8</v>
      </c>
      <c r="D251" s="87">
        <v>23.8</v>
      </c>
      <c r="E251" s="87">
        <v>3.18</v>
      </c>
      <c r="F251" s="87">
        <v>0.40200000000000002</v>
      </c>
      <c r="G251" s="87">
        <v>0.495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706</v>
      </c>
      <c r="C252" s="87">
        <v>21</v>
      </c>
      <c r="D252" s="87">
        <v>21</v>
      </c>
      <c r="E252" s="87">
        <v>3.18</v>
      </c>
      <c r="F252" s="87">
        <v>0.40200000000000002</v>
      </c>
      <c r="G252" s="87">
        <v>0.495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706</v>
      </c>
      <c r="C253" s="87">
        <v>21</v>
      </c>
      <c r="D253" s="87">
        <v>21</v>
      </c>
      <c r="E253" s="87">
        <v>3.18</v>
      </c>
      <c r="F253" s="87">
        <v>0.40200000000000002</v>
      </c>
      <c r="G253" s="87">
        <v>0.495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709</v>
      </c>
      <c r="C254" s="87">
        <v>4.2</v>
      </c>
      <c r="D254" s="87">
        <v>4.2</v>
      </c>
      <c r="E254" s="87">
        <v>3.18</v>
      </c>
      <c r="F254" s="87">
        <v>0.40200000000000002</v>
      </c>
      <c r="G254" s="87">
        <v>0.495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708</v>
      </c>
      <c r="C255" s="87">
        <v>21</v>
      </c>
      <c r="D255" s="87">
        <v>21</v>
      </c>
      <c r="E255" s="87">
        <v>3.18</v>
      </c>
      <c r="F255" s="87">
        <v>0.501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709</v>
      </c>
      <c r="C256" s="87">
        <v>4.2</v>
      </c>
      <c r="D256" s="87">
        <v>4.2</v>
      </c>
      <c r="E256" s="87">
        <v>3.18</v>
      </c>
      <c r="F256" s="87">
        <v>0.40200000000000002</v>
      </c>
      <c r="G256" s="87">
        <v>0.495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708</v>
      </c>
      <c r="C257" s="87">
        <v>21</v>
      </c>
      <c r="D257" s="87">
        <v>21</v>
      </c>
      <c r="E257" s="87">
        <v>3.18</v>
      </c>
      <c r="F257" s="87">
        <v>0.501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706</v>
      </c>
      <c r="C258" s="87">
        <v>53.2</v>
      </c>
      <c r="D258" s="87">
        <v>53.2</v>
      </c>
      <c r="E258" s="87">
        <v>3.18</v>
      </c>
      <c r="F258" s="87">
        <v>0.40200000000000002</v>
      </c>
      <c r="G258" s="87">
        <v>0.495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709</v>
      </c>
      <c r="C259" s="87">
        <v>19.600000000000001</v>
      </c>
      <c r="D259" s="87">
        <v>19.600000000000001</v>
      </c>
      <c r="E259" s="87">
        <v>3.18</v>
      </c>
      <c r="F259" s="87">
        <v>0.40200000000000002</v>
      </c>
      <c r="G259" s="87">
        <v>0.495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706</v>
      </c>
      <c r="C260" s="87">
        <v>53.2</v>
      </c>
      <c r="D260" s="87">
        <v>53.2</v>
      </c>
      <c r="E260" s="87">
        <v>3.18</v>
      </c>
      <c r="F260" s="87">
        <v>0.40200000000000002</v>
      </c>
      <c r="G260" s="87">
        <v>0.495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709</v>
      </c>
      <c r="C261" s="87">
        <v>19.600000000000001</v>
      </c>
      <c r="D261" s="87">
        <v>19.600000000000001</v>
      </c>
      <c r="E261" s="87">
        <v>3.18</v>
      </c>
      <c r="F261" s="87">
        <v>0.40200000000000002</v>
      </c>
      <c r="G261" s="87">
        <v>0.495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710</v>
      </c>
      <c r="C262" s="87">
        <v>1.49</v>
      </c>
      <c r="D262" s="87">
        <v>1.49</v>
      </c>
      <c r="E262" s="87">
        <v>3.82</v>
      </c>
      <c r="F262" s="87">
        <v>0.5</v>
      </c>
      <c r="G262" s="87">
        <v>0.622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710</v>
      </c>
      <c r="C263" s="87">
        <v>1.49</v>
      </c>
      <c r="D263" s="87">
        <v>1.49</v>
      </c>
      <c r="E263" s="87">
        <v>3.82</v>
      </c>
      <c r="F263" s="87">
        <v>0.5</v>
      </c>
      <c r="G263" s="87">
        <v>0.622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710</v>
      </c>
      <c r="C264" s="87">
        <v>1.49</v>
      </c>
      <c r="D264" s="87">
        <v>1.49</v>
      </c>
      <c r="E264" s="87">
        <v>3.82</v>
      </c>
      <c r="F264" s="87">
        <v>0.5</v>
      </c>
      <c r="G264" s="87">
        <v>0.622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710</v>
      </c>
      <c r="C265" s="87">
        <v>1.49</v>
      </c>
      <c r="D265" s="87">
        <v>1.49</v>
      </c>
      <c r="E265" s="87">
        <v>3.82</v>
      </c>
      <c r="F265" s="87">
        <v>0.5</v>
      </c>
      <c r="G265" s="87">
        <v>0.622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710</v>
      </c>
      <c r="C266" s="87">
        <v>1.49</v>
      </c>
      <c r="D266" s="87">
        <v>1.49</v>
      </c>
      <c r="E266" s="87">
        <v>3.82</v>
      </c>
      <c r="F266" s="87">
        <v>0.5</v>
      </c>
      <c r="G266" s="87">
        <v>0.622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710</v>
      </c>
      <c r="C267" s="87">
        <v>1.49</v>
      </c>
      <c r="D267" s="87">
        <v>1.49</v>
      </c>
      <c r="E267" s="87">
        <v>3.82</v>
      </c>
      <c r="F267" s="87">
        <v>0.5</v>
      </c>
      <c r="G267" s="87">
        <v>0.622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710</v>
      </c>
      <c r="C268" s="87">
        <v>1.49</v>
      </c>
      <c r="D268" s="87">
        <v>1.49</v>
      </c>
      <c r="E268" s="87">
        <v>3.82</v>
      </c>
      <c r="F268" s="87">
        <v>0.5</v>
      </c>
      <c r="G268" s="87">
        <v>0.622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710</v>
      </c>
      <c r="C269" s="87">
        <v>1.49</v>
      </c>
      <c r="D269" s="87">
        <v>1.49</v>
      </c>
      <c r="E269" s="87">
        <v>3.82</v>
      </c>
      <c r="F269" s="87">
        <v>0.5</v>
      </c>
      <c r="G269" s="87">
        <v>0.622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710</v>
      </c>
      <c r="C270" s="87">
        <v>1.49</v>
      </c>
      <c r="D270" s="87">
        <v>1.49</v>
      </c>
      <c r="E270" s="87">
        <v>3.82</v>
      </c>
      <c r="F270" s="87">
        <v>0.5</v>
      </c>
      <c r="G270" s="87">
        <v>0.622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710</v>
      </c>
      <c r="C271" s="87">
        <v>1.49</v>
      </c>
      <c r="D271" s="87">
        <v>1.49</v>
      </c>
      <c r="E271" s="87">
        <v>3.82</v>
      </c>
      <c r="F271" s="87">
        <v>0.5</v>
      </c>
      <c r="G271" s="87">
        <v>0.622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710</v>
      </c>
      <c r="C272" s="87">
        <v>1.49</v>
      </c>
      <c r="D272" s="87">
        <v>1.49</v>
      </c>
      <c r="E272" s="87">
        <v>3.82</v>
      </c>
      <c r="F272" s="87">
        <v>0.5</v>
      </c>
      <c r="G272" s="87">
        <v>0.622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710</v>
      </c>
      <c r="C273" s="87">
        <v>1.49</v>
      </c>
      <c r="D273" s="87">
        <v>1.49</v>
      </c>
      <c r="E273" s="87">
        <v>3.82</v>
      </c>
      <c r="F273" s="87">
        <v>0.5</v>
      </c>
      <c r="G273" s="87">
        <v>0.622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710</v>
      </c>
      <c r="C274" s="87">
        <v>1.49</v>
      </c>
      <c r="D274" s="87">
        <v>1.49</v>
      </c>
      <c r="E274" s="87">
        <v>3.82</v>
      </c>
      <c r="F274" s="87">
        <v>0.5</v>
      </c>
      <c r="G274" s="87">
        <v>0.622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710</v>
      </c>
      <c r="C275" s="87">
        <v>1.49</v>
      </c>
      <c r="D275" s="87">
        <v>1.49</v>
      </c>
      <c r="E275" s="87">
        <v>3.82</v>
      </c>
      <c r="F275" s="87">
        <v>0.5</v>
      </c>
      <c r="G275" s="87">
        <v>0.622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710</v>
      </c>
      <c r="C276" s="87">
        <v>1.49</v>
      </c>
      <c r="D276" s="87">
        <v>1.49</v>
      </c>
      <c r="E276" s="87">
        <v>3.82</v>
      </c>
      <c r="F276" s="87">
        <v>0.5</v>
      </c>
      <c r="G276" s="87">
        <v>0.622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710</v>
      </c>
      <c r="C277" s="87">
        <v>1.49</v>
      </c>
      <c r="D277" s="87">
        <v>1.49</v>
      </c>
      <c r="E277" s="87">
        <v>3.82</v>
      </c>
      <c r="F277" s="87">
        <v>0.5</v>
      </c>
      <c r="G277" s="87">
        <v>0.622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710</v>
      </c>
      <c r="C278" s="87">
        <v>1.49</v>
      </c>
      <c r="D278" s="87">
        <v>1.49</v>
      </c>
      <c r="E278" s="87">
        <v>3.82</v>
      </c>
      <c r="F278" s="87">
        <v>0.5</v>
      </c>
      <c r="G278" s="87">
        <v>0.622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710</v>
      </c>
      <c r="C279" s="87">
        <v>1.49</v>
      </c>
      <c r="D279" s="87">
        <v>1.49</v>
      </c>
      <c r="E279" s="87">
        <v>3.82</v>
      </c>
      <c r="F279" s="87">
        <v>0.5</v>
      </c>
      <c r="G279" s="87">
        <v>0.622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710</v>
      </c>
      <c r="C280" s="87">
        <v>1.49</v>
      </c>
      <c r="D280" s="87">
        <v>1.49</v>
      </c>
      <c r="E280" s="87">
        <v>3.82</v>
      </c>
      <c r="F280" s="87">
        <v>0.5</v>
      </c>
      <c r="G280" s="87">
        <v>0.622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710</v>
      </c>
      <c r="C281" s="87">
        <v>1.49</v>
      </c>
      <c r="D281" s="87">
        <v>1.49</v>
      </c>
      <c r="E281" s="87">
        <v>3.82</v>
      </c>
      <c r="F281" s="87">
        <v>0.5</v>
      </c>
      <c r="G281" s="87">
        <v>0.622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710</v>
      </c>
      <c r="C282" s="87">
        <v>1.49</v>
      </c>
      <c r="D282" s="87">
        <v>1.49</v>
      </c>
      <c r="E282" s="87">
        <v>3.82</v>
      </c>
      <c r="F282" s="87">
        <v>0.5</v>
      </c>
      <c r="G282" s="87">
        <v>0.622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710</v>
      </c>
      <c r="C283" s="87">
        <v>1.49</v>
      </c>
      <c r="D283" s="87">
        <v>1.49</v>
      </c>
      <c r="E283" s="87">
        <v>3.82</v>
      </c>
      <c r="F283" s="87">
        <v>0.5</v>
      </c>
      <c r="G283" s="87">
        <v>0.622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710</v>
      </c>
      <c r="C284" s="87">
        <v>1.49</v>
      </c>
      <c r="D284" s="87">
        <v>1.49</v>
      </c>
      <c r="E284" s="87">
        <v>3.82</v>
      </c>
      <c r="F284" s="87">
        <v>0.5</v>
      </c>
      <c r="G284" s="87">
        <v>0.622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710</v>
      </c>
      <c r="C285" s="87">
        <v>1.49</v>
      </c>
      <c r="D285" s="87">
        <v>1.49</v>
      </c>
      <c r="E285" s="87">
        <v>3.82</v>
      </c>
      <c r="F285" s="87">
        <v>0.5</v>
      </c>
      <c r="G285" s="87">
        <v>0.622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710</v>
      </c>
      <c r="C286" s="87">
        <v>1.49</v>
      </c>
      <c r="D286" s="87">
        <v>1.49</v>
      </c>
      <c r="E286" s="87">
        <v>3.82</v>
      </c>
      <c r="F286" s="87">
        <v>0.5</v>
      </c>
      <c r="G286" s="87">
        <v>0.622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710</v>
      </c>
      <c r="C287" s="87">
        <v>1.49</v>
      </c>
      <c r="D287" s="87">
        <v>1.49</v>
      </c>
      <c r="E287" s="87">
        <v>3.82</v>
      </c>
      <c r="F287" s="87">
        <v>0.5</v>
      </c>
      <c r="G287" s="87">
        <v>0.622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710</v>
      </c>
      <c r="C288" s="87">
        <v>1.49</v>
      </c>
      <c r="D288" s="87">
        <v>1.49</v>
      </c>
      <c r="E288" s="87">
        <v>3.82</v>
      </c>
      <c r="F288" s="87">
        <v>0.5</v>
      </c>
      <c r="G288" s="87">
        <v>0.622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710</v>
      </c>
      <c r="C289" s="87">
        <v>1.49</v>
      </c>
      <c r="D289" s="87">
        <v>1.49</v>
      </c>
      <c r="E289" s="87">
        <v>3.82</v>
      </c>
      <c r="F289" s="87">
        <v>0.5</v>
      </c>
      <c r="G289" s="87">
        <v>0.622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710</v>
      </c>
      <c r="C290" s="87">
        <v>1.49</v>
      </c>
      <c r="D290" s="87">
        <v>1.49</v>
      </c>
      <c r="E290" s="87">
        <v>3.82</v>
      </c>
      <c r="F290" s="87">
        <v>0.5</v>
      </c>
      <c r="G290" s="87">
        <v>0.622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710</v>
      </c>
      <c r="C291" s="87">
        <v>1.49</v>
      </c>
      <c r="D291" s="87">
        <v>1.49</v>
      </c>
      <c r="E291" s="87">
        <v>3.82</v>
      </c>
      <c r="F291" s="87">
        <v>0.5</v>
      </c>
      <c r="G291" s="87">
        <v>0.622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710</v>
      </c>
      <c r="C292" s="87">
        <v>1.49</v>
      </c>
      <c r="D292" s="87">
        <v>1.49</v>
      </c>
      <c r="E292" s="87">
        <v>3.82</v>
      </c>
      <c r="F292" s="87">
        <v>0.5</v>
      </c>
      <c r="G292" s="87">
        <v>0.622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710</v>
      </c>
      <c r="C293" s="87">
        <v>1.49</v>
      </c>
      <c r="D293" s="87">
        <v>1.49</v>
      </c>
      <c r="E293" s="87">
        <v>3.82</v>
      </c>
      <c r="F293" s="87">
        <v>0.5</v>
      </c>
      <c r="G293" s="87">
        <v>0.622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710</v>
      </c>
      <c r="C294" s="87">
        <v>1.49</v>
      </c>
      <c r="D294" s="87">
        <v>1.49</v>
      </c>
      <c r="E294" s="87">
        <v>3.82</v>
      </c>
      <c r="F294" s="87">
        <v>0.5</v>
      </c>
      <c r="G294" s="87">
        <v>0.622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710</v>
      </c>
      <c r="C295" s="87">
        <v>1.49</v>
      </c>
      <c r="D295" s="87">
        <v>1.49</v>
      </c>
      <c r="E295" s="87">
        <v>3.82</v>
      </c>
      <c r="F295" s="87">
        <v>0.5</v>
      </c>
      <c r="G295" s="87">
        <v>0.622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710</v>
      </c>
      <c r="C296" s="87">
        <v>1.49</v>
      </c>
      <c r="D296" s="87">
        <v>1.49</v>
      </c>
      <c r="E296" s="87">
        <v>3.82</v>
      </c>
      <c r="F296" s="87">
        <v>0.5</v>
      </c>
      <c r="G296" s="87">
        <v>0.622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710</v>
      </c>
      <c r="C297" s="87">
        <v>1.49</v>
      </c>
      <c r="D297" s="87">
        <v>1.49</v>
      </c>
      <c r="E297" s="87">
        <v>3.82</v>
      </c>
      <c r="F297" s="87">
        <v>0.5</v>
      </c>
      <c r="G297" s="87">
        <v>0.622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710</v>
      </c>
      <c r="C298" s="87">
        <v>1.49</v>
      </c>
      <c r="D298" s="87">
        <v>1.49</v>
      </c>
      <c r="E298" s="87">
        <v>3.82</v>
      </c>
      <c r="F298" s="87">
        <v>0.5</v>
      </c>
      <c r="G298" s="87">
        <v>0.622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710</v>
      </c>
      <c r="C299" s="87">
        <v>1.49</v>
      </c>
      <c r="D299" s="87">
        <v>1.49</v>
      </c>
      <c r="E299" s="87">
        <v>3.82</v>
      </c>
      <c r="F299" s="87">
        <v>0.5</v>
      </c>
      <c r="G299" s="87">
        <v>0.622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710</v>
      </c>
      <c r="C300" s="87">
        <v>1.49</v>
      </c>
      <c r="D300" s="87">
        <v>1.49</v>
      </c>
      <c r="E300" s="87">
        <v>3.82</v>
      </c>
      <c r="F300" s="87">
        <v>0.5</v>
      </c>
      <c r="G300" s="87">
        <v>0.622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710</v>
      </c>
      <c r="C301" s="87">
        <v>1.49</v>
      </c>
      <c r="D301" s="87">
        <v>1.49</v>
      </c>
      <c r="E301" s="87">
        <v>3.82</v>
      </c>
      <c r="F301" s="87">
        <v>0.5</v>
      </c>
      <c r="G301" s="87">
        <v>0.622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710</v>
      </c>
      <c r="C302" s="87">
        <v>1.49</v>
      </c>
      <c r="D302" s="87">
        <v>1.49</v>
      </c>
      <c r="E302" s="87">
        <v>3.82</v>
      </c>
      <c r="F302" s="87">
        <v>0.5</v>
      </c>
      <c r="G302" s="87">
        <v>0.622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710</v>
      </c>
      <c r="C303" s="87">
        <v>1.49</v>
      </c>
      <c r="D303" s="87">
        <v>1.49</v>
      </c>
      <c r="E303" s="87">
        <v>3.82</v>
      </c>
      <c r="F303" s="87">
        <v>0.5</v>
      </c>
      <c r="G303" s="87">
        <v>0.622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710</v>
      </c>
      <c r="C304" s="87">
        <v>1.49</v>
      </c>
      <c r="D304" s="87">
        <v>1.49</v>
      </c>
      <c r="E304" s="87">
        <v>3.82</v>
      </c>
      <c r="F304" s="87">
        <v>0.5</v>
      </c>
      <c r="G304" s="87">
        <v>0.622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710</v>
      </c>
      <c r="C305" s="87">
        <v>1.49</v>
      </c>
      <c r="D305" s="87">
        <v>1.49</v>
      </c>
      <c r="E305" s="87">
        <v>3.82</v>
      </c>
      <c r="F305" s="87">
        <v>0.5</v>
      </c>
      <c r="G305" s="87">
        <v>0.622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710</v>
      </c>
      <c r="C306" s="87">
        <v>1.49</v>
      </c>
      <c r="D306" s="87">
        <v>1.49</v>
      </c>
      <c r="E306" s="87">
        <v>3.82</v>
      </c>
      <c r="F306" s="87">
        <v>0.5</v>
      </c>
      <c r="G306" s="87">
        <v>0.622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710</v>
      </c>
      <c r="C307" s="87">
        <v>1.49</v>
      </c>
      <c r="D307" s="87">
        <v>1.49</v>
      </c>
      <c r="E307" s="87">
        <v>3.82</v>
      </c>
      <c r="F307" s="87">
        <v>0.5</v>
      </c>
      <c r="G307" s="87">
        <v>0.622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710</v>
      </c>
      <c r="C308" s="87">
        <v>1.49</v>
      </c>
      <c r="D308" s="87">
        <v>1.49</v>
      </c>
      <c r="E308" s="87">
        <v>3.82</v>
      </c>
      <c r="F308" s="87">
        <v>0.5</v>
      </c>
      <c r="G308" s="87">
        <v>0.622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710</v>
      </c>
      <c r="C309" s="87">
        <v>1.49</v>
      </c>
      <c r="D309" s="87">
        <v>1.49</v>
      </c>
      <c r="E309" s="87">
        <v>3.82</v>
      </c>
      <c r="F309" s="87">
        <v>0.5</v>
      </c>
      <c r="G309" s="87">
        <v>0.622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710</v>
      </c>
      <c r="C310" s="87">
        <v>1.49</v>
      </c>
      <c r="D310" s="87">
        <v>1.49</v>
      </c>
      <c r="E310" s="87">
        <v>3.82</v>
      </c>
      <c r="F310" s="87">
        <v>0.5</v>
      </c>
      <c r="G310" s="87">
        <v>0.622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710</v>
      </c>
      <c r="C311" s="87">
        <v>1.49</v>
      </c>
      <c r="D311" s="87">
        <v>1.49</v>
      </c>
      <c r="E311" s="87">
        <v>3.82</v>
      </c>
      <c r="F311" s="87">
        <v>0.5</v>
      </c>
      <c r="G311" s="87">
        <v>0.622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710</v>
      </c>
      <c r="C312" s="87">
        <v>1.49</v>
      </c>
      <c r="D312" s="87">
        <v>1.49</v>
      </c>
      <c r="E312" s="87">
        <v>3.82</v>
      </c>
      <c r="F312" s="87">
        <v>0.5</v>
      </c>
      <c r="G312" s="87">
        <v>0.622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710</v>
      </c>
      <c r="C313" s="87">
        <v>1.49</v>
      </c>
      <c r="D313" s="87">
        <v>1.49</v>
      </c>
      <c r="E313" s="87">
        <v>3.82</v>
      </c>
      <c r="F313" s="87">
        <v>0.5</v>
      </c>
      <c r="G313" s="87">
        <v>0.622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710</v>
      </c>
      <c r="C314" s="87">
        <v>1.49</v>
      </c>
      <c r="D314" s="87">
        <v>1.49</v>
      </c>
      <c r="E314" s="87">
        <v>3.82</v>
      </c>
      <c r="F314" s="87">
        <v>0.5</v>
      </c>
      <c r="G314" s="87">
        <v>0.622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710</v>
      </c>
      <c r="C315" s="87">
        <v>1.49</v>
      </c>
      <c r="D315" s="87">
        <v>1.49</v>
      </c>
      <c r="E315" s="87">
        <v>3.82</v>
      </c>
      <c r="F315" s="87">
        <v>0.5</v>
      </c>
      <c r="G315" s="87">
        <v>0.622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706</v>
      </c>
      <c r="C316" s="87">
        <v>33.6</v>
      </c>
      <c r="D316" s="87">
        <v>33.6</v>
      </c>
      <c r="E316" s="87">
        <v>3.18</v>
      </c>
      <c r="F316" s="87">
        <v>0.40200000000000002</v>
      </c>
      <c r="G316" s="87">
        <v>0.495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709</v>
      </c>
      <c r="C317" s="87">
        <v>72.8</v>
      </c>
      <c r="D317" s="87">
        <v>72.8</v>
      </c>
      <c r="E317" s="87">
        <v>3.18</v>
      </c>
      <c r="F317" s="87">
        <v>0.40200000000000002</v>
      </c>
      <c r="G317" s="87">
        <v>0.495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706</v>
      </c>
      <c r="C318" s="87">
        <v>33.6</v>
      </c>
      <c r="D318" s="87">
        <v>33.6</v>
      </c>
      <c r="E318" s="87">
        <v>3.18</v>
      </c>
      <c r="F318" s="87">
        <v>0.40200000000000002</v>
      </c>
      <c r="G318" s="87">
        <v>0.495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709</v>
      </c>
      <c r="C319" s="87">
        <v>72.8</v>
      </c>
      <c r="D319" s="87">
        <v>72.8</v>
      </c>
      <c r="E319" s="87">
        <v>3.18</v>
      </c>
      <c r="F319" s="87">
        <v>0.40200000000000002</v>
      </c>
      <c r="G319" s="87">
        <v>0.495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710</v>
      </c>
      <c r="C320" s="87">
        <v>1.49</v>
      </c>
      <c r="D320" s="87">
        <v>1.49</v>
      </c>
      <c r="E320" s="87">
        <v>3.82</v>
      </c>
      <c r="F320" s="87">
        <v>0.5</v>
      </c>
      <c r="G320" s="87">
        <v>0.622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710</v>
      </c>
      <c r="C321" s="87">
        <v>1.49</v>
      </c>
      <c r="D321" s="87">
        <v>1.49</v>
      </c>
      <c r="E321" s="87">
        <v>3.82</v>
      </c>
      <c r="F321" s="87">
        <v>0.5</v>
      </c>
      <c r="G321" s="87">
        <v>0.622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710</v>
      </c>
      <c r="C322" s="87">
        <v>1.49</v>
      </c>
      <c r="D322" s="87">
        <v>1.49</v>
      </c>
      <c r="E322" s="87">
        <v>3.82</v>
      </c>
      <c r="F322" s="87">
        <v>0.5</v>
      </c>
      <c r="G322" s="87">
        <v>0.622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710</v>
      </c>
      <c r="C323" s="87">
        <v>1.49</v>
      </c>
      <c r="D323" s="87">
        <v>1.49</v>
      </c>
      <c r="E323" s="87">
        <v>3.82</v>
      </c>
      <c r="F323" s="87">
        <v>0.5</v>
      </c>
      <c r="G323" s="87">
        <v>0.622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710</v>
      </c>
      <c r="C324" s="87">
        <v>1.49</v>
      </c>
      <c r="D324" s="87">
        <v>1.49</v>
      </c>
      <c r="E324" s="87">
        <v>3.82</v>
      </c>
      <c r="F324" s="87">
        <v>0.5</v>
      </c>
      <c r="G324" s="87">
        <v>0.622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710</v>
      </c>
      <c r="C325" s="87">
        <v>1.49</v>
      </c>
      <c r="D325" s="87">
        <v>1.49</v>
      </c>
      <c r="E325" s="87">
        <v>3.82</v>
      </c>
      <c r="F325" s="87">
        <v>0.5</v>
      </c>
      <c r="G325" s="87">
        <v>0.622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710</v>
      </c>
      <c r="C326" s="87">
        <v>1.49</v>
      </c>
      <c r="D326" s="87">
        <v>1.49</v>
      </c>
      <c r="E326" s="87">
        <v>3.82</v>
      </c>
      <c r="F326" s="87">
        <v>0.5</v>
      </c>
      <c r="G326" s="87">
        <v>0.622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710</v>
      </c>
      <c r="C327" s="87">
        <v>1.49</v>
      </c>
      <c r="D327" s="87">
        <v>1.49</v>
      </c>
      <c r="E327" s="87">
        <v>3.82</v>
      </c>
      <c r="F327" s="87">
        <v>0.5</v>
      </c>
      <c r="G327" s="87">
        <v>0.622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710</v>
      </c>
      <c r="C328" s="87">
        <v>1.49</v>
      </c>
      <c r="D328" s="87">
        <v>1.49</v>
      </c>
      <c r="E328" s="87">
        <v>3.82</v>
      </c>
      <c r="F328" s="87">
        <v>0.5</v>
      </c>
      <c r="G328" s="87">
        <v>0.622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710</v>
      </c>
      <c r="C329" s="87">
        <v>1.49</v>
      </c>
      <c r="D329" s="87">
        <v>1.49</v>
      </c>
      <c r="E329" s="87">
        <v>3.82</v>
      </c>
      <c r="F329" s="87">
        <v>0.5</v>
      </c>
      <c r="G329" s="87">
        <v>0.622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710</v>
      </c>
      <c r="C330" s="87">
        <v>1.49</v>
      </c>
      <c r="D330" s="87">
        <v>1.49</v>
      </c>
      <c r="E330" s="87">
        <v>3.82</v>
      </c>
      <c r="F330" s="87">
        <v>0.5</v>
      </c>
      <c r="G330" s="87">
        <v>0.622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710</v>
      </c>
      <c r="C331" s="87">
        <v>1.49</v>
      </c>
      <c r="D331" s="87">
        <v>1.49</v>
      </c>
      <c r="E331" s="87">
        <v>3.82</v>
      </c>
      <c r="F331" s="87">
        <v>0.5</v>
      </c>
      <c r="G331" s="87">
        <v>0.622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710</v>
      </c>
      <c r="C332" s="87">
        <v>1.49</v>
      </c>
      <c r="D332" s="87">
        <v>1.49</v>
      </c>
      <c r="E332" s="87">
        <v>3.82</v>
      </c>
      <c r="F332" s="87">
        <v>0.5</v>
      </c>
      <c r="G332" s="87">
        <v>0.622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710</v>
      </c>
      <c r="C333" s="87">
        <v>1.49</v>
      </c>
      <c r="D333" s="87">
        <v>1.49</v>
      </c>
      <c r="E333" s="87">
        <v>3.82</v>
      </c>
      <c r="F333" s="87">
        <v>0.5</v>
      </c>
      <c r="G333" s="87">
        <v>0.622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710</v>
      </c>
      <c r="C334" s="87">
        <v>1.49</v>
      </c>
      <c r="D334" s="87">
        <v>1.49</v>
      </c>
      <c r="E334" s="87">
        <v>3.82</v>
      </c>
      <c r="F334" s="87">
        <v>0.5</v>
      </c>
      <c r="G334" s="87">
        <v>0.622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710</v>
      </c>
      <c r="C335" s="87">
        <v>1.49</v>
      </c>
      <c r="D335" s="87">
        <v>1.49</v>
      </c>
      <c r="E335" s="87">
        <v>3.82</v>
      </c>
      <c r="F335" s="87">
        <v>0.5</v>
      </c>
      <c r="G335" s="87">
        <v>0.622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710</v>
      </c>
      <c r="C336" s="87">
        <v>1.49</v>
      </c>
      <c r="D336" s="87">
        <v>1.49</v>
      </c>
      <c r="E336" s="87">
        <v>3.82</v>
      </c>
      <c r="F336" s="87">
        <v>0.5</v>
      </c>
      <c r="G336" s="87">
        <v>0.622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710</v>
      </c>
      <c r="C337" s="87">
        <v>1.49</v>
      </c>
      <c r="D337" s="87">
        <v>1.49</v>
      </c>
      <c r="E337" s="87">
        <v>3.82</v>
      </c>
      <c r="F337" s="87">
        <v>0.5</v>
      </c>
      <c r="G337" s="87">
        <v>0.622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710</v>
      </c>
      <c r="C338" s="87">
        <v>1.49</v>
      </c>
      <c r="D338" s="87">
        <v>1.49</v>
      </c>
      <c r="E338" s="87">
        <v>3.82</v>
      </c>
      <c r="F338" s="87">
        <v>0.5</v>
      </c>
      <c r="G338" s="87">
        <v>0.622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710</v>
      </c>
      <c r="C339" s="87">
        <v>1.49</v>
      </c>
      <c r="D339" s="87">
        <v>1.49</v>
      </c>
      <c r="E339" s="87">
        <v>3.82</v>
      </c>
      <c r="F339" s="87">
        <v>0.5</v>
      </c>
      <c r="G339" s="87">
        <v>0.622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710</v>
      </c>
      <c r="C340" s="87">
        <v>1.49</v>
      </c>
      <c r="D340" s="87">
        <v>1.49</v>
      </c>
      <c r="E340" s="87">
        <v>3.82</v>
      </c>
      <c r="F340" s="87">
        <v>0.5</v>
      </c>
      <c r="G340" s="87">
        <v>0.622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710</v>
      </c>
      <c r="C341" s="87">
        <v>1.49</v>
      </c>
      <c r="D341" s="87">
        <v>1.49</v>
      </c>
      <c r="E341" s="87">
        <v>3.82</v>
      </c>
      <c r="F341" s="87">
        <v>0.5</v>
      </c>
      <c r="G341" s="87">
        <v>0.622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710</v>
      </c>
      <c r="C342" s="87">
        <v>1.49</v>
      </c>
      <c r="D342" s="87">
        <v>1.49</v>
      </c>
      <c r="E342" s="87">
        <v>3.82</v>
      </c>
      <c r="F342" s="87">
        <v>0.5</v>
      </c>
      <c r="G342" s="87">
        <v>0.622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710</v>
      </c>
      <c r="C343" s="87">
        <v>1.49</v>
      </c>
      <c r="D343" s="87">
        <v>1.49</v>
      </c>
      <c r="E343" s="87">
        <v>3.82</v>
      </c>
      <c r="F343" s="87">
        <v>0.5</v>
      </c>
      <c r="G343" s="87">
        <v>0.622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710</v>
      </c>
      <c r="C344" s="87">
        <v>1.49</v>
      </c>
      <c r="D344" s="87">
        <v>1.49</v>
      </c>
      <c r="E344" s="87">
        <v>3.82</v>
      </c>
      <c r="F344" s="87">
        <v>0.5</v>
      </c>
      <c r="G344" s="87">
        <v>0.622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710</v>
      </c>
      <c r="C345" s="87">
        <v>1.49</v>
      </c>
      <c r="D345" s="87">
        <v>1.49</v>
      </c>
      <c r="E345" s="87">
        <v>3.82</v>
      </c>
      <c r="F345" s="87">
        <v>0.5</v>
      </c>
      <c r="G345" s="87">
        <v>0.622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710</v>
      </c>
      <c r="C346" s="87">
        <v>1.49</v>
      </c>
      <c r="D346" s="87">
        <v>1.49</v>
      </c>
      <c r="E346" s="87">
        <v>3.82</v>
      </c>
      <c r="F346" s="87">
        <v>0.5</v>
      </c>
      <c r="G346" s="87">
        <v>0.622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710</v>
      </c>
      <c r="C347" s="87">
        <v>1.49</v>
      </c>
      <c r="D347" s="87">
        <v>1.49</v>
      </c>
      <c r="E347" s="87">
        <v>3.82</v>
      </c>
      <c r="F347" s="87">
        <v>0.5</v>
      </c>
      <c r="G347" s="87">
        <v>0.622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710</v>
      </c>
      <c r="C348" s="87">
        <v>1.49</v>
      </c>
      <c r="D348" s="87">
        <v>1.49</v>
      </c>
      <c r="E348" s="87">
        <v>3.82</v>
      </c>
      <c r="F348" s="87">
        <v>0.5</v>
      </c>
      <c r="G348" s="87">
        <v>0.622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710</v>
      </c>
      <c r="C349" s="87">
        <v>1.49</v>
      </c>
      <c r="D349" s="87">
        <v>1.49</v>
      </c>
      <c r="E349" s="87">
        <v>3.82</v>
      </c>
      <c r="F349" s="87">
        <v>0.5</v>
      </c>
      <c r="G349" s="87">
        <v>0.622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710</v>
      </c>
      <c r="C350" s="87">
        <v>1.49</v>
      </c>
      <c r="D350" s="87">
        <v>1.49</v>
      </c>
      <c r="E350" s="87">
        <v>3.82</v>
      </c>
      <c r="F350" s="87">
        <v>0.5</v>
      </c>
      <c r="G350" s="87">
        <v>0.622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710</v>
      </c>
      <c r="C351" s="87">
        <v>1.49</v>
      </c>
      <c r="D351" s="87">
        <v>1.49</v>
      </c>
      <c r="E351" s="87">
        <v>3.82</v>
      </c>
      <c r="F351" s="87">
        <v>0.5</v>
      </c>
      <c r="G351" s="87">
        <v>0.622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710</v>
      </c>
      <c r="C352" s="87">
        <v>1.49</v>
      </c>
      <c r="D352" s="87">
        <v>1.49</v>
      </c>
      <c r="E352" s="87">
        <v>3.82</v>
      </c>
      <c r="F352" s="87">
        <v>0.5</v>
      </c>
      <c r="G352" s="87">
        <v>0.622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710</v>
      </c>
      <c r="C353" s="87">
        <v>1.49</v>
      </c>
      <c r="D353" s="87">
        <v>1.49</v>
      </c>
      <c r="E353" s="87">
        <v>3.82</v>
      </c>
      <c r="F353" s="87">
        <v>0.5</v>
      </c>
      <c r="G353" s="87">
        <v>0.622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710</v>
      </c>
      <c r="C354" s="87">
        <v>1.49</v>
      </c>
      <c r="D354" s="87">
        <v>1.49</v>
      </c>
      <c r="E354" s="87">
        <v>3.82</v>
      </c>
      <c r="F354" s="87">
        <v>0.5</v>
      </c>
      <c r="G354" s="87">
        <v>0.622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710</v>
      </c>
      <c r="C355" s="87">
        <v>1.49</v>
      </c>
      <c r="D355" s="87">
        <v>1.49</v>
      </c>
      <c r="E355" s="87">
        <v>3.82</v>
      </c>
      <c r="F355" s="87">
        <v>0.5</v>
      </c>
      <c r="G355" s="87">
        <v>0.622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708</v>
      </c>
      <c r="C356" s="87">
        <v>53.2</v>
      </c>
      <c r="D356" s="87">
        <v>53.2</v>
      </c>
      <c r="E356" s="87">
        <v>3.18</v>
      </c>
      <c r="F356" s="87">
        <v>0.501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708</v>
      </c>
      <c r="C357" s="87">
        <v>53.2</v>
      </c>
      <c r="D357" s="87">
        <v>53.2</v>
      </c>
      <c r="E357" s="87">
        <v>3.18</v>
      </c>
      <c r="F357" s="87">
        <v>0.501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709</v>
      </c>
      <c r="C358" s="87">
        <v>12.6</v>
      </c>
      <c r="D358" s="87">
        <v>12.6</v>
      </c>
      <c r="E358" s="87">
        <v>3.18</v>
      </c>
      <c r="F358" s="87">
        <v>0.40200000000000002</v>
      </c>
      <c r="G358" s="87">
        <v>0.495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709</v>
      </c>
      <c r="C359" s="87">
        <v>49.41</v>
      </c>
      <c r="D359" s="87">
        <v>49.41</v>
      </c>
      <c r="E359" s="87">
        <v>3.18</v>
      </c>
      <c r="F359" s="87">
        <v>0.40200000000000002</v>
      </c>
      <c r="G359" s="87">
        <v>0.495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708</v>
      </c>
      <c r="C360" s="87">
        <v>33.6</v>
      </c>
      <c r="D360" s="87">
        <v>33.6</v>
      </c>
      <c r="E360" s="87">
        <v>3.18</v>
      </c>
      <c r="F360" s="87">
        <v>0.501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709</v>
      </c>
      <c r="C361" s="87">
        <v>36.4</v>
      </c>
      <c r="D361" s="87">
        <v>36.4</v>
      </c>
      <c r="E361" s="87">
        <v>3.18</v>
      </c>
      <c r="F361" s="87">
        <v>0.40200000000000002</v>
      </c>
      <c r="G361" s="87">
        <v>0.495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708</v>
      </c>
      <c r="C362" s="87">
        <v>33.6</v>
      </c>
      <c r="D362" s="87">
        <v>33.6</v>
      </c>
      <c r="E362" s="87">
        <v>3.18</v>
      </c>
      <c r="F362" s="87">
        <v>0.501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3.22</v>
      </c>
      <c r="F363" s="87">
        <v>0.441</v>
      </c>
      <c r="G363" s="87">
        <v>0.54600000000000004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0.501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3.24</v>
      </c>
      <c r="F365" s="87">
        <v>0.41</v>
      </c>
      <c r="G365" s="87">
        <v>0.50700000000000001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1563313.42</v>
      </c>
      <c r="D368" s="87">
        <v>2.8</v>
      </c>
    </row>
    <row r="369" spans="1:7">
      <c r="A369" s="87" t="s">
        <v>684</v>
      </c>
      <c r="B369" s="87" t="s">
        <v>685</v>
      </c>
      <c r="C369" s="87">
        <v>2849666.45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369544.12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367953.44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388080.22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437735.64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627970.93000000005</v>
      </c>
      <c r="D376" s="87">
        <v>424560.61</v>
      </c>
      <c r="E376" s="87">
        <v>203410.32</v>
      </c>
      <c r="F376" s="87">
        <v>0.68</v>
      </c>
      <c r="G376" s="87">
        <v>3.26</v>
      </c>
    </row>
    <row r="377" spans="1:7">
      <c r="A377" s="87" t="s">
        <v>688</v>
      </c>
      <c r="B377" s="87" t="s">
        <v>687</v>
      </c>
      <c r="C377" s="87">
        <v>269224.93</v>
      </c>
      <c r="D377" s="87">
        <v>212907.39</v>
      </c>
      <c r="E377" s="87">
        <v>56317.53</v>
      </c>
      <c r="F377" s="87">
        <v>0.79</v>
      </c>
      <c r="G377" s="87">
        <v>3.72</v>
      </c>
    </row>
    <row r="378" spans="1:7">
      <c r="A378" s="87" t="s">
        <v>689</v>
      </c>
      <c r="B378" s="87" t="s">
        <v>687</v>
      </c>
      <c r="C378" s="87">
        <v>314954.19</v>
      </c>
      <c r="D378" s="87">
        <v>212935.24</v>
      </c>
      <c r="E378" s="87">
        <v>102018.95</v>
      </c>
      <c r="F378" s="87">
        <v>0.68</v>
      </c>
      <c r="G378" s="87">
        <v>3.27</v>
      </c>
    </row>
    <row r="379" spans="1:7">
      <c r="A379" s="87" t="s">
        <v>690</v>
      </c>
      <c r="B379" s="87" t="s">
        <v>687</v>
      </c>
      <c r="C379" s="87">
        <v>117997.75</v>
      </c>
      <c r="D379" s="87">
        <v>79776.3</v>
      </c>
      <c r="E379" s="87">
        <v>38221.449999999997</v>
      </c>
      <c r="F379" s="87">
        <v>0.68</v>
      </c>
      <c r="G379" s="87">
        <v>3.51</v>
      </c>
    </row>
    <row r="380" spans="1:7">
      <c r="A380" s="87" t="s">
        <v>691</v>
      </c>
      <c r="B380" s="87" t="s">
        <v>687</v>
      </c>
      <c r="C380" s="87">
        <v>134355.15</v>
      </c>
      <c r="D380" s="87">
        <v>90835.26</v>
      </c>
      <c r="E380" s="87">
        <v>43519.89</v>
      </c>
      <c r="F380" s="87">
        <v>0.68</v>
      </c>
      <c r="G380" s="87">
        <v>3.51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543943.30000000005</v>
      </c>
      <c r="D428" s="87">
        <v>0.78</v>
      </c>
    </row>
    <row r="429" spans="1:4">
      <c r="A429" s="87" t="s">
        <v>859</v>
      </c>
      <c r="B429" s="87" t="s">
        <v>858</v>
      </c>
      <c r="C429" s="87">
        <v>291623.64</v>
      </c>
      <c r="D429" s="87">
        <v>0.78</v>
      </c>
    </row>
    <row r="430" spans="1:4">
      <c r="A430" s="87" t="s">
        <v>860</v>
      </c>
      <c r="B430" s="87" t="s">
        <v>858</v>
      </c>
      <c r="C430" s="87">
        <v>272810.75</v>
      </c>
      <c r="D430" s="87">
        <v>0.78</v>
      </c>
    </row>
    <row r="431" spans="1:4">
      <c r="A431" s="87" t="s">
        <v>861</v>
      </c>
      <c r="B431" s="87" t="s">
        <v>858</v>
      </c>
      <c r="C431" s="87">
        <v>102208.69</v>
      </c>
      <c r="D431" s="87">
        <v>0.78</v>
      </c>
    </row>
    <row r="432" spans="1:4">
      <c r="A432" s="87" t="s">
        <v>862</v>
      </c>
      <c r="B432" s="87" t="s">
        <v>858</v>
      </c>
      <c r="C432" s="87">
        <v>116377.34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24.94</v>
      </c>
      <c r="F439" s="87">
        <v>56359.68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24.75</v>
      </c>
      <c r="F440" s="87">
        <v>55950.09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27.12</v>
      </c>
      <c r="F441" s="87">
        <v>61294.35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36.369999999999997</v>
      </c>
      <c r="F442" s="87">
        <v>82206.429999999993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25.29</v>
      </c>
      <c r="F443" s="87">
        <v>42296.62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15.92</v>
      </c>
      <c r="F444" s="87">
        <v>26794.23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12.68</v>
      </c>
      <c r="F445" s="87">
        <v>21489.06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4.75</v>
      </c>
      <c r="F446" s="87">
        <v>8914.27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5.41</v>
      </c>
      <c r="F447" s="87">
        <v>10150.01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15834.12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14325.6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430846.38909999997</v>
      </c>
      <c r="C458" s="87">
        <v>646.07510000000002</v>
      </c>
      <c r="D458" s="87">
        <v>1530.4099000000001</v>
      </c>
      <c r="E458" s="87">
        <v>0</v>
      </c>
      <c r="F458" s="87">
        <v>4.8999999999999998E-3</v>
      </c>
      <c r="G458" s="87">
        <v>352138.11479999998</v>
      </c>
      <c r="H458" s="87">
        <v>173496.75700000001</v>
      </c>
    </row>
    <row r="459" spans="1:8">
      <c r="A459" s="87" t="s">
        <v>911</v>
      </c>
      <c r="B459" s="87">
        <v>353838.3566</v>
      </c>
      <c r="C459" s="87">
        <v>544.69349999999997</v>
      </c>
      <c r="D459" s="87">
        <v>1341.3693000000001</v>
      </c>
      <c r="E459" s="87">
        <v>0</v>
      </c>
      <c r="F459" s="87">
        <v>4.3E-3</v>
      </c>
      <c r="G459" s="87">
        <v>308669.21299999999</v>
      </c>
      <c r="H459" s="87">
        <v>143834.22690000001</v>
      </c>
    </row>
    <row r="460" spans="1:8">
      <c r="A460" s="87" t="s">
        <v>912</v>
      </c>
      <c r="B460" s="87">
        <v>355829.84710000001</v>
      </c>
      <c r="C460" s="87">
        <v>571.59860000000003</v>
      </c>
      <c r="D460" s="87">
        <v>1491.8304000000001</v>
      </c>
      <c r="E460" s="87">
        <v>0</v>
      </c>
      <c r="F460" s="87">
        <v>4.7000000000000002E-3</v>
      </c>
      <c r="G460" s="87">
        <v>343337.25260000001</v>
      </c>
      <c r="H460" s="87">
        <v>146923.07389999999</v>
      </c>
    </row>
    <row r="461" spans="1:8">
      <c r="A461" s="87" t="s">
        <v>913</v>
      </c>
      <c r="B461" s="87">
        <v>269015.2733</v>
      </c>
      <c r="C461" s="87">
        <v>464.94229999999999</v>
      </c>
      <c r="D461" s="87">
        <v>1324.4905000000001</v>
      </c>
      <c r="E461" s="87">
        <v>0</v>
      </c>
      <c r="F461" s="87">
        <v>4.0000000000000001E-3</v>
      </c>
      <c r="G461" s="87">
        <v>304880.40779999999</v>
      </c>
      <c r="H461" s="87">
        <v>114213.2402</v>
      </c>
    </row>
    <row r="462" spans="1:8">
      <c r="A462" s="87" t="s">
        <v>354</v>
      </c>
      <c r="B462" s="87">
        <v>312421.29830000002</v>
      </c>
      <c r="C462" s="87">
        <v>559.10260000000005</v>
      </c>
      <c r="D462" s="87">
        <v>1652.9447</v>
      </c>
      <c r="E462" s="87">
        <v>0</v>
      </c>
      <c r="F462" s="87">
        <v>5.0000000000000001E-3</v>
      </c>
      <c r="G462" s="87">
        <v>380513.89179999998</v>
      </c>
      <c r="H462" s="87">
        <v>134471.81150000001</v>
      </c>
    </row>
    <row r="463" spans="1:8">
      <c r="A463" s="87" t="s">
        <v>914</v>
      </c>
      <c r="B463" s="87">
        <v>383892.49320000003</v>
      </c>
      <c r="C463" s="87">
        <v>695.06820000000005</v>
      </c>
      <c r="D463" s="87">
        <v>2079.4124000000002</v>
      </c>
      <c r="E463" s="87">
        <v>0</v>
      </c>
      <c r="F463" s="87">
        <v>6.3E-3</v>
      </c>
      <c r="G463" s="87">
        <v>478699.15629999997</v>
      </c>
      <c r="H463" s="87">
        <v>166005.15340000001</v>
      </c>
    </row>
    <row r="464" spans="1:8">
      <c r="A464" s="87" t="s">
        <v>915</v>
      </c>
      <c r="B464" s="87">
        <v>325906.87650000001</v>
      </c>
      <c r="C464" s="87">
        <v>590.47810000000004</v>
      </c>
      <c r="D464" s="87">
        <v>1767.7073</v>
      </c>
      <c r="E464" s="87">
        <v>0</v>
      </c>
      <c r="F464" s="87">
        <v>5.3E-3</v>
      </c>
      <c r="G464" s="87">
        <v>406942.3982</v>
      </c>
      <c r="H464" s="87">
        <v>140968.6606</v>
      </c>
    </row>
    <row r="465" spans="1:19">
      <c r="A465" s="87" t="s">
        <v>916</v>
      </c>
      <c r="B465" s="87">
        <v>320401.89990000002</v>
      </c>
      <c r="C465" s="87">
        <v>579.15840000000003</v>
      </c>
      <c r="D465" s="87">
        <v>1729.7810999999999</v>
      </c>
      <c r="E465" s="87">
        <v>0</v>
      </c>
      <c r="F465" s="87">
        <v>5.1999999999999998E-3</v>
      </c>
      <c r="G465" s="87">
        <v>398209.66729999997</v>
      </c>
      <c r="H465" s="87">
        <v>138458.8542</v>
      </c>
    </row>
    <row r="466" spans="1:19">
      <c r="A466" s="87" t="s">
        <v>917</v>
      </c>
      <c r="B466" s="87">
        <v>313805.24349999998</v>
      </c>
      <c r="C466" s="87">
        <v>565.73559999999998</v>
      </c>
      <c r="D466" s="87">
        <v>1685.1829</v>
      </c>
      <c r="E466" s="87">
        <v>0</v>
      </c>
      <c r="F466" s="87">
        <v>5.1000000000000004E-3</v>
      </c>
      <c r="G466" s="87">
        <v>387940.82809999998</v>
      </c>
      <c r="H466" s="87">
        <v>135464.87640000001</v>
      </c>
    </row>
    <row r="467" spans="1:19">
      <c r="A467" s="87" t="s">
        <v>918</v>
      </c>
      <c r="B467" s="87">
        <v>290872.69079999998</v>
      </c>
      <c r="C467" s="87">
        <v>510.31920000000002</v>
      </c>
      <c r="D467" s="87">
        <v>1477.6677</v>
      </c>
      <c r="E467" s="87">
        <v>0</v>
      </c>
      <c r="F467" s="87">
        <v>4.4999999999999997E-3</v>
      </c>
      <c r="G467" s="87">
        <v>340150.77399999998</v>
      </c>
      <c r="H467" s="87">
        <v>124219.72010000001</v>
      </c>
    </row>
    <row r="468" spans="1:19">
      <c r="A468" s="87" t="s">
        <v>919</v>
      </c>
      <c r="B468" s="87">
        <v>321966.20480000001</v>
      </c>
      <c r="C468" s="87">
        <v>525.62909999999999</v>
      </c>
      <c r="D468" s="87">
        <v>1400.3820000000001</v>
      </c>
      <c r="E468" s="87">
        <v>0</v>
      </c>
      <c r="F468" s="87">
        <v>4.4000000000000003E-3</v>
      </c>
      <c r="G468" s="87">
        <v>322305.14260000002</v>
      </c>
      <c r="H468" s="87">
        <v>133746.5356</v>
      </c>
    </row>
    <row r="469" spans="1:19">
      <c r="A469" s="87" t="s">
        <v>920</v>
      </c>
      <c r="B469" s="87">
        <v>396691.06550000003</v>
      </c>
      <c r="C469" s="87">
        <v>603.40369999999996</v>
      </c>
      <c r="D469" s="87">
        <v>1460.3188</v>
      </c>
      <c r="E469" s="87">
        <v>0</v>
      </c>
      <c r="F469" s="87">
        <v>4.7000000000000002E-3</v>
      </c>
      <c r="G469" s="87">
        <v>336027.67879999999</v>
      </c>
      <c r="H469" s="87">
        <v>160559.9178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4075490</v>
      </c>
      <c r="C471" s="87">
        <v>6856.2043999999996</v>
      </c>
      <c r="D471" s="87">
        <v>18941.496999999999</v>
      </c>
      <c r="E471" s="87">
        <v>0</v>
      </c>
      <c r="F471" s="87">
        <v>5.8400000000000001E-2</v>
      </c>
      <c r="G471" s="88">
        <v>4359810</v>
      </c>
      <c r="H471" s="88">
        <v>1712360</v>
      </c>
    </row>
    <row r="472" spans="1:19">
      <c r="A472" s="87" t="s">
        <v>922</v>
      </c>
      <c r="B472" s="87">
        <v>269015.2733</v>
      </c>
      <c r="C472" s="87">
        <v>464.94229999999999</v>
      </c>
      <c r="D472" s="87">
        <v>1324.4905000000001</v>
      </c>
      <c r="E472" s="87">
        <v>0</v>
      </c>
      <c r="F472" s="87">
        <v>4.0000000000000001E-3</v>
      </c>
      <c r="G472" s="87">
        <v>304880.40779999999</v>
      </c>
      <c r="H472" s="87">
        <v>114213.2402</v>
      </c>
    </row>
    <row r="473" spans="1:19">
      <c r="A473" s="87" t="s">
        <v>923</v>
      </c>
      <c r="B473" s="87">
        <v>430846.38909999997</v>
      </c>
      <c r="C473" s="87">
        <v>695.06820000000005</v>
      </c>
      <c r="D473" s="87">
        <v>2079.4124000000002</v>
      </c>
      <c r="E473" s="87">
        <v>0</v>
      </c>
      <c r="F473" s="87">
        <v>6.3E-3</v>
      </c>
      <c r="G473" s="87">
        <v>478699.15629999997</v>
      </c>
      <c r="H473" s="87">
        <v>173496.75700000001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817110000000</v>
      </c>
      <c r="C476" s="87">
        <v>527618.37699999998</v>
      </c>
      <c r="D476" s="87" t="s">
        <v>1061</v>
      </c>
      <c r="E476" s="87">
        <v>218037.74400000001</v>
      </c>
      <c r="F476" s="87">
        <v>161697.68</v>
      </c>
      <c r="G476" s="87">
        <v>132188.07699999999</v>
      </c>
      <c r="H476" s="87">
        <v>0</v>
      </c>
      <c r="I476" s="87">
        <v>7557.8050000000003</v>
      </c>
      <c r="J476" s="87">
        <v>0</v>
      </c>
      <c r="K476" s="87">
        <v>554.20100000000002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7582.8710000000001</v>
      </c>
      <c r="R476" s="87">
        <v>0</v>
      </c>
      <c r="S476" s="87">
        <v>0</v>
      </c>
    </row>
    <row r="477" spans="1:19">
      <c r="A477" s="87" t="s">
        <v>911</v>
      </c>
      <c r="B477" s="88">
        <v>716244000000</v>
      </c>
      <c r="C477" s="87">
        <v>527988.16500000004</v>
      </c>
      <c r="D477" s="87" t="s">
        <v>1062</v>
      </c>
      <c r="E477" s="87">
        <v>218037.74400000001</v>
      </c>
      <c r="F477" s="87">
        <v>161697.68</v>
      </c>
      <c r="G477" s="87">
        <v>132188.07699999999</v>
      </c>
      <c r="H477" s="87">
        <v>0</v>
      </c>
      <c r="I477" s="87">
        <v>7917.77</v>
      </c>
      <c r="J477" s="87">
        <v>0</v>
      </c>
      <c r="K477" s="87">
        <v>565.87900000000002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7581.0150000000003</v>
      </c>
      <c r="R477" s="87">
        <v>0</v>
      </c>
      <c r="S477" s="87">
        <v>0</v>
      </c>
    </row>
    <row r="478" spans="1:19">
      <c r="A478" s="87" t="s">
        <v>912</v>
      </c>
      <c r="B478" s="88">
        <v>796688000000</v>
      </c>
      <c r="C478" s="87">
        <v>718554.48300000001</v>
      </c>
      <c r="D478" s="87" t="s">
        <v>1063</v>
      </c>
      <c r="E478" s="87">
        <v>218037.74400000001</v>
      </c>
      <c r="F478" s="87">
        <v>142955.66399999999</v>
      </c>
      <c r="G478" s="87">
        <v>132188.07699999999</v>
      </c>
      <c r="H478" s="87">
        <v>0</v>
      </c>
      <c r="I478" s="87">
        <v>218510.08100000001</v>
      </c>
      <c r="J478" s="87">
        <v>0</v>
      </c>
      <c r="K478" s="87">
        <v>1969.8889999999999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4893.0290000000005</v>
      </c>
      <c r="R478" s="87">
        <v>0</v>
      </c>
      <c r="S478" s="87">
        <v>0</v>
      </c>
    </row>
    <row r="479" spans="1:19">
      <c r="A479" s="87" t="s">
        <v>913</v>
      </c>
      <c r="B479" s="88">
        <v>707452000000</v>
      </c>
      <c r="C479" s="87">
        <v>706002.04</v>
      </c>
      <c r="D479" s="87" t="s">
        <v>1064</v>
      </c>
      <c r="E479" s="87">
        <v>218037.74400000001</v>
      </c>
      <c r="F479" s="87">
        <v>147825.66399999999</v>
      </c>
      <c r="G479" s="87">
        <v>132188.07699999999</v>
      </c>
      <c r="H479" s="87">
        <v>0</v>
      </c>
      <c r="I479" s="87">
        <v>198909.054</v>
      </c>
      <c r="J479" s="87">
        <v>0</v>
      </c>
      <c r="K479" s="87">
        <v>3831.4119999999998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5210.0889999999999</v>
      </c>
      <c r="R479" s="87">
        <v>0</v>
      </c>
      <c r="S479" s="87">
        <v>0</v>
      </c>
    </row>
    <row r="480" spans="1:19">
      <c r="A480" s="87" t="s">
        <v>354</v>
      </c>
      <c r="B480" s="88">
        <v>882954000000</v>
      </c>
      <c r="C480" s="87">
        <v>1086904.5160000001</v>
      </c>
      <c r="D480" s="87" t="s">
        <v>975</v>
      </c>
      <c r="E480" s="87">
        <v>218037.74400000001</v>
      </c>
      <c r="F480" s="87">
        <v>142955.66399999999</v>
      </c>
      <c r="G480" s="87">
        <v>132188.07699999999</v>
      </c>
      <c r="H480" s="87">
        <v>0</v>
      </c>
      <c r="I480" s="87">
        <v>583917.90899999999</v>
      </c>
      <c r="J480" s="87">
        <v>0</v>
      </c>
      <c r="K480" s="87">
        <v>4584.1409999999996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5220.9809999999998</v>
      </c>
      <c r="R480" s="87">
        <v>0</v>
      </c>
      <c r="S480" s="87">
        <v>0</v>
      </c>
    </row>
    <row r="481" spans="1:19">
      <c r="A481" s="87" t="s">
        <v>914</v>
      </c>
      <c r="B481" s="88">
        <v>1110790000000</v>
      </c>
      <c r="C481" s="87">
        <v>1414178.1510000001</v>
      </c>
      <c r="D481" s="87" t="s">
        <v>1065</v>
      </c>
      <c r="E481" s="87">
        <v>218037.74400000001</v>
      </c>
      <c r="F481" s="87">
        <v>155696.33600000001</v>
      </c>
      <c r="G481" s="87">
        <v>133483.99100000001</v>
      </c>
      <c r="H481" s="87">
        <v>0</v>
      </c>
      <c r="I481" s="87">
        <v>895297.58100000001</v>
      </c>
      <c r="J481" s="87">
        <v>0</v>
      </c>
      <c r="K481" s="87">
        <v>6436.8990000000003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5225.5990000000002</v>
      </c>
      <c r="R481" s="87">
        <v>0</v>
      </c>
      <c r="S481" s="87">
        <v>0</v>
      </c>
    </row>
    <row r="482" spans="1:19">
      <c r="A482" s="87" t="s">
        <v>915</v>
      </c>
      <c r="B482" s="88">
        <v>944279000000</v>
      </c>
      <c r="C482" s="87">
        <v>1179344.828</v>
      </c>
      <c r="D482" s="87" t="s">
        <v>1066</v>
      </c>
      <c r="E482" s="87">
        <v>121132.08</v>
      </c>
      <c r="F482" s="87">
        <v>90545.983999999997</v>
      </c>
      <c r="G482" s="87">
        <v>132188.07699999999</v>
      </c>
      <c r="H482" s="87">
        <v>0</v>
      </c>
      <c r="I482" s="87">
        <v>824790.91500000004</v>
      </c>
      <c r="J482" s="87">
        <v>0</v>
      </c>
      <c r="K482" s="87">
        <v>5716.9179999999997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4970.8549999999996</v>
      </c>
      <c r="R482" s="87">
        <v>0</v>
      </c>
      <c r="S482" s="87">
        <v>0</v>
      </c>
    </row>
    <row r="483" spans="1:19">
      <c r="A483" s="87" t="s">
        <v>916</v>
      </c>
      <c r="B483" s="88">
        <v>924016000000</v>
      </c>
      <c r="C483" s="87">
        <v>1167199.088</v>
      </c>
      <c r="D483" s="87" t="s">
        <v>1014</v>
      </c>
      <c r="E483" s="87">
        <v>121132.08</v>
      </c>
      <c r="F483" s="87">
        <v>82675.312000000005</v>
      </c>
      <c r="G483" s="87">
        <v>132188.07699999999</v>
      </c>
      <c r="H483" s="87">
        <v>0</v>
      </c>
      <c r="I483" s="87">
        <v>819863.93</v>
      </c>
      <c r="J483" s="87">
        <v>0</v>
      </c>
      <c r="K483" s="87">
        <v>6366.0110000000004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4973.6790000000001</v>
      </c>
      <c r="R483" s="87">
        <v>0</v>
      </c>
      <c r="S483" s="87">
        <v>0</v>
      </c>
    </row>
    <row r="484" spans="1:19">
      <c r="A484" s="87" t="s">
        <v>917</v>
      </c>
      <c r="B484" s="88">
        <v>900187000000</v>
      </c>
      <c r="C484" s="87">
        <v>1052283.3359999999</v>
      </c>
      <c r="D484" s="87" t="s">
        <v>1067</v>
      </c>
      <c r="E484" s="87">
        <v>218037.74400000001</v>
      </c>
      <c r="F484" s="87">
        <v>160675.568</v>
      </c>
      <c r="G484" s="87">
        <v>132188.07699999999</v>
      </c>
      <c r="H484" s="87">
        <v>0</v>
      </c>
      <c r="I484" s="87">
        <v>531924.46600000001</v>
      </c>
      <c r="J484" s="87">
        <v>0</v>
      </c>
      <c r="K484" s="87">
        <v>4237.1049999999996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5220.3760000000002</v>
      </c>
      <c r="R484" s="87">
        <v>0</v>
      </c>
      <c r="S484" s="87">
        <v>0</v>
      </c>
    </row>
    <row r="485" spans="1:19">
      <c r="A485" s="87" t="s">
        <v>918</v>
      </c>
      <c r="B485" s="88">
        <v>789294000000</v>
      </c>
      <c r="C485" s="87">
        <v>837242.73600000003</v>
      </c>
      <c r="D485" s="87" t="s">
        <v>1068</v>
      </c>
      <c r="E485" s="87">
        <v>218037.74400000001</v>
      </c>
      <c r="F485" s="87">
        <v>160675.568</v>
      </c>
      <c r="G485" s="87">
        <v>132188.07699999999</v>
      </c>
      <c r="H485" s="87">
        <v>0</v>
      </c>
      <c r="I485" s="87">
        <v>317460.598</v>
      </c>
      <c r="J485" s="87">
        <v>0</v>
      </c>
      <c r="K485" s="87">
        <v>3658.2869999999998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5222.4620000000004</v>
      </c>
      <c r="R485" s="87">
        <v>0</v>
      </c>
      <c r="S485" s="87">
        <v>0</v>
      </c>
    </row>
    <row r="486" spans="1:19">
      <c r="A486" s="87" t="s">
        <v>919</v>
      </c>
      <c r="B486" s="88">
        <v>747885000000</v>
      </c>
      <c r="C486" s="87">
        <v>839877.125</v>
      </c>
      <c r="D486" s="87" t="s">
        <v>1069</v>
      </c>
      <c r="E486" s="87">
        <v>218037.74400000001</v>
      </c>
      <c r="F486" s="87">
        <v>160675.568</v>
      </c>
      <c r="G486" s="87">
        <v>132188.07699999999</v>
      </c>
      <c r="H486" s="87">
        <v>0</v>
      </c>
      <c r="I486" s="87">
        <v>319894.52299999999</v>
      </c>
      <c r="J486" s="87">
        <v>0</v>
      </c>
      <c r="K486" s="87">
        <v>3857.4949999999999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5223.7190000000001</v>
      </c>
      <c r="R486" s="87">
        <v>0</v>
      </c>
      <c r="S486" s="87">
        <v>0</v>
      </c>
    </row>
    <row r="487" spans="1:19">
      <c r="A487" s="87" t="s">
        <v>920</v>
      </c>
      <c r="B487" s="88">
        <v>779727000000</v>
      </c>
      <c r="C487" s="87">
        <v>525447.31900000002</v>
      </c>
      <c r="D487" s="87" t="s">
        <v>1070</v>
      </c>
      <c r="E487" s="87">
        <v>218037.74400000001</v>
      </c>
      <c r="F487" s="87">
        <v>160675.568</v>
      </c>
      <c r="G487" s="87">
        <v>132188.07699999999</v>
      </c>
      <c r="H487" s="87">
        <v>0</v>
      </c>
      <c r="I487" s="87">
        <v>6410.0950000000003</v>
      </c>
      <c r="J487" s="87">
        <v>0</v>
      </c>
      <c r="K487" s="87">
        <v>556.928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7578.9059999999999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10116600000000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707452000000</v>
      </c>
      <c r="C490" s="87">
        <v>525447.31900000002</v>
      </c>
      <c r="D490" s="87"/>
      <c r="E490" s="87">
        <v>121132.08</v>
      </c>
      <c r="F490" s="87">
        <v>82675.312000000005</v>
      </c>
      <c r="G490" s="87">
        <v>132188.07699999999</v>
      </c>
      <c r="H490" s="87">
        <v>0</v>
      </c>
      <c r="I490" s="87">
        <v>6410.0950000000003</v>
      </c>
      <c r="J490" s="87">
        <v>0</v>
      </c>
      <c r="K490" s="87">
        <v>554.20100000000002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4893.0290000000005</v>
      </c>
      <c r="R490" s="87">
        <v>0</v>
      </c>
      <c r="S490" s="87">
        <v>0</v>
      </c>
    </row>
    <row r="491" spans="1:19">
      <c r="A491" s="87" t="s">
        <v>923</v>
      </c>
      <c r="B491" s="88">
        <v>1110790000000</v>
      </c>
      <c r="C491" s="87">
        <v>1414178.1510000001</v>
      </c>
      <c r="D491" s="87"/>
      <c r="E491" s="87">
        <v>218037.74400000001</v>
      </c>
      <c r="F491" s="87">
        <v>161697.68</v>
      </c>
      <c r="G491" s="87">
        <v>133483.99100000001</v>
      </c>
      <c r="H491" s="87">
        <v>0</v>
      </c>
      <c r="I491" s="87">
        <v>895297.58100000001</v>
      </c>
      <c r="J491" s="87">
        <v>0</v>
      </c>
      <c r="K491" s="87">
        <v>6436.8990000000003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7582.8710000000001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234509</v>
      </c>
      <c r="C494" s="87">
        <v>98826.01</v>
      </c>
      <c r="D494" s="87">
        <v>0</v>
      </c>
      <c r="E494" s="87">
        <v>333335.01</v>
      </c>
    </row>
    <row r="495" spans="1:19">
      <c r="A495" s="87" t="s">
        <v>957</v>
      </c>
      <c r="B495" s="87">
        <v>11.97</v>
      </c>
      <c r="C495" s="87">
        <v>5.04</v>
      </c>
      <c r="D495" s="87">
        <v>0</v>
      </c>
      <c r="E495" s="87">
        <v>17.010000000000002</v>
      </c>
    </row>
    <row r="496" spans="1:19">
      <c r="A496" s="87" t="s">
        <v>958</v>
      </c>
      <c r="B496" s="87">
        <v>11.97</v>
      </c>
      <c r="C496" s="87">
        <v>5.04</v>
      </c>
      <c r="D496" s="87">
        <v>0</v>
      </c>
      <c r="E496" s="87">
        <v>17.010000000000002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17922.669999999998</v>
      </c>
      <c r="C2" s="87">
        <v>914.8</v>
      </c>
      <c r="D2" s="87">
        <v>914.8</v>
      </c>
    </row>
    <row r="3" spans="1:7">
      <c r="A3" s="87" t="s">
        <v>380</v>
      </c>
      <c r="B3" s="87">
        <v>17922.669999999998</v>
      </c>
      <c r="C3" s="87">
        <v>914.8</v>
      </c>
      <c r="D3" s="87">
        <v>914.8</v>
      </c>
    </row>
    <row r="4" spans="1:7">
      <c r="A4" s="87" t="s">
        <v>381</v>
      </c>
      <c r="B4" s="87">
        <v>41774.58</v>
      </c>
      <c r="C4" s="87">
        <v>2132.23</v>
      </c>
      <c r="D4" s="87">
        <v>2132.23</v>
      </c>
    </row>
    <row r="5" spans="1:7">
      <c r="A5" s="87" t="s">
        <v>382</v>
      </c>
      <c r="B5" s="87">
        <v>41774.58</v>
      </c>
      <c r="C5" s="87">
        <v>2132.23</v>
      </c>
      <c r="D5" s="87">
        <v>2132.23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7011.21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1509.34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2140.77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23.74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392.6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161.91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9974.4</v>
      </c>
      <c r="C28" s="87">
        <v>7948.27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711</v>
      </c>
      <c r="C82" s="87">
        <v>0.3</v>
      </c>
      <c r="D82" s="87">
        <v>0.47699999999999998</v>
      </c>
      <c r="E82" s="87">
        <v>0.51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711</v>
      </c>
      <c r="C83" s="87">
        <v>0.3</v>
      </c>
      <c r="D83" s="87">
        <v>0.47699999999999998</v>
      </c>
      <c r="E83" s="87">
        <v>0.51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711</v>
      </c>
      <c r="C85" s="87">
        <v>0.3</v>
      </c>
      <c r="D85" s="87">
        <v>0.47699999999999998</v>
      </c>
      <c r="E85" s="87">
        <v>0.51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711</v>
      </c>
      <c r="C86" s="87">
        <v>0.3</v>
      </c>
      <c r="D86" s="87">
        <v>0.47699999999999998</v>
      </c>
      <c r="E86" s="87">
        <v>0.51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711</v>
      </c>
      <c r="C88" s="87">
        <v>0.3</v>
      </c>
      <c r="D88" s="87">
        <v>0.47699999999999998</v>
      </c>
      <c r="E88" s="87">
        <v>0.51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711</v>
      </c>
      <c r="C90" s="87">
        <v>0.3</v>
      </c>
      <c r="D90" s="87">
        <v>0.47699999999999998</v>
      </c>
      <c r="E90" s="87">
        <v>0.51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711</v>
      </c>
      <c r="C92" s="87">
        <v>0.3</v>
      </c>
      <c r="D92" s="87">
        <v>0.47699999999999998</v>
      </c>
      <c r="E92" s="87">
        <v>0.51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711</v>
      </c>
      <c r="C94" s="87">
        <v>0.3</v>
      </c>
      <c r="D94" s="87">
        <v>0.47699999999999998</v>
      </c>
      <c r="E94" s="87">
        <v>0.51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711</v>
      </c>
      <c r="C96" s="87">
        <v>0.3</v>
      </c>
      <c r="D96" s="87">
        <v>0.47699999999999998</v>
      </c>
      <c r="E96" s="87">
        <v>0.51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711</v>
      </c>
      <c r="C97" s="87">
        <v>0.3</v>
      </c>
      <c r="D97" s="87">
        <v>0.47699999999999998</v>
      </c>
      <c r="E97" s="87">
        <v>0.51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711</v>
      </c>
      <c r="C99" s="87">
        <v>0.3</v>
      </c>
      <c r="D99" s="87">
        <v>0.47699999999999998</v>
      </c>
      <c r="E99" s="87">
        <v>0.51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711</v>
      </c>
      <c r="C100" s="87">
        <v>0.3</v>
      </c>
      <c r="D100" s="87">
        <v>0.47699999999999998</v>
      </c>
      <c r="E100" s="87">
        <v>0.51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711</v>
      </c>
      <c r="C102" s="87">
        <v>0.3</v>
      </c>
      <c r="D102" s="87">
        <v>0.47699999999999998</v>
      </c>
      <c r="E102" s="87">
        <v>0.51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711</v>
      </c>
      <c r="C104" s="87">
        <v>0.3</v>
      </c>
      <c r="D104" s="87">
        <v>0.47699999999999998</v>
      </c>
      <c r="E104" s="87">
        <v>0.51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711</v>
      </c>
      <c r="C106" s="87">
        <v>0.3</v>
      </c>
      <c r="D106" s="87">
        <v>0.47699999999999998</v>
      </c>
      <c r="E106" s="87">
        <v>0.51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711</v>
      </c>
      <c r="C107" s="87">
        <v>0.3</v>
      </c>
      <c r="D107" s="87">
        <v>0.47699999999999998</v>
      </c>
      <c r="E107" s="87">
        <v>0.51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711</v>
      </c>
      <c r="C109" s="87">
        <v>0.3</v>
      </c>
      <c r="D109" s="87">
        <v>0.47699999999999998</v>
      </c>
      <c r="E109" s="87">
        <v>0.51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711</v>
      </c>
      <c r="C110" s="87">
        <v>0.3</v>
      </c>
      <c r="D110" s="87">
        <v>0.47699999999999998</v>
      </c>
      <c r="E110" s="87">
        <v>0.51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711</v>
      </c>
      <c r="C112" s="87">
        <v>0.3</v>
      </c>
      <c r="D112" s="87">
        <v>0.47699999999999998</v>
      </c>
      <c r="E112" s="87">
        <v>0.51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711</v>
      </c>
      <c r="C114" s="87">
        <v>0.3</v>
      </c>
      <c r="D114" s="87">
        <v>0.47699999999999998</v>
      </c>
      <c r="E114" s="87">
        <v>0.51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711</v>
      </c>
      <c r="C116" s="87">
        <v>0.3</v>
      </c>
      <c r="D116" s="87">
        <v>0.47699999999999998</v>
      </c>
      <c r="E116" s="87">
        <v>0.51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711</v>
      </c>
      <c r="C118" s="87">
        <v>0.3</v>
      </c>
      <c r="D118" s="87">
        <v>0.47699999999999998</v>
      </c>
      <c r="E118" s="87">
        <v>0.51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711</v>
      </c>
      <c r="C120" s="87">
        <v>0.3</v>
      </c>
      <c r="D120" s="87">
        <v>0.47699999999999998</v>
      </c>
      <c r="E120" s="87">
        <v>0.51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711</v>
      </c>
      <c r="C121" s="87">
        <v>0.3</v>
      </c>
      <c r="D121" s="87">
        <v>0.47699999999999998</v>
      </c>
      <c r="E121" s="87">
        <v>0.51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711</v>
      </c>
      <c r="C123" s="87">
        <v>0.3</v>
      </c>
      <c r="D123" s="87">
        <v>0.47699999999999998</v>
      </c>
      <c r="E123" s="87">
        <v>0.51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711</v>
      </c>
      <c r="C124" s="87">
        <v>0.3</v>
      </c>
      <c r="D124" s="87">
        <v>0.47699999999999998</v>
      </c>
      <c r="E124" s="87">
        <v>0.51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711</v>
      </c>
      <c r="C126" s="87">
        <v>0.3</v>
      </c>
      <c r="D126" s="87">
        <v>0.47699999999999998</v>
      </c>
      <c r="E126" s="87">
        <v>0.51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711</v>
      </c>
      <c r="C128" s="87">
        <v>0.3</v>
      </c>
      <c r="D128" s="87">
        <v>0.47699999999999998</v>
      </c>
      <c r="E128" s="87">
        <v>0.51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711</v>
      </c>
      <c r="C130" s="87">
        <v>0.3</v>
      </c>
      <c r="D130" s="87">
        <v>0.47699999999999998</v>
      </c>
      <c r="E130" s="87">
        <v>0.51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711</v>
      </c>
      <c r="C131" s="87">
        <v>0.3</v>
      </c>
      <c r="D131" s="87">
        <v>0.47699999999999998</v>
      </c>
      <c r="E131" s="87">
        <v>0.51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711</v>
      </c>
      <c r="C133" s="87">
        <v>0.3</v>
      </c>
      <c r="D133" s="87">
        <v>0.47699999999999998</v>
      </c>
      <c r="E133" s="87">
        <v>0.51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711</v>
      </c>
      <c r="C134" s="87">
        <v>0.3</v>
      </c>
      <c r="D134" s="87">
        <v>0.47699999999999998</v>
      </c>
      <c r="E134" s="87">
        <v>0.51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711</v>
      </c>
      <c r="C136" s="87">
        <v>0.3</v>
      </c>
      <c r="D136" s="87">
        <v>0.47699999999999998</v>
      </c>
      <c r="E136" s="87">
        <v>0.51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711</v>
      </c>
      <c r="C138" s="87">
        <v>0.3</v>
      </c>
      <c r="D138" s="87">
        <v>0.47699999999999998</v>
      </c>
      <c r="E138" s="87">
        <v>0.51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711</v>
      </c>
      <c r="C140" s="87">
        <v>0.3</v>
      </c>
      <c r="D140" s="87">
        <v>0.47699999999999998</v>
      </c>
      <c r="E140" s="87">
        <v>0.51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711</v>
      </c>
      <c r="C142" s="87">
        <v>0.3</v>
      </c>
      <c r="D142" s="87">
        <v>0.47699999999999998</v>
      </c>
      <c r="E142" s="87">
        <v>0.51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711</v>
      </c>
      <c r="C144" s="87">
        <v>0.3</v>
      </c>
      <c r="D144" s="87">
        <v>0.47699999999999998</v>
      </c>
      <c r="E144" s="87">
        <v>0.51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711</v>
      </c>
      <c r="C145" s="87">
        <v>0.3</v>
      </c>
      <c r="D145" s="87">
        <v>0.47699999999999998</v>
      </c>
      <c r="E145" s="87">
        <v>0.51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711</v>
      </c>
      <c r="C147" s="87">
        <v>0.3</v>
      </c>
      <c r="D147" s="87">
        <v>0.47699999999999998</v>
      </c>
      <c r="E147" s="87">
        <v>0.51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711</v>
      </c>
      <c r="C148" s="87">
        <v>0.3</v>
      </c>
      <c r="D148" s="87">
        <v>0.47699999999999998</v>
      </c>
      <c r="E148" s="87">
        <v>0.51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711</v>
      </c>
      <c r="C150" s="87">
        <v>0.3</v>
      </c>
      <c r="D150" s="87">
        <v>0.47699999999999998</v>
      </c>
      <c r="E150" s="87">
        <v>0.51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711</v>
      </c>
      <c r="C152" s="87">
        <v>0.3</v>
      </c>
      <c r="D152" s="87">
        <v>0.47699999999999998</v>
      </c>
      <c r="E152" s="87">
        <v>0.51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711</v>
      </c>
      <c r="C154" s="87">
        <v>0.3</v>
      </c>
      <c r="D154" s="87">
        <v>0.47699999999999998</v>
      </c>
      <c r="E154" s="87">
        <v>0.51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711</v>
      </c>
      <c r="C155" s="87">
        <v>0.3</v>
      </c>
      <c r="D155" s="87">
        <v>0.47699999999999998</v>
      </c>
      <c r="E155" s="87">
        <v>0.51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711</v>
      </c>
      <c r="C156" s="87">
        <v>0.3</v>
      </c>
      <c r="D156" s="87">
        <v>0.47699999999999998</v>
      </c>
      <c r="E156" s="87">
        <v>0.51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711</v>
      </c>
      <c r="C158" s="87">
        <v>0.3</v>
      </c>
      <c r="D158" s="87">
        <v>0.47699999999999998</v>
      </c>
      <c r="E158" s="87">
        <v>0.51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711</v>
      </c>
      <c r="C159" s="87">
        <v>0.3</v>
      </c>
      <c r="D159" s="87">
        <v>0.47699999999999998</v>
      </c>
      <c r="E159" s="87">
        <v>0.51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711</v>
      </c>
      <c r="C160" s="87">
        <v>0.3</v>
      </c>
      <c r="D160" s="87">
        <v>0.47699999999999998</v>
      </c>
      <c r="E160" s="87">
        <v>0.51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711</v>
      </c>
      <c r="C162" s="87">
        <v>0.3</v>
      </c>
      <c r="D162" s="87">
        <v>0.47699999999999998</v>
      </c>
      <c r="E162" s="87">
        <v>0.51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711</v>
      </c>
      <c r="C164" s="87">
        <v>0.3</v>
      </c>
      <c r="D164" s="87">
        <v>0.47699999999999998</v>
      </c>
      <c r="E164" s="87">
        <v>0.51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711</v>
      </c>
      <c r="C166" s="87">
        <v>0.3</v>
      </c>
      <c r="D166" s="87">
        <v>0.47699999999999998</v>
      </c>
      <c r="E166" s="87">
        <v>0.51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711</v>
      </c>
      <c r="C167" s="87">
        <v>0.3</v>
      </c>
      <c r="D167" s="87">
        <v>0.47699999999999998</v>
      </c>
      <c r="E167" s="87">
        <v>0.51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711</v>
      </c>
      <c r="C168" s="87">
        <v>0.3</v>
      </c>
      <c r="D168" s="87">
        <v>0.47699999999999998</v>
      </c>
      <c r="E168" s="87">
        <v>0.51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711</v>
      </c>
      <c r="C170" s="87">
        <v>0.3</v>
      </c>
      <c r="D170" s="87">
        <v>0.47699999999999998</v>
      </c>
      <c r="E170" s="87">
        <v>0.51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711</v>
      </c>
      <c r="C171" s="87">
        <v>0.3</v>
      </c>
      <c r="D171" s="87">
        <v>0.47699999999999998</v>
      </c>
      <c r="E171" s="87">
        <v>0.51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711</v>
      </c>
      <c r="C172" s="87">
        <v>0.3</v>
      </c>
      <c r="D172" s="87">
        <v>0.47699999999999998</v>
      </c>
      <c r="E172" s="87">
        <v>0.51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711</v>
      </c>
      <c r="C174" s="87">
        <v>0.3</v>
      </c>
      <c r="D174" s="87">
        <v>0.47699999999999998</v>
      </c>
      <c r="E174" s="87">
        <v>0.51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711</v>
      </c>
      <c r="C175" s="87">
        <v>0.3</v>
      </c>
      <c r="D175" s="87">
        <v>0.47699999999999998</v>
      </c>
      <c r="E175" s="87">
        <v>0.51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711</v>
      </c>
      <c r="C177" s="87">
        <v>0.3</v>
      </c>
      <c r="D177" s="87">
        <v>0.47699999999999998</v>
      </c>
      <c r="E177" s="87">
        <v>0.51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711</v>
      </c>
      <c r="C178" s="87">
        <v>0.3</v>
      </c>
      <c r="D178" s="87">
        <v>0.47699999999999998</v>
      </c>
      <c r="E178" s="87">
        <v>0.51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711</v>
      </c>
      <c r="C182" s="87">
        <v>0.3</v>
      </c>
      <c r="D182" s="87">
        <v>0.47699999999999998</v>
      </c>
      <c r="E182" s="87">
        <v>0.51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711</v>
      </c>
      <c r="C183" s="87">
        <v>0.3</v>
      </c>
      <c r="D183" s="87">
        <v>0.47699999999999998</v>
      </c>
      <c r="E183" s="87">
        <v>0.51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711</v>
      </c>
      <c r="C184" s="87">
        <v>0.3</v>
      </c>
      <c r="D184" s="87">
        <v>0.47699999999999998</v>
      </c>
      <c r="E184" s="87">
        <v>0.51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711</v>
      </c>
      <c r="C185" s="87">
        <v>0.3</v>
      </c>
      <c r="D185" s="87">
        <v>0.47699999999999998</v>
      </c>
      <c r="E185" s="87">
        <v>0.51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711</v>
      </c>
      <c r="C188" s="87">
        <v>0.3</v>
      </c>
      <c r="D188" s="87">
        <v>0.47699999999999998</v>
      </c>
      <c r="E188" s="87">
        <v>0.51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711</v>
      </c>
      <c r="C189" s="87">
        <v>0.3</v>
      </c>
      <c r="D189" s="87">
        <v>0.47699999999999998</v>
      </c>
      <c r="E189" s="87">
        <v>0.51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711</v>
      </c>
      <c r="C190" s="87">
        <v>0.3</v>
      </c>
      <c r="D190" s="87">
        <v>0.47699999999999998</v>
      </c>
      <c r="E190" s="87">
        <v>0.51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711</v>
      </c>
      <c r="C191" s="87">
        <v>0.3</v>
      </c>
      <c r="D191" s="87">
        <v>0.47699999999999998</v>
      </c>
      <c r="E191" s="87">
        <v>0.51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711</v>
      </c>
      <c r="C194" s="87">
        <v>0.3</v>
      </c>
      <c r="D194" s="87">
        <v>0.47699999999999998</v>
      </c>
      <c r="E194" s="87">
        <v>0.51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711</v>
      </c>
      <c r="C196" s="87">
        <v>0.3</v>
      </c>
      <c r="D196" s="87">
        <v>0.47699999999999998</v>
      </c>
      <c r="E196" s="87">
        <v>0.51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711</v>
      </c>
      <c r="C197" s="87">
        <v>0.3</v>
      </c>
      <c r="D197" s="87">
        <v>0.47699999999999998</v>
      </c>
      <c r="E197" s="87">
        <v>0.51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711</v>
      </c>
      <c r="C199" s="87">
        <v>0.3</v>
      </c>
      <c r="D199" s="87">
        <v>0.47699999999999998</v>
      </c>
      <c r="E199" s="87">
        <v>0.51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711</v>
      </c>
      <c r="C200" s="87">
        <v>0.3</v>
      </c>
      <c r="D200" s="87">
        <v>0.47699999999999998</v>
      </c>
      <c r="E200" s="87">
        <v>0.51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706</v>
      </c>
      <c r="C206" s="87">
        <v>15.4</v>
      </c>
      <c r="D206" s="87">
        <v>15.4</v>
      </c>
      <c r="E206" s="87">
        <v>3.18</v>
      </c>
      <c r="F206" s="87">
        <v>0.40200000000000002</v>
      </c>
      <c r="G206" s="87">
        <v>0.495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707</v>
      </c>
      <c r="C207" s="87">
        <v>12.6</v>
      </c>
      <c r="D207" s="87">
        <v>12.6</v>
      </c>
      <c r="E207" s="87">
        <v>3.18</v>
      </c>
      <c r="F207" s="87">
        <v>0.40200000000000002</v>
      </c>
      <c r="G207" s="87">
        <v>0.495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706</v>
      </c>
      <c r="C208" s="87">
        <v>15.4</v>
      </c>
      <c r="D208" s="87">
        <v>15.4</v>
      </c>
      <c r="E208" s="87">
        <v>3.18</v>
      </c>
      <c r="F208" s="87">
        <v>0.40200000000000002</v>
      </c>
      <c r="G208" s="87">
        <v>0.495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707</v>
      </c>
      <c r="C209" s="87">
        <v>12.6</v>
      </c>
      <c r="D209" s="87">
        <v>12.6</v>
      </c>
      <c r="E209" s="87">
        <v>3.18</v>
      </c>
      <c r="F209" s="87">
        <v>0.40200000000000002</v>
      </c>
      <c r="G209" s="87">
        <v>0.495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706</v>
      </c>
      <c r="C210" s="87">
        <v>74.2</v>
      </c>
      <c r="D210" s="87">
        <v>74.2</v>
      </c>
      <c r="E210" s="87">
        <v>3.18</v>
      </c>
      <c r="F210" s="87">
        <v>0.40200000000000002</v>
      </c>
      <c r="G210" s="87">
        <v>0.495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706</v>
      </c>
      <c r="C211" s="87">
        <v>74.2</v>
      </c>
      <c r="D211" s="87">
        <v>74.2</v>
      </c>
      <c r="E211" s="87">
        <v>3.18</v>
      </c>
      <c r="F211" s="87">
        <v>0.40200000000000002</v>
      </c>
      <c r="G211" s="87">
        <v>0.495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707</v>
      </c>
      <c r="C212" s="87">
        <v>7</v>
      </c>
      <c r="D212" s="87">
        <v>7</v>
      </c>
      <c r="E212" s="87">
        <v>3.18</v>
      </c>
      <c r="F212" s="87">
        <v>0.40200000000000002</v>
      </c>
      <c r="G212" s="87">
        <v>0.495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707</v>
      </c>
      <c r="C213" s="87">
        <v>7</v>
      </c>
      <c r="D213" s="87">
        <v>7</v>
      </c>
      <c r="E213" s="87">
        <v>3.18</v>
      </c>
      <c r="F213" s="87">
        <v>0.40200000000000002</v>
      </c>
      <c r="G213" s="87">
        <v>0.495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708</v>
      </c>
      <c r="C214" s="87">
        <v>15.4</v>
      </c>
      <c r="D214" s="87">
        <v>15.4</v>
      </c>
      <c r="E214" s="87">
        <v>3.18</v>
      </c>
      <c r="F214" s="87">
        <v>0.501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707</v>
      </c>
      <c r="C215" s="87">
        <v>12.6</v>
      </c>
      <c r="D215" s="87">
        <v>12.6</v>
      </c>
      <c r="E215" s="87">
        <v>3.18</v>
      </c>
      <c r="F215" s="87">
        <v>0.40200000000000002</v>
      </c>
      <c r="G215" s="87">
        <v>0.495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708</v>
      </c>
      <c r="C216" s="87">
        <v>15.4</v>
      </c>
      <c r="D216" s="87">
        <v>15.4</v>
      </c>
      <c r="E216" s="87">
        <v>3.18</v>
      </c>
      <c r="F216" s="87">
        <v>0.501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707</v>
      </c>
      <c r="C217" s="87">
        <v>12.6</v>
      </c>
      <c r="D217" s="87">
        <v>12.6</v>
      </c>
      <c r="E217" s="87">
        <v>3.18</v>
      </c>
      <c r="F217" s="87">
        <v>0.40200000000000002</v>
      </c>
      <c r="G217" s="87">
        <v>0.495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708</v>
      </c>
      <c r="C218" s="87">
        <v>74.2</v>
      </c>
      <c r="D218" s="87">
        <v>74.2</v>
      </c>
      <c r="E218" s="87">
        <v>3.18</v>
      </c>
      <c r="F218" s="87">
        <v>0.501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708</v>
      </c>
      <c r="C219" s="87">
        <v>74.2</v>
      </c>
      <c r="D219" s="87">
        <v>74.2</v>
      </c>
      <c r="E219" s="87">
        <v>3.18</v>
      </c>
      <c r="F219" s="87">
        <v>0.501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706</v>
      </c>
      <c r="C220" s="87">
        <v>15.4</v>
      </c>
      <c r="D220" s="87">
        <v>15.4</v>
      </c>
      <c r="E220" s="87">
        <v>3.18</v>
      </c>
      <c r="F220" s="87">
        <v>0.40200000000000002</v>
      </c>
      <c r="G220" s="87">
        <v>0.495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707</v>
      </c>
      <c r="C221" s="87">
        <v>12.6</v>
      </c>
      <c r="D221" s="87">
        <v>12.6</v>
      </c>
      <c r="E221" s="87">
        <v>3.18</v>
      </c>
      <c r="F221" s="87">
        <v>0.40200000000000002</v>
      </c>
      <c r="G221" s="87">
        <v>0.495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706</v>
      </c>
      <c r="C222" s="87">
        <v>15.4</v>
      </c>
      <c r="D222" s="87">
        <v>15.4</v>
      </c>
      <c r="E222" s="87">
        <v>3.18</v>
      </c>
      <c r="F222" s="87">
        <v>0.40200000000000002</v>
      </c>
      <c r="G222" s="87">
        <v>0.495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707</v>
      </c>
      <c r="C223" s="87">
        <v>12.6</v>
      </c>
      <c r="D223" s="87">
        <v>12.6</v>
      </c>
      <c r="E223" s="87">
        <v>3.18</v>
      </c>
      <c r="F223" s="87">
        <v>0.40200000000000002</v>
      </c>
      <c r="G223" s="87">
        <v>0.495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706</v>
      </c>
      <c r="C224" s="87">
        <v>74.2</v>
      </c>
      <c r="D224" s="87">
        <v>74.2</v>
      </c>
      <c r="E224" s="87">
        <v>3.18</v>
      </c>
      <c r="F224" s="87">
        <v>0.40200000000000002</v>
      </c>
      <c r="G224" s="87">
        <v>0.495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706</v>
      </c>
      <c r="C225" s="87">
        <v>74.2</v>
      </c>
      <c r="D225" s="87">
        <v>74.2</v>
      </c>
      <c r="E225" s="87">
        <v>3.18</v>
      </c>
      <c r="F225" s="87">
        <v>0.40200000000000002</v>
      </c>
      <c r="G225" s="87">
        <v>0.495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707</v>
      </c>
      <c r="C226" s="87">
        <v>7</v>
      </c>
      <c r="D226" s="87">
        <v>7</v>
      </c>
      <c r="E226" s="87">
        <v>3.18</v>
      </c>
      <c r="F226" s="87">
        <v>0.40200000000000002</v>
      </c>
      <c r="G226" s="87">
        <v>0.495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707</v>
      </c>
      <c r="C227" s="87">
        <v>7</v>
      </c>
      <c r="D227" s="87">
        <v>7</v>
      </c>
      <c r="E227" s="87">
        <v>3.18</v>
      </c>
      <c r="F227" s="87">
        <v>0.40200000000000002</v>
      </c>
      <c r="G227" s="87">
        <v>0.495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708</v>
      </c>
      <c r="C228" s="87">
        <v>15.4</v>
      </c>
      <c r="D228" s="87">
        <v>15.4</v>
      </c>
      <c r="E228" s="87">
        <v>3.18</v>
      </c>
      <c r="F228" s="87">
        <v>0.501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707</v>
      </c>
      <c r="C229" s="87">
        <v>12.6</v>
      </c>
      <c r="D229" s="87">
        <v>12.6</v>
      </c>
      <c r="E229" s="87">
        <v>3.18</v>
      </c>
      <c r="F229" s="87">
        <v>0.40200000000000002</v>
      </c>
      <c r="G229" s="87">
        <v>0.495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708</v>
      </c>
      <c r="C230" s="87">
        <v>15.4</v>
      </c>
      <c r="D230" s="87">
        <v>15.4</v>
      </c>
      <c r="E230" s="87">
        <v>3.18</v>
      </c>
      <c r="F230" s="87">
        <v>0.501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707</v>
      </c>
      <c r="C231" s="87">
        <v>12.6</v>
      </c>
      <c r="D231" s="87">
        <v>12.6</v>
      </c>
      <c r="E231" s="87">
        <v>3.18</v>
      </c>
      <c r="F231" s="87">
        <v>0.40200000000000002</v>
      </c>
      <c r="G231" s="87">
        <v>0.495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708</v>
      </c>
      <c r="C232" s="87">
        <v>74.2</v>
      </c>
      <c r="D232" s="87">
        <v>74.2</v>
      </c>
      <c r="E232" s="87">
        <v>3.18</v>
      </c>
      <c r="F232" s="87">
        <v>0.501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708</v>
      </c>
      <c r="C233" s="87">
        <v>74.2</v>
      </c>
      <c r="D233" s="87">
        <v>74.2</v>
      </c>
      <c r="E233" s="87">
        <v>3.18</v>
      </c>
      <c r="F233" s="87">
        <v>0.501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706</v>
      </c>
      <c r="C234" s="87">
        <v>15.4</v>
      </c>
      <c r="D234" s="87">
        <v>15.4</v>
      </c>
      <c r="E234" s="87">
        <v>3.18</v>
      </c>
      <c r="F234" s="87">
        <v>0.40200000000000002</v>
      </c>
      <c r="G234" s="87">
        <v>0.495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707</v>
      </c>
      <c r="C235" s="87">
        <v>12.6</v>
      </c>
      <c r="D235" s="87">
        <v>12.6</v>
      </c>
      <c r="E235" s="87">
        <v>3.18</v>
      </c>
      <c r="F235" s="87">
        <v>0.40200000000000002</v>
      </c>
      <c r="G235" s="87">
        <v>0.495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706</v>
      </c>
      <c r="C236" s="87">
        <v>15.4</v>
      </c>
      <c r="D236" s="87">
        <v>15.4</v>
      </c>
      <c r="E236" s="87">
        <v>3.18</v>
      </c>
      <c r="F236" s="87">
        <v>0.40200000000000002</v>
      </c>
      <c r="G236" s="87">
        <v>0.495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707</v>
      </c>
      <c r="C237" s="87">
        <v>12.6</v>
      </c>
      <c r="D237" s="87">
        <v>12.6</v>
      </c>
      <c r="E237" s="87">
        <v>3.18</v>
      </c>
      <c r="F237" s="87">
        <v>0.40200000000000002</v>
      </c>
      <c r="G237" s="87">
        <v>0.495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706</v>
      </c>
      <c r="C238" s="87">
        <v>74.2</v>
      </c>
      <c r="D238" s="87">
        <v>74.2</v>
      </c>
      <c r="E238" s="87">
        <v>3.18</v>
      </c>
      <c r="F238" s="87">
        <v>0.40200000000000002</v>
      </c>
      <c r="G238" s="87">
        <v>0.495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706</v>
      </c>
      <c r="C239" s="87">
        <v>74.2</v>
      </c>
      <c r="D239" s="87">
        <v>74.2</v>
      </c>
      <c r="E239" s="87">
        <v>3.18</v>
      </c>
      <c r="F239" s="87">
        <v>0.40200000000000002</v>
      </c>
      <c r="G239" s="87">
        <v>0.495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707</v>
      </c>
      <c r="C240" s="87">
        <v>7</v>
      </c>
      <c r="D240" s="87">
        <v>7</v>
      </c>
      <c r="E240" s="87">
        <v>3.18</v>
      </c>
      <c r="F240" s="87">
        <v>0.40200000000000002</v>
      </c>
      <c r="G240" s="87">
        <v>0.495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707</v>
      </c>
      <c r="C241" s="87">
        <v>7</v>
      </c>
      <c r="D241" s="87">
        <v>7</v>
      </c>
      <c r="E241" s="87">
        <v>3.18</v>
      </c>
      <c r="F241" s="87">
        <v>0.40200000000000002</v>
      </c>
      <c r="G241" s="87">
        <v>0.495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708</v>
      </c>
      <c r="C242" s="87">
        <v>15.4</v>
      </c>
      <c r="D242" s="87">
        <v>15.4</v>
      </c>
      <c r="E242" s="87">
        <v>3.18</v>
      </c>
      <c r="F242" s="87">
        <v>0.501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707</v>
      </c>
      <c r="C243" s="87">
        <v>12.6</v>
      </c>
      <c r="D243" s="87">
        <v>12.6</v>
      </c>
      <c r="E243" s="87">
        <v>3.18</v>
      </c>
      <c r="F243" s="87">
        <v>0.40200000000000002</v>
      </c>
      <c r="G243" s="87">
        <v>0.495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708</v>
      </c>
      <c r="C244" s="87">
        <v>15.4</v>
      </c>
      <c r="D244" s="87">
        <v>15.4</v>
      </c>
      <c r="E244" s="87">
        <v>3.18</v>
      </c>
      <c r="F244" s="87">
        <v>0.501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707</v>
      </c>
      <c r="C245" s="87">
        <v>12.6</v>
      </c>
      <c r="D245" s="87">
        <v>12.6</v>
      </c>
      <c r="E245" s="87">
        <v>3.18</v>
      </c>
      <c r="F245" s="87">
        <v>0.40200000000000002</v>
      </c>
      <c r="G245" s="87">
        <v>0.495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708</v>
      </c>
      <c r="C246" s="87">
        <v>74.2</v>
      </c>
      <c r="D246" s="87">
        <v>74.2</v>
      </c>
      <c r="E246" s="87">
        <v>3.18</v>
      </c>
      <c r="F246" s="87">
        <v>0.501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708</v>
      </c>
      <c r="C247" s="87">
        <v>74.2</v>
      </c>
      <c r="D247" s="87">
        <v>74.2</v>
      </c>
      <c r="E247" s="87">
        <v>3.18</v>
      </c>
      <c r="F247" s="87">
        <v>0.501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707</v>
      </c>
      <c r="C248" s="87">
        <v>25.2</v>
      </c>
      <c r="D248" s="87">
        <v>25.2</v>
      </c>
      <c r="E248" s="87">
        <v>3.18</v>
      </c>
      <c r="F248" s="87">
        <v>0.40200000000000002</v>
      </c>
      <c r="G248" s="87">
        <v>0.495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707</v>
      </c>
      <c r="C249" s="87">
        <v>23.8</v>
      </c>
      <c r="D249" s="87">
        <v>23.8</v>
      </c>
      <c r="E249" s="87">
        <v>3.18</v>
      </c>
      <c r="F249" s="87">
        <v>0.40200000000000002</v>
      </c>
      <c r="G249" s="87">
        <v>0.495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707</v>
      </c>
      <c r="C250" s="87">
        <v>25.2</v>
      </c>
      <c r="D250" s="87">
        <v>25.2</v>
      </c>
      <c r="E250" s="87">
        <v>3.18</v>
      </c>
      <c r="F250" s="87">
        <v>0.40200000000000002</v>
      </c>
      <c r="G250" s="87">
        <v>0.495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707</v>
      </c>
      <c r="C251" s="87">
        <v>23.8</v>
      </c>
      <c r="D251" s="87">
        <v>23.8</v>
      </c>
      <c r="E251" s="87">
        <v>3.18</v>
      </c>
      <c r="F251" s="87">
        <v>0.40200000000000002</v>
      </c>
      <c r="G251" s="87">
        <v>0.495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706</v>
      </c>
      <c r="C252" s="87">
        <v>21</v>
      </c>
      <c r="D252" s="87">
        <v>21</v>
      </c>
      <c r="E252" s="87">
        <v>3.18</v>
      </c>
      <c r="F252" s="87">
        <v>0.40200000000000002</v>
      </c>
      <c r="G252" s="87">
        <v>0.495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706</v>
      </c>
      <c r="C253" s="87">
        <v>21</v>
      </c>
      <c r="D253" s="87">
        <v>21</v>
      </c>
      <c r="E253" s="87">
        <v>3.18</v>
      </c>
      <c r="F253" s="87">
        <v>0.40200000000000002</v>
      </c>
      <c r="G253" s="87">
        <v>0.495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709</v>
      </c>
      <c r="C254" s="87">
        <v>4.2</v>
      </c>
      <c r="D254" s="87">
        <v>4.2</v>
      </c>
      <c r="E254" s="87">
        <v>3.18</v>
      </c>
      <c r="F254" s="87">
        <v>0.40200000000000002</v>
      </c>
      <c r="G254" s="87">
        <v>0.495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708</v>
      </c>
      <c r="C255" s="87">
        <v>21</v>
      </c>
      <c r="D255" s="87">
        <v>21</v>
      </c>
      <c r="E255" s="87">
        <v>3.18</v>
      </c>
      <c r="F255" s="87">
        <v>0.501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709</v>
      </c>
      <c r="C256" s="87">
        <v>4.2</v>
      </c>
      <c r="D256" s="87">
        <v>4.2</v>
      </c>
      <c r="E256" s="87">
        <v>3.18</v>
      </c>
      <c r="F256" s="87">
        <v>0.40200000000000002</v>
      </c>
      <c r="G256" s="87">
        <v>0.495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708</v>
      </c>
      <c r="C257" s="87">
        <v>21</v>
      </c>
      <c r="D257" s="87">
        <v>21</v>
      </c>
      <c r="E257" s="87">
        <v>3.18</v>
      </c>
      <c r="F257" s="87">
        <v>0.501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706</v>
      </c>
      <c r="C258" s="87">
        <v>53.2</v>
      </c>
      <c r="D258" s="87">
        <v>53.2</v>
      </c>
      <c r="E258" s="87">
        <v>3.18</v>
      </c>
      <c r="F258" s="87">
        <v>0.40200000000000002</v>
      </c>
      <c r="G258" s="87">
        <v>0.495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709</v>
      </c>
      <c r="C259" s="87">
        <v>19.600000000000001</v>
      </c>
      <c r="D259" s="87">
        <v>19.600000000000001</v>
      </c>
      <c r="E259" s="87">
        <v>3.18</v>
      </c>
      <c r="F259" s="87">
        <v>0.40200000000000002</v>
      </c>
      <c r="G259" s="87">
        <v>0.495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706</v>
      </c>
      <c r="C260" s="87">
        <v>53.2</v>
      </c>
      <c r="D260" s="87">
        <v>53.2</v>
      </c>
      <c r="E260" s="87">
        <v>3.18</v>
      </c>
      <c r="F260" s="87">
        <v>0.40200000000000002</v>
      </c>
      <c r="G260" s="87">
        <v>0.495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709</v>
      </c>
      <c r="C261" s="87">
        <v>19.600000000000001</v>
      </c>
      <c r="D261" s="87">
        <v>19.600000000000001</v>
      </c>
      <c r="E261" s="87">
        <v>3.18</v>
      </c>
      <c r="F261" s="87">
        <v>0.40200000000000002</v>
      </c>
      <c r="G261" s="87">
        <v>0.495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710</v>
      </c>
      <c r="C262" s="87">
        <v>1.49</v>
      </c>
      <c r="D262" s="87">
        <v>1.49</v>
      </c>
      <c r="E262" s="87">
        <v>3.82</v>
      </c>
      <c r="F262" s="87">
        <v>0.5</v>
      </c>
      <c r="G262" s="87">
        <v>0.622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710</v>
      </c>
      <c r="C263" s="87">
        <v>1.49</v>
      </c>
      <c r="D263" s="87">
        <v>1.49</v>
      </c>
      <c r="E263" s="87">
        <v>3.82</v>
      </c>
      <c r="F263" s="87">
        <v>0.5</v>
      </c>
      <c r="G263" s="87">
        <v>0.622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710</v>
      </c>
      <c r="C264" s="87">
        <v>1.49</v>
      </c>
      <c r="D264" s="87">
        <v>1.49</v>
      </c>
      <c r="E264" s="87">
        <v>3.82</v>
      </c>
      <c r="F264" s="87">
        <v>0.5</v>
      </c>
      <c r="G264" s="87">
        <v>0.622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710</v>
      </c>
      <c r="C265" s="87">
        <v>1.49</v>
      </c>
      <c r="D265" s="87">
        <v>1.49</v>
      </c>
      <c r="E265" s="87">
        <v>3.82</v>
      </c>
      <c r="F265" s="87">
        <v>0.5</v>
      </c>
      <c r="G265" s="87">
        <v>0.622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710</v>
      </c>
      <c r="C266" s="87">
        <v>1.49</v>
      </c>
      <c r="D266" s="87">
        <v>1.49</v>
      </c>
      <c r="E266" s="87">
        <v>3.82</v>
      </c>
      <c r="F266" s="87">
        <v>0.5</v>
      </c>
      <c r="G266" s="87">
        <v>0.622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710</v>
      </c>
      <c r="C267" s="87">
        <v>1.49</v>
      </c>
      <c r="D267" s="87">
        <v>1.49</v>
      </c>
      <c r="E267" s="87">
        <v>3.82</v>
      </c>
      <c r="F267" s="87">
        <v>0.5</v>
      </c>
      <c r="G267" s="87">
        <v>0.622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710</v>
      </c>
      <c r="C268" s="87">
        <v>1.49</v>
      </c>
      <c r="D268" s="87">
        <v>1.49</v>
      </c>
      <c r="E268" s="87">
        <v>3.82</v>
      </c>
      <c r="F268" s="87">
        <v>0.5</v>
      </c>
      <c r="G268" s="87">
        <v>0.622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710</v>
      </c>
      <c r="C269" s="87">
        <v>1.49</v>
      </c>
      <c r="D269" s="87">
        <v>1.49</v>
      </c>
      <c r="E269" s="87">
        <v>3.82</v>
      </c>
      <c r="F269" s="87">
        <v>0.5</v>
      </c>
      <c r="G269" s="87">
        <v>0.622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710</v>
      </c>
      <c r="C270" s="87">
        <v>1.49</v>
      </c>
      <c r="D270" s="87">
        <v>1.49</v>
      </c>
      <c r="E270" s="87">
        <v>3.82</v>
      </c>
      <c r="F270" s="87">
        <v>0.5</v>
      </c>
      <c r="G270" s="87">
        <v>0.622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710</v>
      </c>
      <c r="C271" s="87">
        <v>1.49</v>
      </c>
      <c r="D271" s="87">
        <v>1.49</v>
      </c>
      <c r="E271" s="87">
        <v>3.82</v>
      </c>
      <c r="F271" s="87">
        <v>0.5</v>
      </c>
      <c r="G271" s="87">
        <v>0.622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710</v>
      </c>
      <c r="C272" s="87">
        <v>1.49</v>
      </c>
      <c r="D272" s="87">
        <v>1.49</v>
      </c>
      <c r="E272" s="87">
        <v>3.82</v>
      </c>
      <c r="F272" s="87">
        <v>0.5</v>
      </c>
      <c r="G272" s="87">
        <v>0.622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710</v>
      </c>
      <c r="C273" s="87">
        <v>1.49</v>
      </c>
      <c r="D273" s="87">
        <v>1.49</v>
      </c>
      <c r="E273" s="87">
        <v>3.82</v>
      </c>
      <c r="F273" s="87">
        <v>0.5</v>
      </c>
      <c r="G273" s="87">
        <v>0.622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710</v>
      </c>
      <c r="C274" s="87">
        <v>1.49</v>
      </c>
      <c r="D274" s="87">
        <v>1.49</v>
      </c>
      <c r="E274" s="87">
        <v>3.82</v>
      </c>
      <c r="F274" s="87">
        <v>0.5</v>
      </c>
      <c r="G274" s="87">
        <v>0.622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710</v>
      </c>
      <c r="C275" s="87">
        <v>1.49</v>
      </c>
      <c r="D275" s="87">
        <v>1.49</v>
      </c>
      <c r="E275" s="87">
        <v>3.82</v>
      </c>
      <c r="F275" s="87">
        <v>0.5</v>
      </c>
      <c r="G275" s="87">
        <v>0.622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710</v>
      </c>
      <c r="C276" s="87">
        <v>1.49</v>
      </c>
      <c r="D276" s="87">
        <v>1.49</v>
      </c>
      <c r="E276" s="87">
        <v>3.82</v>
      </c>
      <c r="F276" s="87">
        <v>0.5</v>
      </c>
      <c r="G276" s="87">
        <v>0.622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710</v>
      </c>
      <c r="C277" s="87">
        <v>1.49</v>
      </c>
      <c r="D277" s="87">
        <v>1.49</v>
      </c>
      <c r="E277" s="87">
        <v>3.82</v>
      </c>
      <c r="F277" s="87">
        <v>0.5</v>
      </c>
      <c r="G277" s="87">
        <v>0.622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710</v>
      </c>
      <c r="C278" s="87">
        <v>1.49</v>
      </c>
      <c r="D278" s="87">
        <v>1.49</v>
      </c>
      <c r="E278" s="87">
        <v>3.82</v>
      </c>
      <c r="F278" s="87">
        <v>0.5</v>
      </c>
      <c r="G278" s="87">
        <v>0.622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710</v>
      </c>
      <c r="C279" s="87">
        <v>1.49</v>
      </c>
      <c r="D279" s="87">
        <v>1.49</v>
      </c>
      <c r="E279" s="87">
        <v>3.82</v>
      </c>
      <c r="F279" s="87">
        <v>0.5</v>
      </c>
      <c r="G279" s="87">
        <v>0.622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710</v>
      </c>
      <c r="C280" s="87">
        <v>1.49</v>
      </c>
      <c r="D280" s="87">
        <v>1.49</v>
      </c>
      <c r="E280" s="87">
        <v>3.82</v>
      </c>
      <c r="F280" s="87">
        <v>0.5</v>
      </c>
      <c r="G280" s="87">
        <v>0.622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710</v>
      </c>
      <c r="C281" s="87">
        <v>1.49</v>
      </c>
      <c r="D281" s="87">
        <v>1.49</v>
      </c>
      <c r="E281" s="87">
        <v>3.82</v>
      </c>
      <c r="F281" s="87">
        <v>0.5</v>
      </c>
      <c r="G281" s="87">
        <v>0.622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710</v>
      </c>
      <c r="C282" s="87">
        <v>1.49</v>
      </c>
      <c r="D282" s="87">
        <v>1.49</v>
      </c>
      <c r="E282" s="87">
        <v>3.82</v>
      </c>
      <c r="F282" s="87">
        <v>0.5</v>
      </c>
      <c r="G282" s="87">
        <v>0.622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710</v>
      </c>
      <c r="C283" s="87">
        <v>1.49</v>
      </c>
      <c r="D283" s="87">
        <v>1.49</v>
      </c>
      <c r="E283" s="87">
        <v>3.82</v>
      </c>
      <c r="F283" s="87">
        <v>0.5</v>
      </c>
      <c r="G283" s="87">
        <v>0.622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710</v>
      </c>
      <c r="C284" s="87">
        <v>1.49</v>
      </c>
      <c r="D284" s="87">
        <v>1.49</v>
      </c>
      <c r="E284" s="87">
        <v>3.82</v>
      </c>
      <c r="F284" s="87">
        <v>0.5</v>
      </c>
      <c r="G284" s="87">
        <v>0.622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710</v>
      </c>
      <c r="C285" s="87">
        <v>1.49</v>
      </c>
      <c r="D285" s="87">
        <v>1.49</v>
      </c>
      <c r="E285" s="87">
        <v>3.82</v>
      </c>
      <c r="F285" s="87">
        <v>0.5</v>
      </c>
      <c r="G285" s="87">
        <v>0.622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710</v>
      </c>
      <c r="C286" s="87">
        <v>1.49</v>
      </c>
      <c r="D286" s="87">
        <v>1.49</v>
      </c>
      <c r="E286" s="87">
        <v>3.82</v>
      </c>
      <c r="F286" s="87">
        <v>0.5</v>
      </c>
      <c r="G286" s="87">
        <v>0.622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710</v>
      </c>
      <c r="C287" s="87">
        <v>1.49</v>
      </c>
      <c r="D287" s="87">
        <v>1.49</v>
      </c>
      <c r="E287" s="87">
        <v>3.82</v>
      </c>
      <c r="F287" s="87">
        <v>0.5</v>
      </c>
      <c r="G287" s="87">
        <v>0.622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710</v>
      </c>
      <c r="C288" s="87">
        <v>1.49</v>
      </c>
      <c r="D288" s="87">
        <v>1.49</v>
      </c>
      <c r="E288" s="87">
        <v>3.82</v>
      </c>
      <c r="F288" s="87">
        <v>0.5</v>
      </c>
      <c r="G288" s="87">
        <v>0.622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710</v>
      </c>
      <c r="C289" s="87">
        <v>1.49</v>
      </c>
      <c r="D289" s="87">
        <v>1.49</v>
      </c>
      <c r="E289" s="87">
        <v>3.82</v>
      </c>
      <c r="F289" s="87">
        <v>0.5</v>
      </c>
      <c r="G289" s="87">
        <v>0.622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710</v>
      </c>
      <c r="C290" s="87">
        <v>1.49</v>
      </c>
      <c r="D290" s="87">
        <v>1.49</v>
      </c>
      <c r="E290" s="87">
        <v>3.82</v>
      </c>
      <c r="F290" s="87">
        <v>0.5</v>
      </c>
      <c r="G290" s="87">
        <v>0.622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710</v>
      </c>
      <c r="C291" s="87">
        <v>1.49</v>
      </c>
      <c r="D291" s="87">
        <v>1.49</v>
      </c>
      <c r="E291" s="87">
        <v>3.82</v>
      </c>
      <c r="F291" s="87">
        <v>0.5</v>
      </c>
      <c r="G291" s="87">
        <v>0.622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710</v>
      </c>
      <c r="C292" s="87">
        <v>1.49</v>
      </c>
      <c r="D292" s="87">
        <v>1.49</v>
      </c>
      <c r="E292" s="87">
        <v>3.82</v>
      </c>
      <c r="F292" s="87">
        <v>0.5</v>
      </c>
      <c r="G292" s="87">
        <v>0.622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710</v>
      </c>
      <c r="C293" s="87">
        <v>1.49</v>
      </c>
      <c r="D293" s="87">
        <v>1.49</v>
      </c>
      <c r="E293" s="87">
        <v>3.82</v>
      </c>
      <c r="F293" s="87">
        <v>0.5</v>
      </c>
      <c r="G293" s="87">
        <v>0.622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710</v>
      </c>
      <c r="C294" s="87">
        <v>1.49</v>
      </c>
      <c r="D294" s="87">
        <v>1.49</v>
      </c>
      <c r="E294" s="87">
        <v>3.82</v>
      </c>
      <c r="F294" s="87">
        <v>0.5</v>
      </c>
      <c r="G294" s="87">
        <v>0.622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710</v>
      </c>
      <c r="C295" s="87">
        <v>1.49</v>
      </c>
      <c r="D295" s="87">
        <v>1.49</v>
      </c>
      <c r="E295" s="87">
        <v>3.82</v>
      </c>
      <c r="F295" s="87">
        <v>0.5</v>
      </c>
      <c r="G295" s="87">
        <v>0.622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710</v>
      </c>
      <c r="C296" s="87">
        <v>1.49</v>
      </c>
      <c r="D296" s="87">
        <v>1.49</v>
      </c>
      <c r="E296" s="87">
        <v>3.82</v>
      </c>
      <c r="F296" s="87">
        <v>0.5</v>
      </c>
      <c r="G296" s="87">
        <v>0.622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710</v>
      </c>
      <c r="C297" s="87">
        <v>1.49</v>
      </c>
      <c r="D297" s="87">
        <v>1.49</v>
      </c>
      <c r="E297" s="87">
        <v>3.82</v>
      </c>
      <c r="F297" s="87">
        <v>0.5</v>
      </c>
      <c r="G297" s="87">
        <v>0.622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710</v>
      </c>
      <c r="C298" s="87">
        <v>1.49</v>
      </c>
      <c r="D298" s="87">
        <v>1.49</v>
      </c>
      <c r="E298" s="87">
        <v>3.82</v>
      </c>
      <c r="F298" s="87">
        <v>0.5</v>
      </c>
      <c r="G298" s="87">
        <v>0.622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710</v>
      </c>
      <c r="C299" s="87">
        <v>1.49</v>
      </c>
      <c r="D299" s="87">
        <v>1.49</v>
      </c>
      <c r="E299" s="87">
        <v>3.82</v>
      </c>
      <c r="F299" s="87">
        <v>0.5</v>
      </c>
      <c r="G299" s="87">
        <v>0.622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710</v>
      </c>
      <c r="C300" s="87">
        <v>1.49</v>
      </c>
      <c r="D300" s="87">
        <v>1.49</v>
      </c>
      <c r="E300" s="87">
        <v>3.82</v>
      </c>
      <c r="F300" s="87">
        <v>0.5</v>
      </c>
      <c r="G300" s="87">
        <v>0.622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710</v>
      </c>
      <c r="C301" s="87">
        <v>1.49</v>
      </c>
      <c r="D301" s="87">
        <v>1.49</v>
      </c>
      <c r="E301" s="87">
        <v>3.82</v>
      </c>
      <c r="F301" s="87">
        <v>0.5</v>
      </c>
      <c r="G301" s="87">
        <v>0.622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710</v>
      </c>
      <c r="C302" s="87">
        <v>1.49</v>
      </c>
      <c r="D302" s="87">
        <v>1.49</v>
      </c>
      <c r="E302" s="87">
        <v>3.82</v>
      </c>
      <c r="F302" s="87">
        <v>0.5</v>
      </c>
      <c r="G302" s="87">
        <v>0.622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710</v>
      </c>
      <c r="C303" s="87">
        <v>1.49</v>
      </c>
      <c r="D303" s="87">
        <v>1.49</v>
      </c>
      <c r="E303" s="87">
        <v>3.82</v>
      </c>
      <c r="F303" s="87">
        <v>0.5</v>
      </c>
      <c r="G303" s="87">
        <v>0.622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710</v>
      </c>
      <c r="C304" s="87">
        <v>1.49</v>
      </c>
      <c r="D304" s="87">
        <v>1.49</v>
      </c>
      <c r="E304" s="87">
        <v>3.82</v>
      </c>
      <c r="F304" s="87">
        <v>0.5</v>
      </c>
      <c r="G304" s="87">
        <v>0.622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710</v>
      </c>
      <c r="C305" s="87">
        <v>1.49</v>
      </c>
      <c r="D305" s="87">
        <v>1.49</v>
      </c>
      <c r="E305" s="87">
        <v>3.82</v>
      </c>
      <c r="F305" s="87">
        <v>0.5</v>
      </c>
      <c r="G305" s="87">
        <v>0.622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710</v>
      </c>
      <c r="C306" s="87">
        <v>1.49</v>
      </c>
      <c r="D306" s="87">
        <v>1.49</v>
      </c>
      <c r="E306" s="87">
        <v>3.82</v>
      </c>
      <c r="F306" s="87">
        <v>0.5</v>
      </c>
      <c r="G306" s="87">
        <v>0.622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710</v>
      </c>
      <c r="C307" s="87">
        <v>1.49</v>
      </c>
      <c r="D307" s="87">
        <v>1.49</v>
      </c>
      <c r="E307" s="87">
        <v>3.82</v>
      </c>
      <c r="F307" s="87">
        <v>0.5</v>
      </c>
      <c r="G307" s="87">
        <v>0.622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710</v>
      </c>
      <c r="C308" s="87">
        <v>1.49</v>
      </c>
      <c r="D308" s="87">
        <v>1.49</v>
      </c>
      <c r="E308" s="87">
        <v>3.82</v>
      </c>
      <c r="F308" s="87">
        <v>0.5</v>
      </c>
      <c r="G308" s="87">
        <v>0.622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710</v>
      </c>
      <c r="C309" s="87">
        <v>1.49</v>
      </c>
      <c r="D309" s="87">
        <v>1.49</v>
      </c>
      <c r="E309" s="87">
        <v>3.82</v>
      </c>
      <c r="F309" s="87">
        <v>0.5</v>
      </c>
      <c r="G309" s="87">
        <v>0.622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710</v>
      </c>
      <c r="C310" s="87">
        <v>1.49</v>
      </c>
      <c r="D310" s="87">
        <v>1.49</v>
      </c>
      <c r="E310" s="87">
        <v>3.82</v>
      </c>
      <c r="F310" s="87">
        <v>0.5</v>
      </c>
      <c r="G310" s="87">
        <v>0.622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710</v>
      </c>
      <c r="C311" s="87">
        <v>1.49</v>
      </c>
      <c r="D311" s="87">
        <v>1.49</v>
      </c>
      <c r="E311" s="87">
        <v>3.82</v>
      </c>
      <c r="F311" s="87">
        <v>0.5</v>
      </c>
      <c r="G311" s="87">
        <v>0.622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710</v>
      </c>
      <c r="C312" s="87">
        <v>1.49</v>
      </c>
      <c r="D312" s="87">
        <v>1.49</v>
      </c>
      <c r="E312" s="87">
        <v>3.82</v>
      </c>
      <c r="F312" s="87">
        <v>0.5</v>
      </c>
      <c r="G312" s="87">
        <v>0.622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710</v>
      </c>
      <c r="C313" s="87">
        <v>1.49</v>
      </c>
      <c r="D313" s="87">
        <v>1.49</v>
      </c>
      <c r="E313" s="87">
        <v>3.82</v>
      </c>
      <c r="F313" s="87">
        <v>0.5</v>
      </c>
      <c r="G313" s="87">
        <v>0.622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710</v>
      </c>
      <c r="C314" s="87">
        <v>1.49</v>
      </c>
      <c r="D314" s="87">
        <v>1.49</v>
      </c>
      <c r="E314" s="87">
        <v>3.82</v>
      </c>
      <c r="F314" s="87">
        <v>0.5</v>
      </c>
      <c r="G314" s="87">
        <v>0.622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710</v>
      </c>
      <c r="C315" s="87">
        <v>1.49</v>
      </c>
      <c r="D315" s="87">
        <v>1.49</v>
      </c>
      <c r="E315" s="87">
        <v>3.82</v>
      </c>
      <c r="F315" s="87">
        <v>0.5</v>
      </c>
      <c r="G315" s="87">
        <v>0.622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706</v>
      </c>
      <c r="C316" s="87">
        <v>33.6</v>
      </c>
      <c r="D316" s="87">
        <v>33.6</v>
      </c>
      <c r="E316" s="87">
        <v>3.18</v>
      </c>
      <c r="F316" s="87">
        <v>0.40200000000000002</v>
      </c>
      <c r="G316" s="87">
        <v>0.495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709</v>
      </c>
      <c r="C317" s="87">
        <v>72.8</v>
      </c>
      <c r="D317" s="87">
        <v>72.8</v>
      </c>
      <c r="E317" s="87">
        <v>3.18</v>
      </c>
      <c r="F317" s="87">
        <v>0.40200000000000002</v>
      </c>
      <c r="G317" s="87">
        <v>0.495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706</v>
      </c>
      <c r="C318" s="87">
        <v>33.6</v>
      </c>
      <c r="D318" s="87">
        <v>33.6</v>
      </c>
      <c r="E318" s="87">
        <v>3.18</v>
      </c>
      <c r="F318" s="87">
        <v>0.40200000000000002</v>
      </c>
      <c r="G318" s="87">
        <v>0.495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709</v>
      </c>
      <c r="C319" s="87">
        <v>72.8</v>
      </c>
      <c r="D319" s="87">
        <v>72.8</v>
      </c>
      <c r="E319" s="87">
        <v>3.18</v>
      </c>
      <c r="F319" s="87">
        <v>0.40200000000000002</v>
      </c>
      <c r="G319" s="87">
        <v>0.495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710</v>
      </c>
      <c r="C320" s="87">
        <v>1.49</v>
      </c>
      <c r="D320" s="87">
        <v>1.49</v>
      </c>
      <c r="E320" s="87">
        <v>3.82</v>
      </c>
      <c r="F320" s="87">
        <v>0.5</v>
      </c>
      <c r="G320" s="87">
        <v>0.622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710</v>
      </c>
      <c r="C321" s="87">
        <v>1.49</v>
      </c>
      <c r="D321" s="87">
        <v>1.49</v>
      </c>
      <c r="E321" s="87">
        <v>3.82</v>
      </c>
      <c r="F321" s="87">
        <v>0.5</v>
      </c>
      <c r="G321" s="87">
        <v>0.622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710</v>
      </c>
      <c r="C322" s="87">
        <v>1.49</v>
      </c>
      <c r="D322" s="87">
        <v>1.49</v>
      </c>
      <c r="E322" s="87">
        <v>3.82</v>
      </c>
      <c r="F322" s="87">
        <v>0.5</v>
      </c>
      <c r="G322" s="87">
        <v>0.622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710</v>
      </c>
      <c r="C323" s="87">
        <v>1.49</v>
      </c>
      <c r="D323" s="87">
        <v>1.49</v>
      </c>
      <c r="E323" s="87">
        <v>3.82</v>
      </c>
      <c r="F323" s="87">
        <v>0.5</v>
      </c>
      <c r="G323" s="87">
        <v>0.622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710</v>
      </c>
      <c r="C324" s="87">
        <v>1.49</v>
      </c>
      <c r="D324" s="87">
        <v>1.49</v>
      </c>
      <c r="E324" s="87">
        <v>3.82</v>
      </c>
      <c r="F324" s="87">
        <v>0.5</v>
      </c>
      <c r="G324" s="87">
        <v>0.622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710</v>
      </c>
      <c r="C325" s="87">
        <v>1.49</v>
      </c>
      <c r="D325" s="87">
        <v>1.49</v>
      </c>
      <c r="E325" s="87">
        <v>3.82</v>
      </c>
      <c r="F325" s="87">
        <v>0.5</v>
      </c>
      <c r="G325" s="87">
        <v>0.622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710</v>
      </c>
      <c r="C326" s="87">
        <v>1.49</v>
      </c>
      <c r="D326" s="87">
        <v>1.49</v>
      </c>
      <c r="E326" s="87">
        <v>3.82</v>
      </c>
      <c r="F326" s="87">
        <v>0.5</v>
      </c>
      <c r="G326" s="87">
        <v>0.622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710</v>
      </c>
      <c r="C327" s="87">
        <v>1.49</v>
      </c>
      <c r="D327" s="87">
        <v>1.49</v>
      </c>
      <c r="E327" s="87">
        <v>3.82</v>
      </c>
      <c r="F327" s="87">
        <v>0.5</v>
      </c>
      <c r="G327" s="87">
        <v>0.622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710</v>
      </c>
      <c r="C328" s="87">
        <v>1.49</v>
      </c>
      <c r="D328" s="87">
        <v>1.49</v>
      </c>
      <c r="E328" s="87">
        <v>3.82</v>
      </c>
      <c r="F328" s="87">
        <v>0.5</v>
      </c>
      <c r="G328" s="87">
        <v>0.622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710</v>
      </c>
      <c r="C329" s="87">
        <v>1.49</v>
      </c>
      <c r="D329" s="87">
        <v>1.49</v>
      </c>
      <c r="E329" s="87">
        <v>3.82</v>
      </c>
      <c r="F329" s="87">
        <v>0.5</v>
      </c>
      <c r="G329" s="87">
        <v>0.622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710</v>
      </c>
      <c r="C330" s="87">
        <v>1.49</v>
      </c>
      <c r="D330" s="87">
        <v>1.49</v>
      </c>
      <c r="E330" s="87">
        <v>3.82</v>
      </c>
      <c r="F330" s="87">
        <v>0.5</v>
      </c>
      <c r="G330" s="87">
        <v>0.622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710</v>
      </c>
      <c r="C331" s="87">
        <v>1.49</v>
      </c>
      <c r="D331" s="87">
        <v>1.49</v>
      </c>
      <c r="E331" s="87">
        <v>3.82</v>
      </c>
      <c r="F331" s="87">
        <v>0.5</v>
      </c>
      <c r="G331" s="87">
        <v>0.622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710</v>
      </c>
      <c r="C332" s="87">
        <v>1.49</v>
      </c>
      <c r="D332" s="87">
        <v>1.49</v>
      </c>
      <c r="E332" s="87">
        <v>3.82</v>
      </c>
      <c r="F332" s="87">
        <v>0.5</v>
      </c>
      <c r="G332" s="87">
        <v>0.622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710</v>
      </c>
      <c r="C333" s="87">
        <v>1.49</v>
      </c>
      <c r="D333" s="87">
        <v>1.49</v>
      </c>
      <c r="E333" s="87">
        <v>3.82</v>
      </c>
      <c r="F333" s="87">
        <v>0.5</v>
      </c>
      <c r="G333" s="87">
        <v>0.622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710</v>
      </c>
      <c r="C334" s="87">
        <v>1.49</v>
      </c>
      <c r="D334" s="87">
        <v>1.49</v>
      </c>
      <c r="E334" s="87">
        <v>3.82</v>
      </c>
      <c r="F334" s="87">
        <v>0.5</v>
      </c>
      <c r="G334" s="87">
        <v>0.622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710</v>
      </c>
      <c r="C335" s="87">
        <v>1.49</v>
      </c>
      <c r="D335" s="87">
        <v>1.49</v>
      </c>
      <c r="E335" s="87">
        <v>3.82</v>
      </c>
      <c r="F335" s="87">
        <v>0.5</v>
      </c>
      <c r="G335" s="87">
        <v>0.622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710</v>
      </c>
      <c r="C336" s="87">
        <v>1.49</v>
      </c>
      <c r="D336" s="87">
        <v>1.49</v>
      </c>
      <c r="E336" s="87">
        <v>3.82</v>
      </c>
      <c r="F336" s="87">
        <v>0.5</v>
      </c>
      <c r="G336" s="87">
        <v>0.622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710</v>
      </c>
      <c r="C337" s="87">
        <v>1.49</v>
      </c>
      <c r="D337" s="87">
        <v>1.49</v>
      </c>
      <c r="E337" s="87">
        <v>3.82</v>
      </c>
      <c r="F337" s="87">
        <v>0.5</v>
      </c>
      <c r="G337" s="87">
        <v>0.622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710</v>
      </c>
      <c r="C338" s="87">
        <v>1.49</v>
      </c>
      <c r="D338" s="87">
        <v>1.49</v>
      </c>
      <c r="E338" s="87">
        <v>3.82</v>
      </c>
      <c r="F338" s="87">
        <v>0.5</v>
      </c>
      <c r="G338" s="87">
        <v>0.622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710</v>
      </c>
      <c r="C339" s="87">
        <v>1.49</v>
      </c>
      <c r="D339" s="87">
        <v>1.49</v>
      </c>
      <c r="E339" s="87">
        <v>3.82</v>
      </c>
      <c r="F339" s="87">
        <v>0.5</v>
      </c>
      <c r="G339" s="87">
        <v>0.622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710</v>
      </c>
      <c r="C340" s="87">
        <v>1.49</v>
      </c>
      <c r="D340" s="87">
        <v>1.49</v>
      </c>
      <c r="E340" s="87">
        <v>3.82</v>
      </c>
      <c r="F340" s="87">
        <v>0.5</v>
      </c>
      <c r="G340" s="87">
        <v>0.622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710</v>
      </c>
      <c r="C341" s="87">
        <v>1.49</v>
      </c>
      <c r="D341" s="87">
        <v>1.49</v>
      </c>
      <c r="E341" s="87">
        <v>3.82</v>
      </c>
      <c r="F341" s="87">
        <v>0.5</v>
      </c>
      <c r="G341" s="87">
        <v>0.622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710</v>
      </c>
      <c r="C342" s="87">
        <v>1.49</v>
      </c>
      <c r="D342" s="87">
        <v>1.49</v>
      </c>
      <c r="E342" s="87">
        <v>3.82</v>
      </c>
      <c r="F342" s="87">
        <v>0.5</v>
      </c>
      <c r="G342" s="87">
        <v>0.622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710</v>
      </c>
      <c r="C343" s="87">
        <v>1.49</v>
      </c>
      <c r="D343" s="87">
        <v>1.49</v>
      </c>
      <c r="E343" s="87">
        <v>3.82</v>
      </c>
      <c r="F343" s="87">
        <v>0.5</v>
      </c>
      <c r="G343" s="87">
        <v>0.622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710</v>
      </c>
      <c r="C344" s="87">
        <v>1.49</v>
      </c>
      <c r="D344" s="87">
        <v>1.49</v>
      </c>
      <c r="E344" s="87">
        <v>3.82</v>
      </c>
      <c r="F344" s="87">
        <v>0.5</v>
      </c>
      <c r="G344" s="87">
        <v>0.622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710</v>
      </c>
      <c r="C345" s="87">
        <v>1.49</v>
      </c>
      <c r="D345" s="87">
        <v>1.49</v>
      </c>
      <c r="E345" s="87">
        <v>3.82</v>
      </c>
      <c r="F345" s="87">
        <v>0.5</v>
      </c>
      <c r="G345" s="87">
        <v>0.622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710</v>
      </c>
      <c r="C346" s="87">
        <v>1.49</v>
      </c>
      <c r="D346" s="87">
        <v>1.49</v>
      </c>
      <c r="E346" s="87">
        <v>3.82</v>
      </c>
      <c r="F346" s="87">
        <v>0.5</v>
      </c>
      <c r="G346" s="87">
        <v>0.622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710</v>
      </c>
      <c r="C347" s="87">
        <v>1.49</v>
      </c>
      <c r="D347" s="87">
        <v>1.49</v>
      </c>
      <c r="E347" s="87">
        <v>3.82</v>
      </c>
      <c r="F347" s="87">
        <v>0.5</v>
      </c>
      <c r="G347" s="87">
        <v>0.622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710</v>
      </c>
      <c r="C348" s="87">
        <v>1.49</v>
      </c>
      <c r="D348" s="87">
        <v>1.49</v>
      </c>
      <c r="E348" s="87">
        <v>3.82</v>
      </c>
      <c r="F348" s="87">
        <v>0.5</v>
      </c>
      <c r="G348" s="87">
        <v>0.622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710</v>
      </c>
      <c r="C349" s="87">
        <v>1.49</v>
      </c>
      <c r="D349" s="87">
        <v>1.49</v>
      </c>
      <c r="E349" s="87">
        <v>3.82</v>
      </c>
      <c r="F349" s="87">
        <v>0.5</v>
      </c>
      <c r="G349" s="87">
        <v>0.622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710</v>
      </c>
      <c r="C350" s="87">
        <v>1.49</v>
      </c>
      <c r="D350" s="87">
        <v>1.49</v>
      </c>
      <c r="E350" s="87">
        <v>3.82</v>
      </c>
      <c r="F350" s="87">
        <v>0.5</v>
      </c>
      <c r="G350" s="87">
        <v>0.622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710</v>
      </c>
      <c r="C351" s="87">
        <v>1.49</v>
      </c>
      <c r="D351" s="87">
        <v>1.49</v>
      </c>
      <c r="E351" s="87">
        <v>3.82</v>
      </c>
      <c r="F351" s="87">
        <v>0.5</v>
      </c>
      <c r="G351" s="87">
        <v>0.622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710</v>
      </c>
      <c r="C352" s="87">
        <v>1.49</v>
      </c>
      <c r="D352" s="87">
        <v>1.49</v>
      </c>
      <c r="E352" s="87">
        <v>3.82</v>
      </c>
      <c r="F352" s="87">
        <v>0.5</v>
      </c>
      <c r="G352" s="87">
        <v>0.622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710</v>
      </c>
      <c r="C353" s="87">
        <v>1.49</v>
      </c>
      <c r="D353" s="87">
        <v>1.49</v>
      </c>
      <c r="E353" s="87">
        <v>3.82</v>
      </c>
      <c r="F353" s="87">
        <v>0.5</v>
      </c>
      <c r="G353" s="87">
        <v>0.622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710</v>
      </c>
      <c r="C354" s="87">
        <v>1.49</v>
      </c>
      <c r="D354" s="87">
        <v>1.49</v>
      </c>
      <c r="E354" s="87">
        <v>3.82</v>
      </c>
      <c r="F354" s="87">
        <v>0.5</v>
      </c>
      <c r="G354" s="87">
        <v>0.622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710</v>
      </c>
      <c r="C355" s="87">
        <v>1.49</v>
      </c>
      <c r="D355" s="87">
        <v>1.49</v>
      </c>
      <c r="E355" s="87">
        <v>3.82</v>
      </c>
      <c r="F355" s="87">
        <v>0.5</v>
      </c>
      <c r="G355" s="87">
        <v>0.622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708</v>
      </c>
      <c r="C356" s="87">
        <v>53.2</v>
      </c>
      <c r="D356" s="87">
        <v>53.2</v>
      </c>
      <c r="E356" s="87">
        <v>3.18</v>
      </c>
      <c r="F356" s="87">
        <v>0.501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708</v>
      </c>
      <c r="C357" s="87">
        <v>53.2</v>
      </c>
      <c r="D357" s="87">
        <v>53.2</v>
      </c>
      <c r="E357" s="87">
        <v>3.18</v>
      </c>
      <c r="F357" s="87">
        <v>0.501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709</v>
      </c>
      <c r="C358" s="87">
        <v>12.6</v>
      </c>
      <c r="D358" s="87">
        <v>12.6</v>
      </c>
      <c r="E358" s="87">
        <v>3.18</v>
      </c>
      <c r="F358" s="87">
        <v>0.40200000000000002</v>
      </c>
      <c r="G358" s="87">
        <v>0.495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709</v>
      </c>
      <c r="C359" s="87">
        <v>49.41</v>
      </c>
      <c r="D359" s="87">
        <v>49.41</v>
      </c>
      <c r="E359" s="87">
        <v>3.18</v>
      </c>
      <c r="F359" s="87">
        <v>0.40200000000000002</v>
      </c>
      <c r="G359" s="87">
        <v>0.495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708</v>
      </c>
      <c r="C360" s="87">
        <v>33.6</v>
      </c>
      <c r="D360" s="87">
        <v>33.6</v>
      </c>
      <c r="E360" s="87">
        <v>3.18</v>
      </c>
      <c r="F360" s="87">
        <v>0.501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709</v>
      </c>
      <c r="C361" s="87">
        <v>36.4</v>
      </c>
      <c r="D361" s="87">
        <v>36.4</v>
      </c>
      <c r="E361" s="87">
        <v>3.18</v>
      </c>
      <c r="F361" s="87">
        <v>0.40200000000000002</v>
      </c>
      <c r="G361" s="87">
        <v>0.495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708</v>
      </c>
      <c r="C362" s="87">
        <v>33.6</v>
      </c>
      <c r="D362" s="87">
        <v>33.6</v>
      </c>
      <c r="E362" s="87">
        <v>3.18</v>
      </c>
      <c r="F362" s="87">
        <v>0.501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3.22</v>
      </c>
      <c r="F363" s="87">
        <v>0.441</v>
      </c>
      <c r="G363" s="87">
        <v>0.54600000000000004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0.501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3.24</v>
      </c>
      <c r="F365" s="87">
        <v>0.41</v>
      </c>
      <c r="G365" s="87">
        <v>0.50700000000000001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2306714.4</v>
      </c>
      <c r="D368" s="87">
        <v>2.8</v>
      </c>
    </row>
    <row r="369" spans="1:7">
      <c r="A369" s="87" t="s">
        <v>684</v>
      </c>
      <c r="B369" s="87" t="s">
        <v>685</v>
      </c>
      <c r="C369" s="87">
        <v>2526992.64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422194.2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419195.12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460596.54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594192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475495.28</v>
      </c>
      <c r="D376" s="87">
        <v>379756.81</v>
      </c>
      <c r="E376" s="87">
        <v>95738.47</v>
      </c>
      <c r="F376" s="87">
        <v>0.8</v>
      </c>
      <c r="G376" s="87">
        <v>3.74</v>
      </c>
    </row>
    <row r="377" spans="1:7">
      <c r="A377" s="87" t="s">
        <v>688</v>
      </c>
      <c r="B377" s="87" t="s">
        <v>687</v>
      </c>
      <c r="C377" s="87">
        <v>292725.21000000002</v>
      </c>
      <c r="D377" s="87">
        <v>233786.53</v>
      </c>
      <c r="E377" s="87">
        <v>58938.68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236934.96</v>
      </c>
      <c r="D378" s="87">
        <v>189229.36</v>
      </c>
      <c r="E378" s="87">
        <v>47705.61</v>
      </c>
      <c r="F378" s="87">
        <v>0.8</v>
      </c>
      <c r="G378" s="87">
        <v>3.76</v>
      </c>
    </row>
    <row r="379" spans="1:7">
      <c r="A379" s="87" t="s">
        <v>690</v>
      </c>
      <c r="B379" s="87" t="s">
        <v>687</v>
      </c>
      <c r="C379" s="87">
        <v>91028.12</v>
      </c>
      <c r="D379" s="87">
        <v>72700.08</v>
      </c>
      <c r="E379" s="87">
        <v>18328.03</v>
      </c>
      <c r="F379" s="87">
        <v>0.8</v>
      </c>
      <c r="G379" s="87">
        <v>4.18</v>
      </c>
    </row>
    <row r="380" spans="1:7">
      <c r="A380" s="87" t="s">
        <v>691</v>
      </c>
      <c r="B380" s="87" t="s">
        <v>687</v>
      </c>
      <c r="C380" s="87">
        <v>100978.1</v>
      </c>
      <c r="D380" s="87">
        <v>80646.69</v>
      </c>
      <c r="E380" s="87">
        <v>20331.41</v>
      </c>
      <c r="F380" s="87">
        <v>0.8</v>
      </c>
      <c r="G380" s="87">
        <v>4.18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501639.39</v>
      </c>
      <c r="D428" s="87">
        <v>0.78</v>
      </c>
    </row>
    <row r="429" spans="1:4">
      <c r="A429" s="87" t="s">
        <v>859</v>
      </c>
      <c r="B429" s="87" t="s">
        <v>858</v>
      </c>
      <c r="C429" s="87">
        <v>247415.84</v>
      </c>
      <c r="D429" s="87">
        <v>0.78</v>
      </c>
    </row>
    <row r="430" spans="1:4">
      <c r="A430" s="87" t="s">
        <v>860</v>
      </c>
      <c r="B430" s="87" t="s">
        <v>858</v>
      </c>
      <c r="C430" s="87">
        <v>249962.33</v>
      </c>
      <c r="D430" s="87">
        <v>0.78</v>
      </c>
    </row>
    <row r="431" spans="1:4">
      <c r="A431" s="87" t="s">
        <v>861</v>
      </c>
      <c r="B431" s="87" t="s">
        <v>858</v>
      </c>
      <c r="C431" s="87">
        <v>96033.11</v>
      </c>
      <c r="D431" s="87">
        <v>0.78</v>
      </c>
    </row>
    <row r="432" spans="1:4">
      <c r="A432" s="87" t="s">
        <v>862</v>
      </c>
      <c r="B432" s="87" t="s">
        <v>858</v>
      </c>
      <c r="C432" s="87">
        <v>106530.17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27.57</v>
      </c>
      <c r="F439" s="87">
        <v>62308.95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27.36</v>
      </c>
      <c r="F440" s="87">
        <v>61832.23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30.18</v>
      </c>
      <c r="F441" s="87">
        <v>68206.7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0.62</v>
      </c>
      <c r="D442" s="87">
        <v>1388.3</v>
      </c>
      <c r="E442" s="87">
        <v>40.18</v>
      </c>
      <c r="F442" s="87">
        <v>90324.35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28.72</v>
      </c>
      <c r="F443" s="87">
        <v>47788.76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17.68</v>
      </c>
      <c r="F444" s="87">
        <v>29767.77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14.31</v>
      </c>
      <c r="F445" s="87">
        <v>24094.36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5.5</v>
      </c>
      <c r="F446" s="87">
        <v>10316.08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6.1</v>
      </c>
      <c r="F447" s="87">
        <v>11443.7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14041.19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21137.84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302654.42300000001</v>
      </c>
      <c r="C458" s="87">
        <v>458.38069999999999</v>
      </c>
      <c r="D458" s="87">
        <v>995.34699999999998</v>
      </c>
      <c r="E458" s="87">
        <v>0</v>
      </c>
      <c r="F458" s="87">
        <v>4.1000000000000003E-3</v>
      </c>
      <c r="G458" s="88">
        <v>1034550</v>
      </c>
      <c r="H458" s="87">
        <v>122764.1523</v>
      </c>
    </row>
    <row r="459" spans="1:8">
      <c r="A459" s="87" t="s">
        <v>911</v>
      </c>
      <c r="B459" s="87">
        <v>251151.63389999999</v>
      </c>
      <c r="C459" s="87">
        <v>387.26940000000002</v>
      </c>
      <c r="D459" s="87">
        <v>863.26869999999997</v>
      </c>
      <c r="E459" s="87">
        <v>0</v>
      </c>
      <c r="F459" s="87">
        <v>3.5000000000000001E-3</v>
      </c>
      <c r="G459" s="87">
        <v>897329.12749999994</v>
      </c>
      <c r="H459" s="87">
        <v>102549.32369999999</v>
      </c>
    </row>
    <row r="460" spans="1:8">
      <c r="A460" s="87" t="s">
        <v>912</v>
      </c>
      <c r="B460" s="87">
        <v>265571.54570000002</v>
      </c>
      <c r="C460" s="87">
        <v>424.35629999999998</v>
      </c>
      <c r="D460" s="87">
        <v>993.21860000000004</v>
      </c>
      <c r="E460" s="87">
        <v>0</v>
      </c>
      <c r="F460" s="87">
        <v>4.0000000000000001E-3</v>
      </c>
      <c r="G460" s="88">
        <v>1032530</v>
      </c>
      <c r="H460" s="87">
        <v>109894.0095</v>
      </c>
    </row>
    <row r="461" spans="1:8">
      <c r="A461" s="87" t="s">
        <v>913</v>
      </c>
      <c r="B461" s="87">
        <v>221551.96669999999</v>
      </c>
      <c r="C461" s="87">
        <v>370.22489999999999</v>
      </c>
      <c r="D461" s="87">
        <v>916.31140000000005</v>
      </c>
      <c r="E461" s="87">
        <v>0</v>
      </c>
      <c r="F461" s="87">
        <v>3.5999999999999999E-3</v>
      </c>
      <c r="G461" s="87">
        <v>952705.76670000004</v>
      </c>
      <c r="H461" s="87">
        <v>93268.402400000006</v>
      </c>
    </row>
    <row r="462" spans="1:8">
      <c r="A462" s="87" t="s">
        <v>354</v>
      </c>
      <c r="B462" s="87">
        <v>241400.13939999999</v>
      </c>
      <c r="C462" s="87">
        <v>411.4049</v>
      </c>
      <c r="D462" s="87">
        <v>1041.7695000000001</v>
      </c>
      <c r="E462" s="87">
        <v>0</v>
      </c>
      <c r="F462" s="87">
        <v>4.1000000000000003E-3</v>
      </c>
      <c r="G462" s="88">
        <v>1083200</v>
      </c>
      <c r="H462" s="87">
        <v>102409.99310000001</v>
      </c>
    </row>
    <row r="463" spans="1:8">
      <c r="A463" s="87" t="s">
        <v>914</v>
      </c>
      <c r="B463" s="87">
        <v>262187.52929999999</v>
      </c>
      <c r="C463" s="87">
        <v>454.42079999999999</v>
      </c>
      <c r="D463" s="87">
        <v>1172.5544</v>
      </c>
      <c r="E463" s="87">
        <v>0</v>
      </c>
      <c r="F463" s="87">
        <v>4.5999999999999999E-3</v>
      </c>
      <c r="G463" s="88">
        <v>1219240</v>
      </c>
      <c r="H463" s="87">
        <v>111973.1119</v>
      </c>
    </row>
    <row r="464" spans="1:8">
      <c r="A464" s="87" t="s">
        <v>915</v>
      </c>
      <c r="B464" s="87">
        <v>234920.3364</v>
      </c>
      <c r="C464" s="87">
        <v>408.96640000000002</v>
      </c>
      <c r="D464" s="87">
        <v>1060.3783000000001</v>
      </c>
      <c r="E464" s="87">
        <v>0</v>
      </c>
      <c r="F464" s="87">
        <v>4.1000000000000003E-3</v>
      </c>
      <c r="G464" s="88">
        <v>1102610</v>
      </c>
      <c r="H464" s="87">
        <v>100505.0678</v>
      </c>
    </row>
    <row r="465" spans="1:19">
      <c r="A465" s="87" t="s">
        <v>916</v>
      </c>
      <c r="B465" s="87">
        <v>242183.77189999999</v>
      </c>
      <c r="C465" s="87">
        <v>421.10309999999998</v>
      </c>
      <c r="D465" s="87">
        <v>1090.4147</v>
      </c>
      <c r="E465" s="87">
        <v>0</v>
      </c>
      <c r="F465" s="87">
        <v>4.3E-3</v>
      </c>
      <c r="G465" s="88">
        <v>1133840</v>
      </c>
      <c r="H465" s="87">
        <v>103562.7325</v>
      </c>
    </row>
    <row r="466" spans="1:19">
      <c r="A466" s="87" t="s">
        <v>917</v>
      </c>
      <c r="B466" s="87">
        <v>241761.8432</v>
      </c>
      <c r="C466" s="87">
        <v>417.17329999999998</v>
      </c>
      <c r="D466" s="87">
        <v>1071.2156</v>
      </c>
      <c r="E466" s="87">
        <v>0</v>
      </c>
      <c r="F466" s="87">
        <v>4.1999999999999997E-3</v>
      </c>
      <c r="G466" s="88">
        <v>1113850</v>
      </c>
      <c r="H466" s="87">
        <v>103068.7959</v>
      </c>
    </row>
    <row r="467" spans="1:19">
      <c r="A467" s="87" t="s">
        <v>918</v>
      </c>
      <c r="B467" s="87">
        <v>235731.2065</v>
      </c>
      <c r="C467" s="87">
        <v>398.13580000000002</v>
      </c>
      <c r="D467" s="87">
        <v>997.77769999999998</v>
      </c>
      <c r="E467" s="87">
        <v>0</v>
      </c>
      <c r="F467" s="87">
        <v>3.8999999999999998E-3</v>
      </c>
      <c r="G467" s="88">
        <v>1037440</v>
      </c>
      <c r="H467" s="87">
        <v>99651.153600000005</v>
      </c>
    </row>
    <row r="468" spans="1:19">
      <c r="A468" s="87" t="s">
        <v>919</v>
      </c>
      <c r="B468" s="87">
        <v>252813.81830000001</v>
      </c>
      <c r="C468" s="87">
        <v>401.19490000000002</v>
      </c>
      <c r="D468" s="87">
        <v>930.48149999999998</v>
      </c>
      <c r="E468" s="87">
        <v>0</v>
      </c>
      <c r="F468" s="87">
        <v>3.7000000000000002E-3</v>
      </c>
      <c r="G468" s="87">
        <v>967289.62139999995</v>
      </c>
      <c r="H468" s="87">
        <v>104342.55929999999</v>
      </c>
    </row>
    <row r="469" spans="1:19">
      <c r="A469" s="87" t="s">
        <v>920</v>
      </c>
      <c r="B469" s="87">
        <v>299408.40399999998</v>
      </c>
      <c r="C469" s="87">
        <v>450.44729999999998</v>
      </c>
      <c r="D469" s="87">
        <v>968.34130000000005</v>
      </c>
      <c r="E469" s="87">
        <v>0</v>
      </c>
      <c r="F469" s="87">
        <v>4.0000000000000001E-3</v>
      </c>
      <c r="G469" s="88">
        <v>1006450</v>
      </c>
      <c r="H469" s="87">
        <v>121151.5341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3051340</v>
      </c>
      <c r="C471" s="87">
        <v>5003.0780000000004</v>
      </c>
      <c r="D471" s="87">
        <v>12101.078799999999</v>
      </c>
      <c r="E471" s="87">
        <v>0</v>
      </c>
      <c r="F471" s="87">
        <v>4.8000000000000001E-2</v>
      </c>
      <c r="G471" s="88">
        <v>12581000</v>
      </c>
      <c r="H471" s="88">
        <v>1275140</v>
      </c>
    </row>
    <row r="472" spans="1:19">
      <c r="A472" s="87" t="s">
        <v>922</v>
      </c>
      <c r="B472" s="87">
        <v>221551.96669999999</v>
      </c>
      <c r="C472" s="87">
        <v>370.22489999999999</v>
      </c>
      <c r="D472" s="87">
        <v>863.26869999999997</v>
      </c>
      <c r="E472" s="87">
        <v>0</v>
      </c>
      <c r="F472" s="87">
        <v>3.5000000000000001E-3</v>
      </c>
      <c r="G472" s="87">
        <v>897329.12749999994</v>
      </c>
      <c r="H472" s="87">
        <v>93268.402400000006</v>
      </c>
    </row>
    <row r="473" spans="1:19">
      <c r="A473" s="87" t="s">
        <v>923</v>
      </c>
      <c r="B473" s="87">
        <v>302654.42300000001</v>
      </c>
      <c r="C473" s="87">
        <v>458.38069999999999</v>
      </c>
      <c r="D473" s="87">
        <v>1172.5544</v>
      </c>
      <c r="E473" s="87">
        <v>0</v>
      </c>
      <c r="F473" s="87">
        <v>4.5999999999999999E-3</v>
      </c>
      <c r="G473" s="88">
        <v>1219240</v>
      </c>
      <c r="H473" s="87">
        <v>122764.1523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820203000000</v>
      </c>
      <c r="C476" s="87">
        <v>659017.58200000005</v>
      </c>
      <c r="D476" s="87" t="s">
        <v>1071</v>
      </c>
      <c r="E476" s="87">
        <v>218037.74400000001</v>
      </c>
      <c r="F476" s="87">
        <v>155696.33600000001</v>
      </c>
      <c r="G476" s="87">
        <v>148267.117</v>
      </c>
      <c r="H476" s="87">
        <v>0</v>
      </c>
      <c r="I476" s="87">
        <v>130171.571</v>
      </c>
      <c r="J476" s="87">
        <v>0</v>
      </c>
      <c r="K476" s="87">
        <v>1644.8420000000001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5199.9719999999998</v>
      </c>
      <c r="R476" s="87">
        <v>0</v>
      </c>
      <c r="S476" s="87">
        <v>0</v>
      </c>
    </row>
    <row r="477" spans="1:19">
      <c r="A477" s="87" t="s">
        <v>911</v>
      </c>
      <c r="B477" s="88">
        <v>711413000000</v>
      </c>
      <c r="C477" s="87">
        <v>597587.09100000001</v>
      </c>
      <c r="D477" s="87" t="s">
        <v>1072</v>
      </c>
      <c r="E477" s="87">
        <v>218037.74400000001</v>
      </c>
      <c r="F477" s="87">
        <v>155696.33600000001</v>
      </c>
      <c r="G477" s="87">
        <v>148267.117</v>
      </c>
      <c r="H477" s="87">
        <v>0</v>
      </c>
      <c r="I477" s="87">
        <v>69281.95</v>
      </c>
      <c r="J477" s="87">
        <v>0</v>
      </c>
      <c r="K477" s="87">
        <v>1103.0650000000001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5200.88</v>
      </c>
      <c r="R477" s="87">
        <v>0</v>
      </c>
      <c r="S477" s="87">
        <v>0</v>
      </c>
    </row>
    <row r="478" spans="1:19">
      <c r="A478" s="87" t="s">
        <v>912</v>
      </c>
      <c r="B478" s="88">
        <v>818603000000</v>
      </c>
      <c r="C478" s="87">
        <v>785786.84699999995</v>
      </c>
      <c r="D478" s="87" t="s">
        <v>1073</v>
      </c>
      <c r="E478" s="87">
        <v>218037.74400000001</v>
      </c>
      <c r="F478" s="87">
        <v>142955.66399999999</v>
      </c>
      <c r="G478" s="87">
        <v>148267.117</v>
      </c>
      <c r="H478" s="87">
        <v>0</v>
      </c>
      <c r="I478" s="87">
        <v>269150.00300000003</v>
      </c>
      <c r="J478" s="87">
        <v>0</v>
      </c>
      <c r="K478" s="87">
        <v>2180.596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5195.723</v>
      </c>
      <c r="R478" s="87">
        <v>0</v>
      </c>
      <c r="S478" s="87">
        <v>0</v>
      </c>
    </row>
    <row r="479" spans="1:19">
      <c r="A479" s="87" t="s">
        <v>913</v>
      </c>
      <c r="B479" s="88">
        <v>755317000000</v>
      </c>
      <c r="C479" s="87">
        <v>847029.62800000003</v>
      </c>
      <c r="D479" s="87" t="s">
        <v>1074</v>
      </c>
      <c r="E479" s="87">
        <v>218037.74400000001</v>
      </c>
      <c r="F479" s="87">
        <v>147825.66399999999</v>
      </c>
      <c r="G479" s="87">
        <v>148748.66899999999</v>
      </c>
      <c r="H479" s="87">
        <v>0</v>
      </c>
      <c r="I479" s="87">
        <v>324682.89</v>
      </c>
      <c r="J479" s="87">
        <v>0</v>
      </c>
      <c r="K479" s="87">
        <v>2526.835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5207.826</v>
      </c>
      <c r="R479" s="87">
        <v>0</v>
      </c>
      <c r="S479" s="87">
        <v>0</v>
      </c>
    </row>
    <row r="480" spans="1:19">
      <c r="A480" s="87" t="s">
        <v>354</v>
      </c>
      <c r="B480" s="88">
        <v>858776000000</v>
      </c>
      <c r="C480" s="87">
        <v>952097.15</v>
      </c>
      <c r="D480" s="87" t="s">
        <v>1075</v>
      </c>
      <c r="E480" s="87">
        <v>218037.74400000001</v>
      </c>
      <c r="F480" s="87">
        <v>142955.66399999999</v>
      </c>
      <c r="G480" s="87">
        <v>148815.85800000001</v>
      </c>
      <c r="H480" s="87">
        <v>0</v>
      </c>
      <c r="I480" s="87">
        <v>434561.19699999999</v>
      </c>
      <c r="J480" s="87">
        <v>0</v>
      </c>
      <c r="K480" s="87">
        <v>2843.4679999999998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4883.22</v>
      </c>
      <c r="R480" s="87">
        <v>0</v>
      </c>
      <c r="S480" s="87">
        <v>0</v>
      </c>
    </row>
    <row r="481" spans="1:19">
      <c r="A481" s="87" t="s">
        <v>914</v>
      </c>
      <c r="B481" s="88">
        <v>966628000000</v>
      </c>
      <c r="C481" s="87">
        <v>1092106.7919999999</v>
      </c>
      <c r="D481" s="87" t="s">
        <v>1076</v>
      </c>
      <c r="E481" s="87">
        <v>218037.74400000001</v>
      </c>
      <c r="F481" s="87">
        <v>161697.68</v>
      </c>
      <c r="G481" s="87">
        <v>149047.31299999999</v>
      </c>
      <c r="H481" s="87">
        <v>0</v>
      </c>
      <c r="I481" s="87">
        <v>555042.78</v>
      </c>
      <c r="J481" s="87">
        <v>0</v>
      </c>
      <c r="K481" s="87">
        <v>3250.02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5031.2550000000001</v>
      </c>
      <c r="R481" s="87">
        <v>0</v>
      </c>
      <c r="S481" s="87">
        <v>0</v>
      </c>
    </row>
    <row r="482" spans="1:19">
      <c r="A482" s="87" t="s">
        <v>915</v>
      </c>
      <c r="B482" s="88">
        <v>874162000000</v>
      </c>
      <c r="C482" s="87">
        <v>929203.00399999996</v>
      </c>
      <c r="D482" s="87" t="s">
        <v>1077</v>
      </c>
      <c r="E482" s="87">
        <v>121132.08</v>
      </c>
      <c r="F482" s="87">
        <v>90545.983999999997</v>
      </c>
      <c r="G482" s="87">
        <v>148380.72</v>
      </c>
      <c r="H482" s="87">
        <v>0</v>
      </c>
      <c r="I482" s="87">
        <v>557322.06999999995</v>
      </c>
      <c r="J482" s="87">
        <v>0</v>
      </c>
      <c r="K482" s="87">
        <v>6960.6390000000001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4861.5110000000004</v>
      </c>
      <c r="R482" s="87">
        <v>0</v>
      </c>
      <c r="S482" s="87">
        <v>0</v>
      </c>
    </row>
    <row r="483" spans="1:19">
      <c r="A483" s="87" t="s">
        <v>916</v>
      </c>
      <c r="B483" s="88">
        <v>898921000000</v>
      </c>
      <c r="C483" s="87">
        <v>940385.48300000001</v>
      </c>
      <c r="D483" s="87" t="s">
        <v>1078</v>
      </c>
      <c r="E483" s="87">
        <v>121132.08</v>
      </c>
      <c r="F483" s="87">
        <v>90545.983999999997</v>
      </c>
      <c r="G483" s="87">
        <v>148267.117</v>
      </c>
      <c r="H483" s="87">
        <v>0</v>
      </c>
      <c r="I483" s="87">
        <v>572351.098</v>
      </c>
      <c r="J483" s="87">
        <v>0</v>
      </c>
      <c r="K483" s="87">
        <v>3246.239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4842.9639999999999</v>
      </c>
      <c r="R483" s="87">
        <v>0</v>
      </c>
      <c r="S483" s="87">
        <v>0</v>
      </c>
    </row>
    <row r="484" spans="1:19">
      <c r="A484" s="87" t="s">
        <v>917</v>
      </c>
      <c r="B484" s="88">
        <v>883078000000</v>
      </c>
      <c r="C484" s="87">
        <v>1006241.961</v>
      </c>
      <c r="D484" s="87" t="s">
        <v>1079</v>
      </c>
      <c r="E484" s="87">
        <v>218037.74400000001</v>
      </c>
      <c r="F484" s="87">
        <v>154674.22399999999</v>
      </c>
      <c r="G484" s="87">
        <v>148399.486</v>
      </c>
      <c r="H484" s="87">
        <v>0</v>
      </c>
      <c r="I484" s="87">
        <v>477055.76299999998</v>
      </c>
      <c r="J484" s="87">
        <v>0</v>
      </c>
      <c r="K484" s="87">
        <v>2953.674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5121.07</v>
      </c>
      <c r="R484" s="87">
        <v>0</v>
      </c>
      <c r="S484" s="87">
        <v>0</v>
      </c>
    </row>
    <row r="485" spans="1:19">
      <c r="A485" s="87" t="s">
        <v>918</v>
      </c>
      <c r="B485" s="88">
        <v>822493000000</v>
      </c>
      <c r="C485" s="87">
        <v>926063.83</v>
      </c>
      <c r="D485" s="87" t="s">
        <v>1080</v>
      </c>
      <c r="E485" s="87">
        <v>218037.74400000001</v>
      </c>
      <c r="F485" s="87">
        <v>142877.04</v>
      </c>
      <c r="G485" s="87">
        <v>149022.049</v>
      </c>
      <c r="H485" s="87">
        <v>0</v>
      </c>
      <c r="I485" s="87">
        <v>408452.03</v>
      </c>
      <c r="J485" s="87">
        <v>0</v>
      </c>
      <c r="K485" s="87">
        <v>2807.28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4867.6869999999999</v>
      </c>
      <c r="R485" s="87">
        <v>0</v>
      </c>
      <c r="S485" s="87">
        <v>0</v>
      </c>
    </row>
    <row r="486" spans="1:19">
      <c r="A486" s="87" t="s">
        <v>919</v>
      </c>
      <c r="B486" s="88">
        <v>766879000000</v>
      </c>
      <c r="C486" s="87">
        <v>731919.52399999998</v>
      </c>
      <c r="D486" s="87" t="s">
        <v>1081</v>
      </c>
      <c r="E486" s="87">
        <v>218037.74400000001</v>
      </c>
      <c r="F486" s="87">
        <v>154674.22399999999</v>
      </c>
      <c r="G486" s="87">
        <v>148267.117</v>
      </c>
      <c r="H486" s="87">
        <v>0</v>
      </c>
      <c r="I486" s="87">
        <v>203784.08799999999</v>
      </c>
      <c r="J486" s="87">
        <v>0</v>
      </c>
      <c r="K486" s="87">
        <v>2100.5549999999998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5055.7950000000001</v>
      </c>
      <c r="R486" s="87">
        <v>0</v>
      </c>
      <c r="S486" s="87">
        <v>0</v>
      </c>
    </row>
    <row r="487" spans="1:19">
      <c r="A487" s="87" t="s">
        <v>920</v>
      </c>
      <c r="B487" s="88">
        <v>797928000000</v>
      </c>
      <c r="C487" s="87">
        <v>576106.95900000003</v>
      </c>
      <c r="D487" s="87" t="s">
        <v>1082</v>
      </c>
      <c r="E487" s="87">
        <v>218037.74400000001</v>
      </c>
      <c r="F487" s="87">
        <v>154674.22399999999</v>
      </c>
      <c r="G487" s="87">
        <v>148267.117</v>
      </c>
      <c r="H487" s="87">
        <v>0</v>
      </c>
      <c r="I487" s="87">
        <v>49111.536</v>
      </c>
      <c r="J487" s="87">
        <v>0</v>
      </c>
      <c r="K487" s="87">
        <v>913.774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5102.5640000000003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9974400000000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711413000000</v>
      </c>
      <c r="C490" s="87">
        <v>576106.95900000003</v>
      </c>
      <c r="D490" s="87"/>
      <c r="E490" s="87">
        <v>121132.08</v>
      </c>
      <c r="F490" s="87">
        <v>90545.983999999997</v>
      </c>
      <c r="G490" s="87">
        <v>148267.117</v>
      </c>
      <c r="H490" s="87">
        <v>0</v>
      </c>
      <c r="I490" s="87">
        <v>49111.536</v>
      </c>
      <c r="J490" s="87">
        <v>0</v>
      </c>
      <c r="K490" s="87">
        <v>913.774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4842.9639999999999</v>
      </c>
      <c r="R490" s="87">
        <v>0</v>
      </c>
      <c r="S490" s="87">
        <v>0</v>
      </c>
    </row>
    <row r="491" spans="1:19">
      <c r="A491" s="87" t="s">
        <v>923</v>
      </c>
      <c r="B491" s="88">
        <v>966628000000</v>
      </c>
      <c r="C491" s="87">
        <v>1092106.7919999999</v>
      </c>
      <c r="D491" s="87"/>
      <c r="E491" s="87">
        <v>218037.74400000001</v>
      </c>
      <c r="F491" s="87">
        <v>161697.68</v>
      </c>
      <c r="G491" s="87">
        <v>149047.31299999999</v>
      </c>
      <c r="H491" s="87">
        <v>0</v>
      </c>
      <c r="I491" s="87">
        <v>572351.098</v>
      </c>
      <c r="J491" s="87">
        <v>0</v>
      </c>
      <c r="K491" s="87">
        <v>6960.6390000000001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5207.826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102507.11</v>
      </c>
      <c r="C494" s="87">
        <v>55012.84</v>
      </c>
      <c r="D494" s="87">
        <v>0</v>
      </c>
      <c r="E494" s="87">
        <v>157519.95000000001</v>
      </c>
    </row>
    <row r="495" spans="1:19">
      <c r="A495" s="87" t="s">
        <v>957</v>
      </c>
      <c r="B495" s="87">
        <v>5.23</v>
      </c>
      <c r="C495" s="87">
        <v>2.81</v>
      </c>
      <c r="D495" s="87">
        <v>0</v>
      </c>
      <c r="E495" s="87">
        <v>8.0399999999999991</v>
      </c>
    </row>
    <row r="496" spans="1:19">
      <c r="A496" s="87" t="s">
        <v>958</v>
      </c>
      <c r="B496" s="87">
        <v>5.23</v>
      </c>
      <c r="C496" s="87">
        <v>2.81</v>
      </c>
      <c r="D496" s="87">
        <v>0</v>
      </c>
      <c r="E496" s="87">
        <v>8.0399999999999991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25935.75</v>
      </c>
      <c r="C2" s="87">
        <v>1323.79</v>
      </c>
      <c r="D2" s="87">
        <v>1323.79</v>
      </c>
    </row>
    <row r="3" spans="1:7">
      <c r="A3" s="87" t="s">
        <v>380</v>
      </c>
      <c r="B3" s="87">
        <v>25935.75</v>
      </c>
      <c r="C3" s="87">
        <v>1323.79</v>
      </c>
      <c r="D3" s="87">
        <v>1323.79</v>
      </c>
    </row>
    <row r="4" spans="1:7">
      <c r="A4" s="87" t="s">
        <v>381</v>
      </c>
      <c r="B4" s="87">
        <v>51633.05</v>
      </c>
      <c r="C4" s="87">
        <v>2635.42</v>
      </c>
      <c r="D4" s="87">
        <v>2635.42</v>
      </c>
    </row>
    <row r="5" spans="1:7">
      <c r="A5" s="87" t="s">
        <v>382</v>
      </c>
      <c r="B5" s="87">
        <v>51633.05</v>
      </c>
      <c r="C5" s="87">
        <v>2635.42</v>
      </c>
      <c r="D5" s="87">
        <v>2635.42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15018.5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1534.33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374.97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2075.94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30.39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431.98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161.54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9940.81</v>
      </c>
      <c r="C28" s="87">
        <v>15994.94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711</v>
      </c>
      <c r="C82" s="87">
        <v>0.3</v>
      </c>
      <c r="D82" s="87">
        <v>0.47699999999999998</v>
      </c>
      <c r="E82" s="87">
        <v>0.51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711</v>
      </c>
      <c r="C83" s="87">
        <v>0.3</v>
      </c>
      <c r="D83" s="87">
        <v>0.47699999999999998</v>
      </c>
      <c r="E83" s="87">
        <v>0.51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711</v>
      </c>
      <c r="C85" s="87">
        <v>0.3</v>
      </c>
      <c r="D85" s="87">
        <v>0.47699999999999998</v>
      </c>
      <c r="E85" s="87">
        <v>0.51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711</v>
      </c>
      <c r="C86" s="87">
        <v>0.3</v>
      </c>
      <c r="D86" s="87">
        <v>0.47699999999999998</v>
      </c>
      <c r="E86" s="87">
        <v>0.51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711</v>
      </c>
      <c r="C88" s="87">
        <v>0.3</v>
      </c>
      <c r="D88" s="87">
        <v>0.47699999999999998</v>
      </c>
      <c r="E88" s="87">
        <v>0.51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711</v>
      </c>
      <c r="C90" s="87">
        <v>0.3</v>
      </c>
      <c r="D90" s="87">
        <v>0.47699999999999998</v>
      </c>
      <c r="E90" s="87">
        <v>0.51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711</v>
      </c>
      <c r="C92" s="87">
        <v>0.3</v>
      </c>
      <c r="D92" s="87">
        <v>0.47699999999999998</v>
      </c>
      <c r="E92" s="87">
        <v>0.51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711</v>
      </c>
      <c r="C94" s="87">
        <v>0.3</v>
      </c>
      <c r="D94" s="87">
        <v>0.47699999999999998</v>
      </c>
      <c r="E94" s="87">
        <v>0.51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711</v>
      </c>
      <c r="C96" s="87">
        <v>0.3</v>
      </c>
      <c r="D96" s="87">
        <v>0.47699999999999998</v>
      </c>
      <c r="E96" s="87">
        <v>0.51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711</v>
      </c>
      <c r="C97" s="87">
        <v>0.3</v>
      </c>
      <c r="D97" s="87">
        <v>0.47699999999999998</v>
      </c>
      <c r="E97" s="87">
        <v>0.51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711</v>
      </c>
      <c r="C99" s="87">
        <v>0.3</v>
      </c>
      <c r="D99" s="87">
        <v>0.47699999999999998</v>
      </c>
      <c r="E99" s="87">
        <v>0.51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711</v>
      </c>
      <c r="C100" s="87">
        <v>0.3</v>
      </c>
      <c r="D100" s="87">
        <v>0.47699999999999998</v>
      </c>
      <c r="E100" s="87">
        <v>0.51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711</v>
      </c>
      <c r="C102" s="87">
        <v>0.3</v>
      </c>
      <c r="D102" s="87">
        <v>0.47699999999999998</v>
      </c>
      <c r="E102" s="87">
        <v>0.51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711</v>
      </c>
      <c r="C104" s="87">
        <v>0.3</v>
      </c>
      <c r="D104" s="87">
        <v>0.47699999999999998</v>
      </c>
      <c r="E104" s="87">
        <v>0.51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711</v>
      </c>
      <c r="C106" s="87">
        <v>0.3</v>
      </c>
      <c r="D106" s="87">
        <v>0.47699999999999998</v>
      </c>
      <c r="E106" s="87">
        <v>0.51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711</v>
      </c>
      <c r="C107" s="87">
        <v>0.3</v>
      </c>
      <c r="D107" s="87">
        <v>0.47699999999999998</v>
      </c>
      <c r="E107" s="87">
        <v>0.51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711</v>
      </c>
      <c r="C109" s="87">
        <v>0.3</v>
      </c>
      <c r="D109" s="87">
        <v>0.47699999999999998</v>
      </c>
      <c r="E109" s="87">
        <v>0.51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711</v>
      </c>
      <c r="C110" s="87">
        <v>0.3</v>
      </c>
      <c r="D110" s="87">
        <v>0.47699999999999998</v>
      </c>
      <c r="E110" s="87">
        <v>0.51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711</v>
      </c>
      <c r="C112" s="87">
        <v>0.3</v>
      </c>
      <c r="D112" s="87">
        <v>0.47699999999999998</v>
      </c>
      <c r="E112" s="87">
        <v>0.51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711</v>
      </c>
      <c r="C114" s="87">
        <v>0.3</v>
      </c>
      <c r="D114" s="87">
        <v>0.47699999999999998</v>
      </c>
      <c r="E114" s="87">
        <v>0.51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711</v>
      </c>
      <c r="C116" s="87">
        <v>0.3</v>
      </c>
      <c r="D116" s="87">
        <v>0.47699999999999998</v>
      </c>
      <c r="E116" s="87">
        <v>0.51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711</v>
      </c>
      <c r="C118" s="87">
        <v>0.3</v>
      </c>
      <c r="D118" s="87">
        <v>0.47699999999999998</v>
      </c>
      <c r="E118" s="87">
        <v>0.51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711</v>
      </c>
      <c r="C120" s="87">
        <v>0.3</v>
      </c>
      <c r="D120" s="87">
        <v>0.47699999999999998</v>
      </c>
      <c r="E120" s="87">
        <v>0.51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711</v>
      </c>
      <c r="C121" s="87">
        <v>0.3</v>
      </c>
      <c r="D121" s="87">
        <v>0.47699999999999998</v>
      </c>
      <c r="E121" s="87">
        <v>0.51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711</v>
      </c>
      <c r="C123" s="87">
        <v>0.3</v>
      </c>
      <c r="D123" s="87">
        <v>0.47699999999999998</v>
      </c>
      <c r="E123" s="87">
        <v>0.51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711</v>
      </c>
      <c r="C124" s="87">
        <v>0.3</v>
      </c>
      <c r="D124" s="87">
        <v>0.47699999999999998</v>
      </c>
      <c r="E124" s="87">
        <v>0.51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711</v>
      </c>
      <c r="C126" s="87">
        <v>0.3</v>
      </c>
      <c r="D126" s="87">
        <v>0.47699999999999998</v>
      </c>
      <c r="E126" s="87">
        <v>0.51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711</v>
      </c>
      <c r="C128" s="87">
        <v>0.3</v>
      </c>
      <c r="D128" s="87">
        <v>0.47699999999999998</v>
      </c>
      <c r="E128" s="87">
        <v>0.51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711</v>
      </c>
      <c r="C130" s="87">
        <v>0.3</v>
      </c>
      <c r="D130" s="87">
        <v>0.47699999999999998</v>
      </c>
      <c r="E130" s="87">
        <v>0.51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711</v>
      </c>
      <c r="C131" s="87">
        <v>0.3</v>
      </c>
      <c r="D131" s="87">
        <v>0.47699999999999998</v>
      </c>
      <c r="E131" s="87">
        <v>0.51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711</v>
      </c>
      <c r="C133" s="87">
        <v>0.3</v>
      </c>
      <c r="D133" s="87">
        <v>0.47699999999999998</v>
      </c>
      <c r="E133" s="87">
        <v>0.51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711</v>
      </c>
      <c r="C134" s="87">
        <v>0.3</v>
      </c>
      <c r="D134" s="87">
        <v>0.47699999999999998</v>
      </c>
      <c r="E134" s="87">
        <v>0.51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711</v>
      </c>
      <c r="C136" s="87">
        <v>0.3</v>
      </c>
      <c r="D136" s="87">
        <v>0.47699999999999998</v>
      </c>
      <c r="E136" s="87">
        <v>0.51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711</v>
      </c>
      <c r="C138" s="87">
        <v>0.3</v>
      </c>
      <c r="D138" s="87">
        <v>0.47699999999999998</v>
      </c>
      <c r="E138" s="87">
        <v>0.51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711</v>
      </c>
      <c r="C140" s="87">
        <v>0.3</v>
      </c>
      <c r="D140" s="87">
        <v>0.47699999999999998</v>
      </c>
      <c r="E140" s="87">
        <v>0.51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711</v>
      </c>
      <c r="C142" s="87">
        <v>0.3</v>
      </c>
      <c r="D142" s="87">
        <v>0.47699999999999998</v>
      </c>
      <c r="E142" s="87">
        <v>0.51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711</v>
      </c>
      <c r="C144" s="87">
        <v>0.3</v>
      </c>
      <c r="D144" s="87">
        <v>0.47699999999999998</v>
      </c>
      <c r="E144" s="87">
        <v>0.51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711</v>
      </c>
      <c r="C145" s="87">
        <v>0.3</v>
      </c>
      <c r="D145" s="87">
        <v>0.47699999999999998</v>
      </c>
      <c r="E145" s="87">
        <v>0.51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711</v>
      </c>
      <c r="C147" s="87">
        <v>0.3</v>
      </c>
      <c r="D147" s="87">
        <v>0.47699999999999998</v>
      </c>
      <c r="E147" s="87">
        <v>0.51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711</v>
      </c>
      <c r="C148" s="87">
        <v>0.3</v>
      </c>
      <c r="D148" s="87">
        <v>0.47699999999999998</v>
      </c>
      <c r="E148" s="87">
        <v>0.51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711</v>
      </c>
      <c r="C150" s="87">
        <v>0.3</v>
      </c>
      <c r="D150" s="87">
        <v>0.47699999999999998</v>
      </c>
      <c r="E150" s="87">
        <v>0.51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711</v>
      </c>
      <c r="C152" s="87">
        <v>0.3</v>
      </c>
      <c r="D152" s="87">
        <v>0.47699999999999998</v>
      </c>
      <c r="E152" s="87">
        <v>0.51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711</v>
      </c>
      <c r="C154" s="87">
        <v>0.3</v>
      </c>
      <c r="D154" s="87">
        <v>0.47699999999999998</v>
      </c>
      <c r="E154" s="87">
        <v>0.51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711</v>
      </c>
      <c r="C155" s="87">
        <v>0.3</v>
      </c>
      <c r="D155" s="87">
        <v>0.47699999999999998</v>
      </c>
      <c r="E155" s="87">
        <v>0.51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711</v>
      </c>
      <c r="C156" s="87">
        <v>0.3</v>
      </c>
      <c r="D156" s="87">
        <v>0.47699999999999998</v>
      </c>
      <c r="E156" s="87">
        <v>0.51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711</v>
      </c>
      <c r="C158" s="87">
        <v>0.3</v>
      </c>
      <c r="D158" s="87">
        <v>0.47699999999999998</v>
      </c>
      <c r="E158" s="87">
        <v>0.51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711</v>
      </c>
      <c r="C159" s="87">
        <v>0.3</v>
      </c>
      <c r="D159" s="87">
        <v>0.47699999999999998</v>
      </c>
      <c r="E159" s="87">
        <v>0.51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711</v>
      </c>
      <c r="C160" s="87">
        <v>0.3</v>
      </c>
      <c r="D160" s="87">
        <v>0.47699999999999998</v>
      </c>
      <c r="E160" s="87">
        <v>0.51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711</v>
      </c>
      <c r="C162" s="87">
        <v>0.3</v>
      </c>
      <c r="D162" s="87">
        <v>0.47699999999999998</v>
      </c>
      <c r="E162" s="87">
        <v>0.51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711</v>
      </c>
      <c r="C164" s="87">
        <v>0.3</v>
      </c>
      <c r="D164" s="87">
        <v>0.47699999999999998</v>
      </c>
      <c r="E164" s="87">
        <v>0.51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711</v>
      </c>
      <c r="C166" s="87">
        <v>0.3</v>
      </c>
      <c r="D166" s="87">
        <v>0.47699999999999998</v>
      </c>
      <c r="E166" s="87">
        <v>0.51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711</v>
      </c>
      <c r="C167" s="87">
        <v>0.3</v>
      </c>
      <c r="D167" s="87">
        <v>0.47699999999999998</v>
      </c>
      <c r="E167" s="87">
        <v>0.51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711</v>
      </c>
      <c r="C168" s="87">
        <v>0.3</v>
      </c>
      <c r="D168" s="87">
        <v>0.47699999999999998</v>
      </c>
      <c r="E168" s="87">
        <v>0.51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711</v>
      </c>
      <c r="C170" s="87">
        <v>0.3</v>
      </c>
      <c r="D170" s="87">
        <v>0.47699999999999998</v>
      </c>
      <c r="E170" s="87">
        <v>0.51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711</v>
      </c>
      <c r="C171" s="87">
        <v>0.3</v>
      </c>
      <c r="D171" s="87">
        <v>0.47699999999999998</v>
      </c>
      <c r="E171" s="87">
        <v>0.51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711</v>
      </c>
      <c r="C172" s="87">
        <v>0.3</v>
      </c>
      <c r="D172" s="87">
        <v>0.47699999999999998</v>
      </c>
      <c r="E172" s="87">
        <v>0.51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711</v>
      </c>
      <c r="C174" s="87">
        <v>0.3</v>
      </c>
      <c r="D174" s="87">
        <v>0.47699999999999998</v>
      </c>
      <c r="E174" s="87">
        <v>0.51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711</v>
      </c>
      <c r="C175" s="87">
        <v>0.3</v>
      </c>
      <c r="D175" s="87">
        <v>0.47699999999999998</v>
      </c>
      <c r="E175" s="87">
        <v>0.51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711</v>
      </c>
      <c r="C177" s="87">
        <v>0.3</v>
      </c>
      <c r="D177" s="87">
        <v>0.47699999999999998</v>
      </c>
      <c r="E177" s="87">
        <v>0.51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711</v>
      </c>
      <c r="C178" s="87">
        <v>0.3</v>
      </c>
      <c r="D178" s="87">
        <v>0.47699999999999998</v>
      </c>
      <c r="E178" s="87">
        <v>0.51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711</v>
      </c>
      <c r="C182" s="87">
        <v>0.3</v>
      </c>
      <c r="D182" s="87">
        <v>0.47699999999999998</v>
      </c>
      <c r="E182" s="87">
        <v>0.51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711</v>
      </c>
      <c r="C183" s="87">
        <v>0.3</v>
      </c>
      <c r="D183" s="87">
        <v>0.47699999999999998</v>
      </c>
      <c r="E183" s="87">
        <v>0.51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711</v>
      </c>
      <c r="C184" s="87">
        <v>0.3</v>
      </c>
      <c r="D184" s="87">
        <v>0.47699999999999998</v>
      </c>
      <c r="E184" s="87">
        <v>0.51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711</v>
      </c>
      <c r="C185" s="87">
        <v>0.3</v>
      </c>
      <c r="D185" s="87">
        <v>0.47699999999999998</v>
      </c>
      <c r="E185" s="87">
        <v>0.51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711</v>
      </c>
      <c r="C188" s="87">
        <v>0.3</v>
      </c>
      <c r="D188" s="87">
        <v>0.47699999999999998</v>
      </c>
      <c r="E188" s="87">
        <v>0.51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711</v>
      </c>
      <c r="C189" s="87">
        <v>0.3</v>
      </c>
      <c r="D189" s="87">
        <v>0.47699999999999998</v>
      </c>
      <c r="E189" s="87">
        <v>0.51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711</v>
      </c>
      <c r="C190" s="87">
        <v>0.3</v>
      </c>
      <c r="D190" s="87">
        <v>0.47699999999999998</v>
      </c>
      <c r="E190" s="87">
        <v>0.51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711</v>
      </c>
      <c r="C191" s="87">
        <v>0.3</v>
      </c>
      <c r="D191" s="87">
        <v>0.47699999999999998</v>
      </c>
      <c r="E191" s="87">
        <v>0.51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711</v>
      </c>
      <c r="C194" s="87">
        <v>0.3</v>
      </c>
      <c r="D194" s="87">
        <v>0.47699999999999998</v>
      </c>
      <c r="E194" s="87">
        <v>0.51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711</v>
      </c>
      <c r="C196" s="87">
        <v>0.3</v>
      </c>
      <c r="D196" s="87">
        <v>0.47699999999999998</v>
      </c>
      <c r="E196" s="87">
        <v>0.51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711</v>
      </c>
      <c r="C197" s="87">
        <v>0.3</v>
      </c>
      <c r="D197" s="87">
        <v>0.47699999999999998</v>
      </c>
      <c r="E197" s="87">
        <v>0.51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711</v>
      </c>
      <c r="C199" s="87">
        <v>0.3</v>
      </c>
      <c r="D199" s="87">
        <v>0.47699999999999998</v>
      </c>
      <c r="E199" s="87">
        <v>0.51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711</v>
      </c>
      <c r="C200" s="87">
        <v>0.3</v>
      </c>
      <c r="D200" s="87">
        <v>0.47699999999999998</v>
      </c>
      <c r="E200" s="87">
        <v>0.51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706</v>
      </c>
      <c r="C206" s="87">
        <v>15.4</v>
      </c>
      <c r="D206" s="87">
        <v>15.4</v>
      </c>
      <c r="E206" s="87">
        <v>3.18</v>
      </c>
      <c r="F206" s="87">
        <v>0.40200000000000002</v>
      </c>
      <c r="G206" s="87">
        <v>0.495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707</v>
      </c>
      <c r="C207" s="87">
        <v>12.6</v>
      </c>
      <c r="D207" s="87">
        <v>12.6</v>
      </c>
      <c r="E207" s="87">
        <v>3.18</v>
      </c>
      <c r="F207" s="87">
        <v>0.40200000000000002</v>
      </c>
      <c r="G207" s="87">
        <v>0.495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706</v>
      </c>
      <c r="C208" s="87">
        <v>15.4</v>
      </c>
      <c r="D208" s="87">
        <v>15.4</v>
      </c>
      <c r="E208" s="87">
        <v>3.18</v>
      </c>
      <c r="F208" s="87">
        <v>0.40200000000000002</v>
      </c>
      <c r="G208" s="87">
        <v>0.495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707</v>
      </c>
      <c r="C209" s="87">
        <v>12.6</v>
      </c>
      <c r="D209" s="87">
        <v>12.6</v>
      </c>
      <c r="E209" s="87">
        <v>3.18</v>
      </c>
      <c r="F209" s="87">
        <v>0.40200000000000002</v>
      </c>
      <c r="G209" s="87">
        <v>0.495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706</v>
      </c>
      <c r="C210" s="87">
        <v>74.2</v>
      </c>
      <c r="D210" s="87">
        <v>74.2</v>
      </c>
      <c r="E210" s="87">
        <v>3.18</v>
      </c>
      <c r="F210" s="87">
        <v>0.40200000000000002</v>
      </c>
      <c r="G210" s="87">
        <v>0.495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706</v>
      </c>
      <c r="C211" s="87">
        <v>74.2</v>
      </c>
      <c r="D211" s="87">
        <v>74.2</v>
      </c>
      <c r="E211" s="87">
        <v>3.18</v>
      </c>
      <c r="F211" s="87">
        <v>0.40200000000000002</v>
      </c>
      <c r="G211" s="87">
        <v>0.495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707</v>
      </c>
      <c r="C212" s="87">
        <v>7</v>
      </c>
      <c r="D212" s="87">
        <v>7</v>
      </c>
      <c r="E212" s="87">
        <v>3.18</v>
      </c>
      <c r="F212" s="87">
        <v>0.40200000000000002</v>
      </c>
      <c r="G212" s="87">
        <v>0.495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707</v>
      </c>
      <c r="C213" s="87">
        <v>7</v>
      </c>
      <c r="D213" s="87">
        <v>7</v>
      </c>
      <c r="E213" s="87">
        <v>3.18</v>
      </c>
      <c r="F213" s="87">
        <v>0.40200000000000002</v>
      </c>
      <c r="G213" s="87">
        <v>0.495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708</v>
      </c>
      <c r="C214" s="87">
        <v>15.4</v>
      </c>
      <c r="D214" s="87">
        <v>15.4</v>
      </c>
      <c r="E214" s="87">
        <v>3.18</v>
      </c>
      <c r="F214" s="87">
        <v>0.501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707</v>
      </c>
      <c r="C215" s="87">
        <v>12.6</v>
      </c>
      <c r="D215" s="87">
        <v>12.6</v>
      </c>
      <c r="E215" s="87">
        <v>3.18</v>
      </c>
      <c r="F215" s="87">
        <v>0.40200000000000002</v>
      </c>
      <c r="G215" s="87">
        <v>0.495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708</v>
      </c>
      <c r="C216" s="87">
        <v>15.4</v>
      </c>
      <c r="D216" s="87">
        <v>15.4</v>
      </c>
      <c r="E216" s="87">
        <v>3.18</v>
      </c>
      <c r="F216" s="87">
        <v>0.501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707</v>
      </c>
      <c r="C217" s="87">
        <v>12.6</v>
      </c>
      <c r="D217" s="87">
        <v>12.6</v>
      </c>
      <c r="E217" s="87">
        <v>3.18</v>
      </c>
      <c r="F217" s="87">
        <v>0.40200000000000002</v>
      </c>
      <c r="G217" s="87">
        <v>0.495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708</v>
      </c>
      <c r="C218" s="87">
        <v>74.2</v>
      </c>
      <c r="D218" s="87">
        <v>74.2</v>
      </c>
      <c r="E218" s="87">
        <v>3.18</v>
      </c>
      <c r="F218" s="87">
        <v>0.501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708</v>
      </c>
      <c r="C219" s="87">
        <v>74.2</v>
      </c>
      <c r="D219" s="87">
        <v>74.2</v>
      </c>
      <c r="E219" s="87">
        <v>3.18</v>
      </c>
      <c r="F219" s="87">
        <v>0.501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706</v>
      </c>
      <c r="C220" s="87">
        <v>15.4</v>
      </c>
      <c r="D220" s="87">
        <v>15.4</v>
      </c>
      <c r="E220" s="87">
        <v>3.18</v>
      </c>
      <c r="F220" s="87">
        <v>0.40200000000000002</v>
      </c>
      <c r="G220" s="87">
        <v>0.495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707</v>
      </c>
      <c r="C221" s="87">
        <v>12.6</v>
      </c>
      <c r="D221" s="87">
        <v>12.6</v>
      </c>
      <c r="E221" s="87">
        <v>3.18</v>
      </c>
      <c r="F221" s="87">
        <v>0.40200000000000002</v>
      </c>
      <c r="G221" s="87">
        <v>0.495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706</v>
      </c>
      <c r="C222" s="87">
        <v>15.4</v>
      </c>
      <c r="D222" s="87">
        <v>15.4</v>
      </c>
      <c r="E222" s="87">
        <v>3.18</v>
      </c>
      <c r="F222" s="87">
        <v>0.40200000000000002</v>
      </c>
      <c r="G222" s="87">
        <v>0.495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707</v>
      </c>
      <c r="C223" s="87">
        <v>12.6</v>
      </c>
      <c r="D223" s="87">
        <v>12.6</v>
      </c>
      <c r="E223" s="87">
        <v>3.18</v>
      </c>
      <c r="F223" s="87">
        <v>0.40200000000000002</v>
      </c>
      <c r="G223" s="87">
        <v>0.495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706</v>
      </c>
      <c r="C224" s="87">
        <v>74.2</v>
      </c>
      <c r="D224" s="87">
        <v>74.2</v>
      </c>
      <c r="E224" s="87">
        <v>3.18</v>
      </c>
      <c r="F224" s="87">
        <v>0.40200000000000002</v>
      </c>
      <c r="G224" s="87">
        <v>0.495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706</v>
      </c>
      <c r="C225" s="87">
        <v>74.2</v>
      </c>
      <c r="D225" s="87">
        <v>74.2</v>
      </c>
      <c r="E225" s="87">
        <v>3.18</v>
      </c>
      <c r="F225" s="87">
        <v>0.40200000000000002</v>
      </c>
      <c r="G225" s="87">
        <v>0.495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707</v>
      </c>
      <c r="C226" s="87">
        <v>7</v>
      </c>
      <c r="D226" s="87">
        <v>7</v>
      </c>
      <c r="E226" s="87">
        <v>3.18</v>
      </c>
      <c r="F226" s="87">
        <v>0.40200000000000002</v>
      </c>
      <c r="G226" s="87">
        <v>0.495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707</v>
      </c>
      <c r="C227" s="87">
        <v>7</v>
      </c>
      <c r="D227" s="87">
        <v>7</v>
      </c>
      <c r="E227" s="87">
        <v>3.18</v>
      </c>
      <c r="F227" s="87">
        <v>0.40200000000000002</v>
      </c>
      <c r="G227" s="87">
        <v>0.495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708</v>
      </c>
      <c r="C228" s="87">
        <v>15.4</v>
      </c>
      <c r="D228" s="87">
        <v>15.4</v>
      </c>
      <c r="E228" s="87">
        <v>3.18</v>
      </c>
      <c r="F228" s="87">
        <v>0.501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707</v>
      </c>
      <c r="C229" s="87">
        <v>12.6</v>
      </c>
      <c r="D229" s="87">
        <v>12.6</v>
      </c>
      <c r="E229" s="87">
        <v>3.18</v>
      </c>
      <c r="F229" s="87">
        <v>0.40200000000000002</v>
      </c>
      <c r="G229" s="87">
        <v>0.495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708</v>
      </c>
      <c r="C230" s="87">
        <v>15.4</v>
      </c>
      <c r="D230" s="87">
        <v>15.4</v>
      </c>
      <c r="E230" s="87">
        <v>3.18</v>
      </c>
      <c r="F230" s="87">
        <v>0.501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707</v>
      </c>
      <c r="C231" s="87">
        <v>12.6</v>
      </c>
      <c r="D231" s="87">
        <v>12.6</v>
      </c>
      <c r="E231" s="87">
        <v>3.18</v>
      </c>
      <c r="F231" s="87">
        <v>0.40200000000000002</v>
      </c>
      <c r="G231" s="87">
        <v>0.495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708</v>
      </c>
      <c r="C232" s="87">
        <v>74.2</v>
      </c>
      <c r="D232" s="87">
        <v>74.2</v>
      </c>
      <c r="E232" s="87">
        <v>3.18</v>
      </c>
      <c r="F232" s="87">
        <v>0.501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708</v>
      </c>
      <c r="C233" s="87">
        <v>74.2</v>
      </c>
      <c r="D233" s="87">
        <v>74.2</v>
      </c>
      <c r="E233" s="87">
        <v>3.18</v>
      </c>
      <c r="F233" s="87">
        <v>0.501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706</v>
      </c>
      <c r="C234" s="87">
        <v>15.4</v>
      </c>
      <c r="D234" s="87">
        <v>15.4</v>
      </c>
      <c r="E234" s="87">
        <v>3.18</v>
      </c>
      <c r="F234" s="87">
        <v>0.40200000000000002</v>
      </c>
      <c r="G234" s="87">
        <v>0.495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707</v>
      </c>
      <c r="C235" s="87">
        <v>12.6</v>
      </c>
      <c r="D235" s="87">
        <v>12.6</v>
      </c>
      <c r="E235" s="87">
        <v>3.18</v>
      </c>
      <c r="F235" s="87">
        <v>0.40200000000000002</v>
      </c>
      <c r="G235" s="87">
        <v>0.495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706</v>
      </c>
      <c r="C236" s="87">
        <v>15.4</v>
      </c>
      <c r="D236" s="87">
        <v>15.4</v>
      </c>
      <c r="E236" s="87">
        <v>3.18</v>
      </c>
      <c r="F236" s="87">
        <v>0.40200000000000002</v>
      </c>
      <c r="G236" s="87">
        <v>0.495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707</v>
      </c>
      <c r="C237" s="87">
        <v>12.6</v>
      </c>
      <c r="D237" s="87">
        <v>12.6</v>
      </c>
      <c r="E237" s="87">
        <v>3.18</v>
      </c>
      <c r="F237" s="87">
        <v>0.40200000000000002</v>
      </c>
      <c r="G237" s="87">
        <v>0.495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706</v>
      </c>
      <c r="C238" s="87">
        <v>74.2</v>
      </c>
      <c r="D238" s="87">
        <v>74.2</v>
      </c>
      <c r="E238" s="87">
        <v>3.18</v>
      </c>
      <c r="F238" s="87">
        <v>0.40200000000000002</v>
      </c>
      <c r="G238" s="87">
        <v>0.495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706</v>
      </c>
      <c r="C239" s="87">
        <v>74.2</v>
      </c>
      <c r="D239" s="87">
        <v>74.2</v>
      </c>
      <c r="E239" s="87">
        <v>3.18</v>
      </c>
      <c r="F239" s="87">
        <v>0.40200000000000002</v>
      </c>
      <c r="G239" s="87">
        <v>0.495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707</v>
      </c>
      <c r="C240" s="87">
        <v>7</v>
      </c>
      <c r="D240" s="87">
        <v>7</v>
      </c>
      <c r="E240" s="87">
        <v>3.18</v>
      </c>
      <c r="F240" s="87">
        <v>0.40200000000000002</v>
      </c>
      <c r="G240" s="87">
        <v>0.495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707</v>
      </c>
      <c r="C241" s="87">
        <v>7</v>
      </c>
      <c r="D241" s="87">
        <v>7</v>
      </c>
      <c r="E241" s="87">
        <v>3.18</v>
      </c>
      <c r="F241" s="87">
        <v>0.40200000000000002</v>
      </c>
      <c r="G241" s="87">
        <v>0.495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708</v>
      </c>
      <c r="C242" s="87">
        <v>15.4</v>
      </c>
      <c r="D242" s="87">
        <v>15.4</v>
      </c>
      <c r="E242" s="87">
        <v>3.18</v>
      </c>
      <c r="F242" s="87">
        <v>0.501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707</v>
      </c>
      <c r="C243" s="87">
        <v>12.6</v>
      </c>
      <c r="D243" s="87">
        <v>12.6</v>
      </c>
      <c r="E243" s="87">
        <v>3.18</v>
      </c>
      <c r="F243" s="87">
        <v>0.40200000000000002</v>
      </c>
      <c r="G243" s="87">
        <v>0.495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708</v>
      </c>
      <c r="C244" s="87">
        <v>15.4</v>
      </c>
      <c r="D244" s="87">
        <v>15.4</v>
      </c>
      <c r="E244" s="87">
        <v>3.18</v>
      </c>
      <c r="F244" s="87">
        <v>0.501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707</v>
      </c>
      <c r="C245" s="87">
        <v>12.6</v>
      </c>
      <c r="D245" s="87">
        <v>12.6</v>
      </c>
      <c r="E245" s="87">
        <v>3.18</v>
      </c>
      <c r="F245" s="87">
        <v>0.40200000000000002</v>
      </c>
      <c r="G245" s="87">
        <v>0.495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708</v>
      </c>
      <c r="C246" s="87">
        <v>74.2</v>
      </c>
      <c r="D246" s="87">
        <v>74.2</v>
      </c>
      <c r="E246" s="87">
        <v>3.18</v>
      </c>
      <c r="F246" s="87">
        <v>0.501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708</v>
      </c>
      <c r="C247" s="87">
        <v>74.2</v>
      </c>
      <c r="D247" s="87">
        <v>74.2</v>
      </c>
      <c r="E247" s="87">
        <v>3.18</v>
      </c>
      <c r="F247" s="87">
        <v>0.501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707</v>
      </c>
      <c r="C248" s="87">
        <v>25.2</v>
      </c>
      <c r="D248" s="87">
        <v>25.2</v>
      </c>
      <c r="E248" s="87">
        <v>3.18</v>
      </c>
      <c r="F248" s="87">
        <v>0.40200000000000002</v>
      </c>
      <c r="G248" s="87">
        <v>0.495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707</v>
      </c>
      <c r="C249" s="87">
        <v>23.8</v>
      </c>
      <c r="D249" s="87">
        <v>23.8</v>
      </c>
      <c r="E249" s="87">
        <v>3.18</v>
      </c>
      <c r="F249" s="87">
        <v>0.40200000000000002</v>
      </c>
      <c r="G249" s="87">
        <v>0.495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707</v>
      </c>
      <c r="C250" s="87">
        <v>25.2</v>
      </c>
      <c r="D250" s="87">
        <v>25.2</v>
      </c>
      <c r="E250" s="87">
        <v>3.18</v>
      </c>
      <c r="F250" s="87">
        <v>0.40200000000000002</v>
      </c>
      <c r="G250" s="87">
        <v>0.495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707</v>
      </c>
      <c r="C251" s="87">
        <v>23.8</v>
      </c>
      <c r="D251" s="87">
        <v>23.8</v>
      </c>
      <c r="E251" s="87">
        <v>3.18</v>
      </c>
      <c r="F251" s="87">
        <v>0.40200000000000002</v>
      </c>
      <c r="G251" s="87">
        <v>0.495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706</v>
      </c>
      <c r="C252" s="87">
        <v>21</v>
      </c>
      <c r="D252" s="87">
        <v>21</v>
      </c>
      <c r="E252" s="87">
        <v>3.18</v>
      </c>
      <c r="F252" s="87">
        <v>0.40200000000000002</v>
      </c>
      <c r="G252" s="87">
        <v>0.495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706</v>
      </c>
      <c r="C253" s="87">
        <v>21</v>
      </c>
      <c r="D253" s="87">
        <v>21</v>
      </c>
      <c r="E253" s="87">
        <v>3.18</v>
      </c>
      <c r="F253" s="87">
        <v>0.40200000000000002</v>
      </c>
      <c r="G253" s="87">
        <v>0.495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709</v>
      </c>
      <c r="C254" s="87">
        <v>4.2</v>
      </c>
      <c r="D254" s="87">
        <v>4.2</v>
      </c>
      <c r="E254" s="87">
        <v>3.18</v>
      </c>
      <c r="F254" s="87">
        <v>0.40200000000000002</v>
      </c>
      <c r="G254" s="87">
        <v>0.495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708</v>
      </c>
      <c r="C255" s="87">
        <v>21</v>
      </c>
      <c r="D255" s="87">
        <v>21</v>
      </c>
      <c r="E255" s="87">
        <v>3.18</v>
      </c>
      <c r="F255" s="87">
        <v>0.501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709</v>
      </c>
      <c r="C256" s="87">
        <v>4.2</v>
      </c>
      <c r="D256" s="87">
        <v>4.2</v>
      </c>
      <c r="E256" s="87">
        <v>3.18</v>
      </c>
      <c r="F256" s="87">
        <v>0.40200000000000002</v>
      </c>
      <c r="G256" s="87">
        <v>0.495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708</v>
      </c>
      <c r="C257" s="87">
        <v>21</v>
      </c>
      <c r="D257" s="87">
        <v>21</v>
      </c>
      <c r="E257" s="87">
        <v>3.18</v>
      </c>
      <c r="F257" s="87">
        <v>0.501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706</v>
      </c>
      <c r="C258" s="87">
        <v>53.2</v>
      </c>
      <c r="D258" s="87">
        <v>53.2</v>
      </c>
      <c r="E258" s="87">
        <v>3.18</v>
      </c>
      <c r="F258" s="87">
        <v>0.40200000000000002</v>
      </c>
      <c r="G258" s="87">
        <v>0.495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709</v>
      </c>
      <c r="C259" s="87">
        <v>19.600000000000001</v>
      </c>
      <c r="D259" s="87">
        <v>19.600000000000001</v>
      </c>
      <c r="E259" s="87">
        <v>3.18</v>
      </c>
      <c r="F259" s="87">
        <v>0.40200000000000002</v>
      </c>
      <c r="G259" s="87">
        <v>0.495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706</v>
      </c>
      <c r="C260" s="87">
        <v>53.2</v>
      </c>
      <c r="D260" s="87">
        <v>53.2</v>
      </c>
      <c r="E260" s="87">
        <v>3.18</v>
      </c>
      <c r="F260" s="87">
        <v>0.40200000000000002</v>
      </c>
      <c r="G260" s="87">
        <v>0.495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709</v>
      </c>
      <c r="C261" s="87">
        <v>19.600000000000001</v>
      </c>
      <c r="D261" s="87">
        <v>19.600000000000001</v>
      </c>
      <c r="E261" s="87">
        <v>3.18</v>
      </c>
      <c r="F261" s="87">
        <v>0.40200000000000002</v>
      </c>
      <c r="G261" s="87">
        <v>0.495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710</v>
      </c>
      <c r="C262" s="87">
        <v>1.49</v>
      </c>
      <c r="D262" s="87">
        <v>1.49</v>
      </c>
      <c r="E262" s="87">
        <v>3.82</v>
      </c>
      <c r="F262" s="87">
        <v>0.5</v>
      </c>
      <c r="G262" s="87">
        <v>0.622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710</v>
      </c>
      <c r="C263" s="87">
        <v>1.49</v>
      </c>
      <c r="D263" s="87">
        <v>1.49</v>
      </c>
      <c r="E263" s="87">
        <v>3.82</v>
      </c>
      <c r="F263" s="87">
        <v>0.5</v>
      </c>
      <c r="G263" s="87">
        <v>0.622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710</v>
      </c>
      <c r="C264" s="87">
        <v>1.49</v>
      </c>
      <c r="D264" s="87">
        <v>1.49</v>
      </c>
      <c r="E264" s="87">
        <v>3.82</v>
      </c>
      <c r="F264" s="87">
        <v>0.5</v>
      </c>
      <c r="G264" s="87">
        <v>0.622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710</v>
      </c>
      <c r="C265" s="87">
        <v>1.49</v>
      </c>
      <c r="D265" s="87">
        <v>1.49</v>
      </c>
      <c r="E265" s="87">
        <v>3.82</v>
      </c>
      <c r="F265" s="87">
        <v>0.5</v>
      </c>
      <c r="G265" s="87">
        <v>0.622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710</v>
      </c>
      <c r="C266" s="87">
        <v>1.49</v>
      </c>
      <c r="D266" s="87">
        <v>1.49</v>
      </c>
      <c r="E266" s="87">
        <v>3.82</v>
      </c>
      <c r="F266" s="87">
        <v>0.5</v>
      </c>
      <c r="G266" s="87">
        <v>0.622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710</v>
      </c>
      <c r="C267" s="87">
        <v>1.49</v>
      </c>
      <c r="D267" s="87">
        <v>1.49</v>
      </c>
      <c r="E267" s="87">
        <v>3.82</v>
      </c>
      <c r="F267" s="87">
        <v>0.5</v>
      </c>
      <c r="G267" s="87">
        <v>0.622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710</v>
      </c>
      <c r="C268" s="87">
        <v>1.49</v>
      </c>
      <c r="D268" s="87">
        <v>1.49</v>
      </c>
      <c r="E268" s="87">
        <v>3.82</v>
      </c>
      <c r="F268" s="87">
        <v>0.5</v>
      </c>
      <c r="G268" s="87">
        <v>0.622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710</v>
      </c>
      <c r="C269" s="87">
        <v>1.49</v>
      </c>
      <c r="D269" s="87">
        <v>1.49</v>
      </c>
      <c r="E269" s="87">
        <v>3.82</v>
      </c>
      <c r="F269" s="87">
        <v>0.5</v>
      </c>
      <c r="G269" s="87">
        <v>0.622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710</v>
      </c>
      <c r="C270" s="87">
        <v>1.49</v>
      </c>
      <c r="D270" s="87">
        <v>1.49</v>
      </c>
      <c r="E270" s="87">
        <v>3.82</v>
      </c>
      <c r="F270" s="87">
        <v>0.5</v>
      </c>
      <c r="G270" s="87">
        <v>0.622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710</v>
      </c>
      <c r="C271" s="87">
        <v>1.49</v>
      </c>
      <c r="D271" s="87">
        <v>1.49</v>
      </c>
      <c r="E271" s="87">
        <v>3.82</v>
      </c>
      <c r="F271" s="87">
        <v>0.5</v>
      </c>
      <c r="G271" s="87">
        <v>0.622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710</v>
      </c>
      <c r="C272" s="87">
        <v>1.49</v>
      </c>
      <c r="D272" s="87">
        <v>1.49</v>
      </c>
      <c r="E272" s="87">
        <v>3.82</v>
      </c>
      <c r="F272" s="87">
        <v>0.5</v>
      </c>
      <c r="G272" s="87">
        <v>0.622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710</v>
      </c>
      <c r="C273" s="87">
        <v>1.49</v>
      </c>
      <c r="D273" s="87">
        <v>1.49</v>
      </c>
      <c r="E273" s="87">
        <v>3.82</v>
      </c>
      <c r="F273" s="87">
        <v>0.5</v>
      </c>
      <c r="G273" s="87">
        <v>0.622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710</v>
      </c>
      <c r="C274" s="87">
        <v>1.49</v>
      </c>
      <c r="D274" s="87">
        <v>1.49</v>
      </c>
      <c r="E274" s="87">
        <v>3.82</v>
      </c>
      <c r="F274" s="87">
        <v>0.5</v>
      </c>
      <c r="G274" s="87">
        <v>0.622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710</v>
      </c>
      <c r="C275" s="87">
        <v>1.49</v>
      </c>
      <c r="D275" s="87">
        <v>1.49</v>
      </c>
      <c r="E275" s="87">
        <v>3.82</v>
      </c>
      <c r="F275" s="87">
        <v>0.5</v>
      </c>
      <c r="G275" s="87">
        <v>0.622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710</v>
      </c>
      <c r="C276" s="87">
        <v>1.49</v>
      </c>
      <c r="D276" s="87">
        <v>1.49</v>
      </c>
      <c r="E276" s="87">
        <v>3.82</v>
      </c>
      <c r="F276" s="87">
        <v>0.5</v>
      </c>
      <c r="G276" s="87">
        <v>0.622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710</v>
      </c>
      <c r="C277" s="87">
        <v>1.49</v>
      </c>
      <c r="D277" s="87">
        <v>1.49</v>
      </c>
      <c r="E277" s="87">
        <v>3.82</v>
      </c>
      <c r="F277" s="87">
        <v>0.5</v>
      </c>
      <c r="G277" s="87">
        <v>0.622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710</v>
      </c>
      <c r="C278" s="87">
        <v>1.49</v>
      </c>
      <c r="D278" s="87">
        <v>1.49</v>
      </c>
      <c r="E278" s="87">
        <v>3.82</v>
      </c>
      <c r="F278" s="87">
        <v>0.5</v>
      </c>
      <c r="G278" s="87">
        <v>0.622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710</v>
      </c>
      <c r="C279" s="87">
        <v>1.49</v>
      </c>
      <c r="D279" s="87">
        <v>1.49</v>
      </c>
      <c r="E279" s="87">
        <v>3.82</v>
      </c>
      <c r="F279" s="87">
        <v>0.5</v>
      </c>
      <c r="G279" s="87">
        <v>0.622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710</v>
      </c>
      <c r="C280" s="87">
        <v>1.49</v>
      </c>
      <c r="D280" s="87">
        <v>1.49</v>
      </c>
      <c r="E280" s="87">
        <v>3.82</v>
      </c>
      <c r="F280" s="87">
        <v>0.5</v>
      </c>
      <c r="G280" s="87">
        <v>0.622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710</v>
      </c>
      <c r="C281" s="87">
        <v>1.49</v>
      </c>
      <c r="D281" s="87">
        <v>1.49</v>
      </c>
      <c r="E281" s="87">
        <v>3.82</v>
      </c>
      <c r="F281" s="87">
        <v>0.5</v>
      </c>
      <c r="G281" s="87">
        <v>0.622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710</v>
      </c>
      <c r="C282" s="87">
        <v>1.49</v>
      </c>
      <c r="D282" s="87">
        <v>1.49</v>
      </c>
      <c r="E282" s="87">
        <v>3.82</v>
      </c>
      <c r="F282" s="87">
        <v>0.5</v>
      </c>
      <c r="G282" s="87">
        <v>0.622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710</v>
      </c>
      <c r="C283" s="87">
        <v>1.49</v>
      </c>
      <c r="D283" s="87">
        <v>1.49</v>
      </c>
      <c r="E283" s="87">
        <v>3.82</v>
      </c>
      <c r="F283" s="87">
        <v>0.5</v>
      </c>
      <c r="G283" s="87">
        <v>0.622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710</v>
      </c>
      <c r="C284" s="87">
        <v>1.49</v>
      </c>
      <c r="D284" s="87">
        <v>1.49</v>
      </c>
      <c r="E284" s="87">
        <v>3.82</v>
      </c>
      <c r="F284" s="87">
        <v>0.5</v>
      </c>
      <c r="G284" s="87">
        <v>0.622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710</v>
      </c>
      <c r="C285" s="87">
        <v>1.49</v>
      </c>
      <c r="D285" s="87">
        <v>1.49</v>
      </c>
      <c r="E285" s="87">
        <v>3.82</v>
      </c>
      <c r="F285" s="87">
        <v>0.5</v>
      </c>
      <c r="G285" s="87">
        <v>0.622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710</v>
      </c>
      <c r="C286" s="87">
        <v>1.49</v>
      </c>
      <c r="D286" s="87">
        <v>1.49</v>
      </c>
      <c r="E286" s="87">
        <v>3.82</v>
      </c>
      <c r="F286" s="87">
        <v>0.5</v>
      </c>
      <c r="G286" s="87">
        <v>0.622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710</v>
      </c>
      <c r="C287" s="87">
        <v>1.49</v>
      </c>
      <c r="D287" s="87">
        <v>1.49</v>
      </c>
      <c r="E287" s="87">
        <v>3.82</v>
      </c>
      <c r="F287" s="87">
        <v>0.5</v>
      </c>
      <c r="G287" s="87">
        <v>0.622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710</v>
      </c>
      <c r="C288" s="87">
        <v>1.49</v>
      </c>
      <c r="D288" s="87">
        <v>1.49</v>
      </c>
      <c r="E288" s="87">
        <v>3.82</v>
      </c>
      <c r="F288" s="87">
        <v>0.5</v>
      </c>
      <c r="G288" s="87">
        <v>0.622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710</v>
      </c>
      <c r="C289" s="87">
        <v>1.49</v>
      </c>
      <c r="D289" s="87">
        <v>1.49</v>
      </c>
      <c r="E289" s="87">
        <v>3.82</v>
      </c>
      <c r="F289" s="87">
        <v>0.5</v>
      </c>
      <c r="G289" s="87">
        <v>0.622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710</v>
      </c>
      <c r="C290" s="87">
        <v>1.49</v>
      </c>
      <c r="D290" s="87">
        <v>1.49</v>
      </c>
      <c r="E290" s="87">
        <v>3.82</v>
      </c>
      <c r="F290" s="87">
        <v>0.5</v>
      </c>
      <c r="G290" s="87">
        <v>0.622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710</v>
      </c>
      <c r="C291" s="87">
        <v>1.49</v>
      </c>
      <c r="D291" s="87">
        <v>1.49</v>
      </c>
      <c r="E291" s="87">
        <v>3.82</v>
      </c>
      <c r="F291" s="87">
        <v>0.5</v>
      </c>
      <c r="G291" s="87">
        <v>0.622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710</v>
      </c>
      <c r="C292" s="87">
        <v>1.49</v>
      </c>
      <c r="D292" s="87">
        <v>1.49</v>
      </c>
      <c r="E292" s="87">
        <v>3.82</v>
      </c>
      <c r="F292" s="87">
        <v>0.5</v>
      </c>
      <c r="G292" s="87">
        <v>0.622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710</v>
      </c>
      <c r="C293" s="87">
        <v>1.49</v>
      </c>
      <c r="D293" s="87">
        <v>1.49</v>
      </c>
      <c r="E293" s="87">
        <v>3.82</v>
      </c>
      <c r="F293" s="87">
        <v>0.5</v>
      </c>
      <c r="G293" s="87">
        <v>0.622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710</v>
      </c>
      <c r="C294" s="87">
        <v>1.49</v>
      </c>
      <c r="D294" s="87">
        <v>1.49</v>
      </c>
      <c r="E294" s="87">
        <v>3.82</v>
      </c>
      <c r="F294" s="87">
        <v>0.5</v>
      </c>
      <c r="G294" s="87">
        <v>0.622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710</v>
      </c>
      <c r="C295" s="87">
        <v>1.49</v>
      </c>
      <c r="D295" s="87">
        <v>1.49</v>
      </c>
      <c r="E295" s="87">
        <v>3.82</v>
      </c>
      <c r="F295" s="87">
        <v>0.5</v>
      </c>
      <c r="G295" s="87">
        <v>0.622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710</v>
      </c>
      <c r="C296" s="87">
        <v>1.49</v>
      </c>
      <c r="D296" s="87">
        <v>1.49</v>
      </c>
      <c r="E296" s="87">
        <v>3.82</v>
      </c>
      <c r="F296" s="87">
        <v>0.5</v>
      </c>
      <c r="G296" s="87">
        <v>0.622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710</v>
      </c>
      <c r="C297" s="87">
        <v>1.49</v>
      </c>
      <c r="D297" s="87">
        <v>1.49</v>
      </c>
      <c r="E297" s="87">
        <v>3.82</v>
      </c>
      <c r="F297" s="87">
        <v>0.5</v>
      </c>
      <c r="G297" s="87">
        <v>0.622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710</v>
      </c>
      <c r="C298" s="87">
        <v>1.49</v>
      </c>
      <c r="D298" s="87">
        <v>1.49</v>
      </c>
      <c r="E298" s="87">
        <v>3.82</v>
      </c>
      <c r="F298" s="87">
        <v>0.5</v>
      </c>
      <c r="G298" s="87">
        <v>0.622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710</v>
      </c>
      <c r="C299" s="87">
        <v>1.49</v>
      </c>
      <c r="D299" s="87">
        <v>1.49</v>
      </c>
      <c r="E299" s="87">
        <v>3.82</v>
      </c>
      <c r="F299" s="87">
        <v>0.5</v>
      </c>
      <c r="G299" s="87">
        <v>0.622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710</v>
      </c>
      <c r="C300" s="87">
        <v>1.49</v>
      </c>
      <c r="D300" s="87">
        <v>1.49</v>
      </c>
      <c r="E300" s="87">
        <v>3.82</v>
      </c>
      <c r="F300" s="87">
        <v>0.5</v>
      </c>
      <c r="G300" s="87">
        <v>0.622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710</v>
      </c>
      <c r="C301" s="87">
        <v>1.49</v>
      </c>
      <c r="D301" s="87">
        <v>1.49</v>
      </c>
      <c r="E301" s="87">
        <v>3.82</v>
      </c>
      <c r="F301" s="87">
        <v>0.5</v>
      </c>
      <c r="G301" s="87">
        <v>0.622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710</v>
      </c>
      <c r="C302" s="87">
        <v>1.49</v>
      </c>
      <c r="D302" s="87">
        <v>1.49</v>
      </c>
      <c r="E302" s="87">
        <v>3.82</v>
      </c>
      <c r="F302" s="87">
        <v>0.5</v>
      </c>
      <c r="G302" s="87">
        <v>0.622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710</v>
      </c>
      <c r="C303" s="87">
        <v>1.49</v>
      </c>
      <c r="D303" s="87">
        <v>1.49</v>
      </c>
      <c r="E303" s="87">
        <v>3.82</v>
      </c>
      <c r="F303" s="87">
        <v>0.5</v>
      </c>
      <c r="G303" s="87">
        <v>0.622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710</v>
      </c>
      <c r="C304" s="87">
        <v>1.49</v>
      </c>
      <c r="D304" s="87">
        <v>1.49</v>
      </c>
      <c r="E304" s="87">
        <v>3.82</v>
      </c>
      <c r="F304" s="87">
        <v>0.5</v>
      </c>
      <c r="G304" s="87">
        <v>0.622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710</v>
      </c>
      <c r="C305" s="87">
        <v>1.49</v>
      </c>
      <c r="D305" s="87">
        <v>1.49</v>
      </c>
      <c r="E305" s="87">
        <v>3.82</v>
      </c>
      <c r="F305" s="87">
        <v>0.5</v>
      </c>
      <c r="G305" s="87">
        <v>0.622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710</v>
      </c>
      <c r="C306" s="87">
        <v>1.49</v>
      </c>
      <c r="D306" s="87">
        <v>1.49</v>
      </c>
      <c r="E306" s="87">
        <v>3.82</v>
      </c>
      <c r="F306" s="87">
        <v>0.5</v>
      </c>
      <c r="G306" s="87">
        <v>0.622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710</v>
      </c>
      <c r="C307" s="87">
        <v>1.49</v>
      </c>
      <c r="D307" s="87">
        <v>1.49</v>
      </c>
      <c r="E307" s="87">
        <v>3.82</v>
      </c>
      <c r="F307" s="87">
        <v>0.5</v>
      </c>
      <c r="G307" s="87">
        <v>0.622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710</v>
      </c>
      <c r="C308" s="87">
        <v>1.49</v>
      </c>
      <c r="D308" s="87">
        <v>1.49</v>
      </c>
      <c r="E308" s="87">
        <v>3.82</v>
      </c>
      <c r="F308" s="87">
        <v>0.5</v>
      </c>
      <c r="G308" s="87">
        <v>0.622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710</v>
      </c>
      <c r="C309" s="87">
        <v>1.49</v>
      </c>
      <c r="D309" s="87">
        <v>1.49</v>
      </c>
      <c r="E309" s="87">
        <v>3.82</v>
      </c>
      <c r="F309" s="87">
        <v>0.5</v>
      </c>
      <c r="G309" s="87">
        <v>0.622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710</v>
      </c>
      <c r="C310" s="87">
        <v>1.49</v>
      </c>
      <c r="D310" s="87">
        <v>1.49</v>
      </c>
      <c r="E310" s="87">
        <v>3.82</v>
      </c>
      <c r="F310" s="87">
        <v>0.5</v>
      </c>
      <c r="G310" s="87">
        <v>0.622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710</v>
      </c>
      <c r="C311" s="87">
        <v>1.49</v>
      </c>
      <c r="D311" s="87">
        <v>1.49</v>
      </c>
      <c r="E311" s="87">
        <v>3.82</v>
      </c>
      <c r="F311" s="87">
        <v>0.5</v>
      </c>
      <c r="G311" s="87">
        <v>0.622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710</v>
      </c>
      <c r="C312" s="87">
        <v>1.49</v>
      </c>
      <c r="D312" s="87">
        <v>1.49</v>
      </c>
      <c r="E312" s="87">
        <v>3.82</v>
      </c>
      <c r="F312" s="87">
        <v>0.5</v>
      </c>
      <c r="G312" s="87">
        <v>0.622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710</v>
      </c>
      <c r="C313" s="87">
        <v>1.49</v>
      </c>
      <c r="D313" s="87">
        <v>1.49</v>
      </c>
      <c r="E313" s="87">
        <v>3.82</v>
      </c>
      <c r="F313" s="87">
        <v>0.5</v>
      </c>
      <c r="G313" s="87">
        <v>0.622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710</v>
      </c>
      <c r="C314" s="87">
        <v>1.49</v>
      </c>
      <c r="D314" s="87">
        <v>1.49</v>
      </c>
      <c r="E314" s="87">
        <v>3.82</v>
      </c>
      <c r="F314" s="87">
        <v>0.5</v>
      </c>
      <c r="G314" s="87">
        <v>0.622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710</v>
      </c>
      <c r="C315" s="87">
        <v>1.49</v>
      </c>
      <c r="D315" s="87">
        <v>1.49</v>
      </c>
      <c r="E315" s="87">
        <v>3.82</v>
      </c>
      <c r="F315" s="87">
        <v>0.5</v>
      </c>
      <c r="G315" s="87">
        <v>0.622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706</v>
      </c>
      <c r="C316" s="87">
        <v>33.6</v>
      </c>
      <c r="D316" s="87">
        <v>33.6</v>
      </c>
      <c r="E316" s="87">
        <v>3.18</v>
      </c>
      <c r="F316" s="87">
        <v>0.40200000000000002</v>
      </c>
      <c r="G316" s="87">
        <v>0.495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709</v>
      </c>
      <c r="C317" s="87">
        <v>72.8</v>
      </c>
      <c r="D317" s="87">
        <v>72.8</v>
      </c>
      <c r="E317" s="87">
        <v>3.18</v>
      </c>
      <c r="F317" s="87">
        <v>0.40200000000000002</v>
      </c>
      <c r="G317" s="87">
        <v>0.495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706</v>
      </c>
      <c r="C318" s="87">
        <v>33.6</v>
      </c>
      <c r="D318" s="87">
        <v>33.6</v>
      </c>
      <c r="E318" s="87">
        <v>3.18</v>
      </c>
      <c r="F318" s="87">
        <v>0.40200000000000002</v>
      </c>
      <c r="G318" s="87">
        <v>0.495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709</v>
      </c>
      <c r="C319" s="87">
        <v>72.8</v>
      </c>
      <c r="D319" s="87">
        <v>72.8</v>
      </c>
      <c r="E319" s="87">
        <v>3.18</v>
      </c>
      <c r="F319" s="87">
        <v>0.40200000000000002</v>
      </c>
      <c r="G319" s="87">
        <v>0.495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710</v>
      </c>
      <c r="C320" s="87">
        <v>1.49</v>
      </c>
      <c r="D320" s="87">
        <v>1.49</v>
      </c>
      <c r="E320" s="87">
        <v>3.82</v>
      </c>
      <c r="F320" s="87">
        <v>0.5</v>
      </c>
      <c r="G320" s="87">
        <v>0.622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710</v>
      </c>
      <c r="C321" s="87">
        <v>1.49</v>
      </c>
      <c r="D321" s="87">
        <v>1.49</v>
      </c>
      <c r="E321" s="87">
        <v>3.82</v>
      </c>
      <c r="F321" s="87">
        <v>0.5</v>
      </c>
      <c r="G321" s="87">
        <v>0.622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710</v>
      </c>
      <c r="C322" s="87">
        <v>1.49</v>
      </c>
      <c r="D322" s="87">
        <v>1.49</v>
      </c>
      <c r="E322" s="87">
        <v>3.82</v>
      </c>
      <c r="F322" s="87">
        <v>0.5</v>
      </c>
      <c r="G322" s="87">
        <v>0.622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710</v>
      </c>
      <c r="C323" s="87">
        <v>1.49</v>
      </c>
      <c r="D323" s="87">
        <v>1.49</v>
      </c>
      <c r="E323" s="87">
        <v>3.82</v>
      </c>
      <c r="F323" s="87">
        <v>0.5</v>
      </c>
      <c r="G323" s="87">
        <v>0.622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710</v>
      </c>
      <c r="C324" s="87">
        <v>1.49</v>
      </c>
      <c r="D324" s="87">
        <v>1.49</v>
      </c>
      <c r="E324" s="87">
        <v>3.82</v>
      </c>
      <c r="F324" s="87">
        <v>0.5</v>
      </c>
      <c r="G324" s="87">
        <v>0.622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710</v>
      </c>
      <c r="C325" s="87">
        <v>1.49</v>
      </c>
      <c r="D325" s="87">
        <v>1.49</v>
      </c>
      <c r="E325" s="87">
        <v>3.82</v>
      </c>
      <c r="F325" s="87">
        <v>0.5</v>
      </c>
      <c r="G325" s="87">
        <v>0.622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710</v>
      </c>
      <c r="C326" s="87">
        <v>1.49</v>
      </c>
      <c r="D326" s="87">
        <v>1.49</v>
      </c>
      <c r="E326" s="87">
        <v>3.82</v>
      </c>
      <c r="F326" s="87">
        <v>0.5</v>
      </c>
      <c r="G326" s="87">
        <v>0.622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710</v>
      </c>
      <c r="C327" s="87">
        <v>1.49</v>
      </c>
      <c r="D327" s="87">
        <v>1.49</v>
      </c>
      <c r="E327" s="87">
        <v>3.82</v>
      </c>
      <c r="F327" s="87">
        <v>0.5</v>
      </c>
      <c r="G327" s="87">
        <v>0.622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710</v>
      </c>
      <c r="C328" s="87">
        <v>1.49</v>
      </c>
      <c r="D328" s="87">
        <v>1.49</v>
      </c>
      <c r="E328" s="87">
        <v>3.82</v>
      </c>
      <c r="F328" s="87">
        <v>0.5</v>
      </c>
      <c r="G328" s="87">
        <v>0.622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710</v>
      </c>
      <c r="C329" s="87">
        <v>1.49</v>
      </c>
      <c r="D329" s="87">
        <v>1.49</v>
      </c>
      <c r="E329" s="87">
        <v>3.82</v>
      </c>
      <c r="F329" s="87">
        <v>0.5</v>
      </c>
      <c r="G329" s="87">
        <v>0.622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710</v>
      </c>
      <c r="C330" s="87">
        <v>1.49</v>
      </c>
      <c r="D330" s="87">
        <v>1.49</v>
      </c>
      <c r="E330" s="87">
        <v>3.82</v>
      </c>
      <c r="F330" s="87">
        <v>0.5</v>
      </c>
      <c r="G330" s="87">
        <v>0.622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710</v>
      </c>
      <c r="C331" s="87">
        <v>1.49</v>
      </c>
      <c r="D331" s="87">
        <v>1.49</v>
      </c>
      <c r="E331" s="87">
        <v>3.82</v>
      </c>
      <c r="F331" s="87">
        <v>0.5</v>
      </c>
      <c r="G331" s="87">
        <v>0.622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710</v>
      </c>
      <c r="C332" s="87">
        <v>1.49</v>
      </c>
      <c r="D332" s="87">
        <v>1.49</v>
      </c>
      <c r="E332" s="87">
        <v>3.82</v>
      </c>
      <c r="F332" s="87">
        <v>0.5</v>
      </c>
      <c r="G332" s="87">
        <v>0.622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710</v>
      </c>
      <c r="C333" s="87">
        <v>1.49</v>
      </c>
      <c r="D333" s="87">
        <v>1.49</v>
      </c>
      <c r="E333" s="87">
        <v>3.82</v>
      </c>
      <c r="F333" s="87">
        <v>0.5</v>
      </c>
      <c r="G333" s="87">
        <v>0.622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710</v>
      </c>
      <c r="C334" s="87">
        <v>1.49</v>
      </c>
      <c r="D334" s="87">
        <v>1.49</v>
      </c>
      <c r="E334" s="87">
        <v>3.82</v>
      </c>
      <c r="F334" s="87">
        <v>0.5</v>
      </c>
      <c r="G334" s="87">
        <v>0.622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710</v>
      </c>
      <c r="C335" s="87">
        <v>1.49</v>
      </c>
      <c r="D335" s="87">
        <v>1.49</v>
      </c>
      <c r="E335" s="87">
        <v>3.82</v>
      </c>
      <c r="F335" s="87">
        <v>0.5</v>
      </c>
      <c r="G335" s="87">
        <v>0.622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710</v>
      </c>
      <c r="C336" s="87">
        <v>1.49</v>
      </c>
      <c r="D336" s="87">
        <v>1.49</v>
      </c>
      <c r="E336" s="87">
        <v>3.82</v>
      </c>
      <c r="F336" s="87">
        <v>0.5</v>
      </c>
      <c r="G336" s="87">
        <v>0.622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710</v>
      </c>
      <c r="C337" s="87">
        <v>1.49</v>
      </c>
      <c r="D337" s="87">
        <v>1.49</v>
      </c>
      <c r="E337" s="87">
        <v>3.82</v>
      </c>
      <c r="F337" s="87">
        <v>0.5</v>
      </c>
      <c r="G337" s="87">
        <v>0.622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710</v>
      </c>
      <c r="C338" s="87">
        <v>1.49</v>
      </c>
      <c r="D338" s="87">
        <v>1.49</v>
      </c>
      <c r="E338" s="87">
        <v>3.82</v>
      </c>
      <c r="F338" s="87">
        <v>0.5</v>
      </c>
      <c r="G338" s="87">
        <v>0.622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710</v>
      </c>
      <c r="C339" s="87">
        <v>1.49</v>
      </c>
      <c r="D339" s="87">
        <v>1.49</v>
      </c>
      <c r="E339" s="87">
        <v>3.82</v>
      </c>
      <c r="F339" s="87">
        <v>0.5</v>
      </c>
      <c r="G339" s="87">
        <v>0.622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710</v>
      </c>
      <c r="C340" s="87">
        <v>1.49</v>
      </c>
      <c r="D340" s="87">
        <v>1.49</v>
      </c>
      <c r="E340" s="87">
        <v>3.82</v>
      </c>
      <c r="F340" s="87">
        <v>0.5</v>
      </c>
      <c r="G340" s="87">
        <v>0.622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710</v>
      </c>
      <c r="C341" s="87">
        <v>1.49</v>
      </c>
      <c r="D341" s="87">
        <v>1.49</v>
      </c>
      <c r="E341" s="87">
        <v>3.82</v>
      </c>
      <c r="F341" s="87">
        <v>0.5</v>
      </c>
      <c r="G341" s="87">
        <v>0.622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710</v>
      </c>
      <c r="C342" s="87">
        <v>1.49</v>
      </c>
      <c r="D342" s="87">
        <v>1.49</v>
      </c>
      <c r="E342" s="87">
        <v>3.82</v>
      </c>
      <c r="F342" s="87">
        <v>0.5</v>
      </c>
      <c r="G342" s="87">
        <v>0.622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710</v>
      </c>
      <c r="C343" s="87">
        <v>1.49</v>
      </c>
      <c r="D343" s="87">
        <v>1.49</v>
      </c>
      <c r="E343" s="87">
        <v>3.82</v>
      </c>
      <c r="F343" s="87">
        <v>0.5</v>
      </c>
      <c r="G343" s="87">
        <v>0.622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710</v>
      </c>
      <c r="C344" s="87">
        <v>1.49</v>
      </c>
      <c r="D344" s="87">
        <v>1.49</v>
      </c>
      <c r="E344" s="87">
        <v>3.82</v>
      </c>
      <c r="F344" s="87">
        <v>0.5</v>
      </c>
      <c r="G344" s="87">
        <v>0.622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710</v>
      </c>
      <c r="C345" s="87">
        <v>1.49</v>
      </c>
      <c r="D345" s="87">
        <v>1.49</v>
      </c>
      <c r="E345" s="87">
        <v>3.82</v>
      </c>
      <c r="F345" s="87">
        <v>0.5</v>
      </c>
      <c r="G345" s="87">
        <v>0.622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710</v>
      </c>
      <c r="C346" s="87">
        <v>1.49</v>
      </c>
      <c r="D346" s="87">
        <v>1.49</v>
      </c>
      <c r="E346" s="87">
        <v>3.82</v>
      </c>
      <c r="F346" s="87">
        <v>0.5</v>
      </c>
      <c r="G346" s="87">
        <v>0.622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710</v>
      </c>
      <c r="C347" s="87">
        <v>1.49</v>
      </c>
      <c r="D347" s="87">
        <v>1.49</v>
      </c>
      <c r="E347" s="87">
        <v>3.82</v>
      </c>
      <c r="F347" s="87">
        <v>0.5</v>
      </c>
      <c r="G347" s="87">
        <v>0.622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710</v>
      </c>
      <c r="C348" s="87">
        <v>1.49</v>
      </c>
      <c r="D348" s="87">
        <v>1.49</v>
      </c>
      <c r="E348" s="87">
        <v>3.82</v>
      </c>
      <c r="F348" s="87">
        <v>0.5</v>
      </c>
      <c r="G348" s="87">
        <v>0.622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710</v>
      </c>
      <c r="C349" s="87">
        <v>1.49</v>
      </c>
      <c r="D349" s="87">
        <v>1.49</v>
      </c>
      <c r="E349" s="87">
        <v>3.82</v>
      </c>
      <c r="F349" s="87">
        <v>0.5</v>
      </c>
      <c r="G349" s="87">
        <v>0.622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710</v>
      </c>
      <c r="C350" s="87">
        <v>1.49</v>
      </c>
      <c r="D350" s="87">
        <v>1.49</v>
      </c>
      <c r="E350" s="87">
        <v>3.82</v>
      </c>
      <c r="F350" s="87">
        <v>0.5</v>
      </c>
      <c r="G350" s="87">
        <v>0.622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710</v>
      </c>
      <c r="C351" s="87">
        <v>1.49</v>
      </c>
      <c r="D351" s="87">
        <v>1.49</v>
      </c>
      <c r="E351" s="87">
        <v>3.82</v>
      </c>
      <c r="F351" s="87">
        <v>0.5</v>
      </c>
      <c r="G351" s="87">
        <v>0.622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710</v>
      </c>
      <c r="C352" s="87">
        <v>1.49</v>
      </c>
      <c r="D352" s="87">
        <v>1.49</v>
      </c>
      <c r="E352" s="87">
        <v>3.82</v>
      </c>
      <c r="F352" s="87">
        <v>0.5</v>
      </c>
      <c r="G352" s="87">
        <v>0.622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710</v>
      </c>
      <c r="C353" s="87">
        <v>1.49</v>
      </c>
      <c r="D353" s="87">
        <v>1.49</v>
      </c>
      <c r="E353" s="87">
        <v>3.82</v>
      </c>
      <c r="F353" s="87">
        <v>0.5</v>
      </c>
      <c r="G353" s="87">
        <v>0.622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710</v>
      </c>
      <c r="C354" s="87">
        <v>1.49</v>
      </c>
      <c r="D354" s="87">
        <v>1.49</v>
      </c>
      <c r="E354" s="87">
        <v>3.82</v>
      </c>
      <c r="F354" s="87">
        <v>0.5</v>
      </c>
      <c r="G354" s="87">
        <v>0.622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710</v>
      </c>
      <c r="C355" s="87">
        <v>1.49</v>
      </c>
      <c r="D355" s="87">
        <v>1.49</v>
      </c>
      <c r="E355" s="87">
        <v>3.82</v>
      </c>
      <c r="F355" s="87">
        <v>0.5</v>
      </c>
      <c r="G355" s="87">
        <v>0.622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708</v>
      </c>
      <c r="C356" s="87">
        <v>53.2</v>
      </c>
      <c r="D356" s="87">
        <v>53.2</v>
      </c>
      <c r="E356" s="87">
        <v>3.18</v>
      </c>
      <c r="F356" s="87">
        <v>0.501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708</v>
      </c>
      <c r="C357" s="87">
        <v>53.2</v>
      </c>
      <c r="D357" s="87">
        <v>53.2</v>
      </c>
      <c r="E357" s="87">
        <v>3.18</v>
      </c>
      <c r="F357" s="87">
        <v>0.501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709</v>
      </c>
      <c r="C358" s="87">
        <v>12.6</v>
      </c>
      <c r="D358" s="87">
        <v>12.6</v>
      </c>
      <c r="E358" s="87">
        <v>3.18</v>
      </c>
      <c r="F358" s="87">
        <v>0.40200000000000002</v>
      </c>
      <c r="G358" s="87">
        <v>0.495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709</v>
      </c>
      <c r="C359" s="87">
        <v>49.41</v>
      </c>
      <c r="D359" s="87">
        <v>49.41</v>
      </c>
      <c r="E359" s="87">
        <v>3.18</v>
      </c>
      <c r="F359" s="87">
        <v>0.40200000000000002</v>
      </c>
      <c r="G359" s="87">
        <v>0.495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708</v>
      </c>
      <c r="C360" s="87">
        <v>33.6</v>
      </c>
      <c r="D360" s="87">
        <v>33.6</v>
      </c>
      <c r="E360" s="87">
        <v>3.18</v>
      </c>
      <c r="F360" s="87">
        <v>0.501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709</v>
      </c>
      <c r="C361" s="87">
        <v>36.4</v>
      </c>
      <c r="D361" s="87">
        <v>36.4</v>
      </c>
      <c r="E361" s="87">
        <v>3.18</v>
      </c>
      <c r="F361" s="87">
        <v>0.40200000000000002</v>
      </c>
      <c r="G361" s="87">
        <v>0.495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708</v>
      </c>
      <c r="C362" s="87">
        <v>33.6</v>
      </c>
      <c r="D362" s="87">
        <v>33.6</v>
      </c>
      <c r="E362" s="87">
        <v>3.18</v>
      </c>
      <c r="F362" s="87">
        <v>0.501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3.22</v>
      </c>
      <c r="F363" s="87">
        <v>0.441</v>
      </c>
      <c r="G363" s="87">
        <v>0.54600000000000004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0.501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3.24</v>
      </c>
      <c r="F365" s="87">
        <v>0.41</v>
      </c>
      <c r="G365" s="87">
        <v>0.50700000000000001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1475849.62</v>
      </c>
      <c r="D368" s="87">
        <v>2.8</v>
      </c>
    </row>
    <row r="369" spans="1:7">
      <c r="A369" s="87" t="s">
        <v>684</v>
      </c>
      <c r="B369" s="87" t="s">
        <v>685</v>
      </c>
      <c r="C369" s="87">
        <v>2954734.5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347715.67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346034.32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366241.76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415857.87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624233.75</v>
      </c>
      <c r="D376" s="87">
        <v>422033.97</v>
      </c>
      <c r="E376" s="87">
        <v>202199.79</v>
      </c>
      <c r="F376" s="87">
        <v>0.68</v>
      </c>
      <c r="G376" s="87">
        <v>3.26</v>
      </c>
    </row>
    <row r="377" spans="1:7">
      <c r="A377" s="87" t="s">
        <v>688</v>
      </c>
      <c r="B377" s="87" t="s">
        <v>687</v>
      </c>
      <c r="C377" s="87">
        <v>266373.05</v>
      </c>
      <c r="D377" s="87">
        <v>212740.24</v>
      </c>
      <c r="E377" s="87">
        <v>53632.81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302937.74</v>
      </c>
      <c r="D378" s="87">
        <v>206709.14</v>
      </c>
      <c r="E378" s="87">
        <v>96228.61</v>
      </c>
      <c r="F378" s="87">
        <v>0.68</v>
      </c>
      <c r="G378" s="87">
        <v>3.29</v>
      </c>
    </row>
    <row r="379" spans="1:7">
      <c r="A379" s="87" t="s">
        <v>690</v>
      </c>
      <c r="B379" s="87" t="s">
        <v>687</v>
      </c>
      <c r="C379" s="87">
        <v>118895.96</v>
      </c>
      <c r="D379" s="87">
        <v>80635.899999999994</v>
      </c>
      <c r="E379" s="87">
        <v>38260.06</v>
      </c>
      <c r="F379" s="87">
        <v>0.68</v>
      </c>
      <c r="G379" s="87">
        <v>3.52</v>
      </c>
    </row>
    <row r="380" spans="1:7">
      <c r="A380" s="87" t="s">
        <v>691</v>
      </c>
      <c r="B380" s="87" t="s">
        <v>687</v>
      </c>
      <c r="C380" s="87">
        <v>134178.85999999999</v>
      </c>
      <c r="D380" s="87">
        <v>90716.08</v>
      </c>
      <c r="E380" s="87">
        <v>43462.79</v>
      </c>
      <c r="F380" s="87">
        <v>0.68</v>
      </c>
      <c r="G380" s="87">
        <v>3.51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584344.41</v>
      </c>
      <c r="D428" s="87">
        <v>0.78</v>
      </c>
    </row>
    <row r="429" spans="1:4">
      <c r="A429" s="87" t="s">
        <v>859</v>
      </c>
      <c r="B429" s="87" t="s">
        <v>858</v>
      </c>
      <c r="C429" s="87">
        <v>314277.71000000002</v>
      </c>
      <c r="D429" s="87">
        <v>0.78</v>
      </c>
    </row>
    <row r="430" spans="1:4">
      <c r="A430" s="87" t="s">
        <v>860</v>
      </c>
      <c r="B430" s="87" t="s">
        <v>858</v>
      </c>
      <c r="C430" s="87">
        <v>290829.11</v>
      </c>
      <c r="D430" s="87">
        <v>0.78</v>
      </c>
    </row>
    <row r="431" spans="1:4">
      <c r="A431" s="87" t="s">
        <v>861</v>
      </c>
      <c r="B431" s="87" t="s">
        <v>858</v>
      </c>
      <c r="C431" s="87">
        <v>112262.15</v>
      </c>
      <c r="D431" s="87">
        <v>0.78</v>
      </c>
    </row>
    <row r="432" spans="1:4">
      <c r="A432" s="87" t="s">
        <v>862</v>
      </c>
      <c r="B432" s="87" t="s">
        <v>858</v>
      </c>
      <c r="C432" s="87">
        <v>125604.66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25.12</v>
      </c>
      <c r="F439" s="87">
        <v>56778.97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24.92</v>
      </c>
      <c r="F440" s="87">
        <v>56326.080000000002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27.31</v>
      </c>
      <c r="F441" s="87">
        <v>61720.47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36.24</v>
      </c>
      <c r="F442" s="87">
        <v>81915.78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25.14</v>
      </c>
      <c r="F443" s="87">
        <v>42044.9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16.09</v>
      </c>
      <c r="F444" s="87">
        <v>27087.97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12.51</v>
      </c>
      <c r="F445" s="87">
        <v>21197.58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4.83</v>
      </c>
      <c r="F446" s="87">
        <v>9059.91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5.4</v>
      </c>
      <c r="F447" s="87">
        <v>10136.69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16417.93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13524.12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397504.49969999999</v>
      </c>
      <c r="C458" s="87">
        <v>532.43320000000006</v>
      </c>
      <c r="D458" s="87">
        <v>560.64269999999999</v>
      </c>
      <c r="E458" s="87">
        <v>0</v>
      </c>
      <c r="F458" s="87">
        <v>4.4999999999999997E-3</v>
      </c>
      <c r="G458" s="87">
        <v>367824.39079999999</v>
      </c>
      <c r="H458" s="87">
        <v>153981.2113</v>
      </c>
    </row>
    <row r="459" spans="1:8">
      <c r="A459" s="87" t="s">
        <v>911</v>
      </c>
      <c r="B459" s="87">
        <v>316193.625</v>
      </c>
      <c r="C459" s="87">
        <v>436.57929999999999</v>
      </c>
      <c r="D459" s="87">
        <v>488.47730000000001</v>
      </c>
      <c r="E459" s="87">
        <v>0</v>
      </c>
      <c r="F459" s="87">
        <v>3.8999999999999998E-3</v>
      </c>
      <c r="G459" s="87">
        <v>320580.49949999998</v>
      </c>
      <c r="H459" s="87">
        <v>123731.92230000001</v>
      </c>
    </row>
    <row r="460" spans="1:8">
      <c r="A460" s="87" t="s">
        <v>912</v>
      </c>
      <c r="B460" s="87">
        <v>274232.23369999998</v>
      </c>
      <c r="C460" s="87">
        <v>410.31009999999998</v>
      </c>
      <c r="D460" s="87">
        <v>526.76990000000001</v>
      </c>
      <c r="E460" s="87">
        <v>0</v>
      </c>
      <c r="F460" s="87">
        <v>4.0000000000000001E-3</v>
      </c>
      <c r="G460" s="87">
        <v>345937.4167</v>
      </c>
      <c r="H460" s="87">
        <v>110338.7932</v>
      </c>
    </row>
    <row r="461" spans="1:8">
      <c r="A461" s="87" t="s">
        <v>913</v>
      </c>
      <c r="B461" s="87">
        <v>187005.87590000001</v>
      </c>
      <c r="C461" s="87">
        <v>311.71899999999999</v>
      </c>
      <c r="D461" s="87">
        <v>463.14830000000001</v>
      </c>
      <c r="E461" s="87">
        <v>0</v>
      </c>
      <c r="F461" s="87">
        <v>3.3999999999999998E-3</v>
      </c>
      <c r="G461" s="87">
        <v>304339.50040000002</v>
      </c>
      <c r="H461" s="87">
        <v>78293.756099999999</v>
      </c>
    </row>
    <row r="462" spans="1:8">
      <c r="A462" s="87" t="s">
        <v>354</v>
      </c>
      <c r="B462" s="87">
        <v>205584.6727</v>
      </c>
      <c r="C462" s="87">
        <v>363.6379</v>
      </c>
      <c r="D462" s="87">
        <v>577.37840000000006</v>
      </c>
      <c r="E462" s="87">
        <v>0</v>
      </c>
      <c r="F462" s="87">
        <v>4.1999999999999997E-3</v>
      </c>
      <c r="G462" s="87">
        <v>379494.54269999999</v>
      </c>
      <c r="H462" s="87">
        <v>88074.690700000006</v>
      </c>
    </row>
    <row r="463" spans="1:8">
      <c r="A463" s="87" t="s">
        <v>914</v>
      </c>
      <c r="B463" s="87">
        <v>233206.568</v>
      </c>
      <c r="C463" s="87">
        <v>421.08659999999998</v>
      </c>
      <c r="D463" s="87">
        <v>682.92750000000001</v>
      </c>
      <c r="E463" s="87">
        <v>0</v>
      </c>
      <c r="F463" s="87">
        <v>5.0000000000000001E-3</v>
      </c>
      <c r="G463" s="87">
        <v>448902.73080000002</v>
      </c>
      <c r="H463" s="87">
        <v>100729.398</v>
      </c>
    </row>
    <row r="464" spans="1:8">
      <c r="A464" s="87" t="s">
        <v>915</v>
      </c>
      <c r="B464" s="87">
        <v>192792.10939999999</v>
      </c>
      <c r="C464" s="87">
        <v>348.63409999999999</v>
      </c>
      <c r="D464" s="87">
        <v>566.27459999999996</v>
      </c>
      <c r="E464" s="87">
        <v>0</v>
      </c>
      <c r="F464" s="87">
        <v>4.1000000000000003E-3</v>
      </c>
      <c r="G464" s="87">
        <v>372226.27159999998</v>
      </c>
      <c r="H464" s="87">
        <v>83322.934999999998</v>
      </c>
    </row>
    <row r="465" spans="1:19">
      <c r="A465" s="87" t="s">
        <v>916</v>
      </c>
      <c r="B465" s="87">
        <v>206307.0398</v>
      </c>
      <c r="C465" s="87">
        <v>372.54390000000001</v>
      </c>
      <c r="D465" s="87">
        <v>604.24580000000003</v>
      </c>
      <c r="E465" s="87">
        <v>0</v>
      </c>
      <c r="F465" s="87">
        <v>4.4000000000000003E-3</v>
      </c>
      <c r="G465" s="87">
        <v>397183.67359999998</v>
      </c>
      <c r="H465" s="87">
        <v>89113.314299999998</v>
      </c>
    </row>
    <row r="466" spans="1:19">
      <c r="A466" s="87" t="s">
        <v>917</v>
      </c>
      <c r="B466" s="87">
        <v>185345.22870000001</v>
      </c>
      <c r="C466" s="87">
        <v>329.85410000000002</v>
      </c>
      <c r="D466" s="87">
        <v>527.09990000000005</v>
      </c>
      <c r="E466" s="87">
        <v>0</v>
      </c>
      <c r="F466" s="87">
        <v>3.8999999999999998E-3</v>
      </c>
      <c r="G466" s="87">
        <v>346455.81660000002</v>
      </c>
      <c r="H466" s="87">
        <v>79596.566500000001</v>
      </c>
    </row>
    <row r="467" spans="1:19">
      <c r="A467" s="87" t="s">
        <v>918</v>
      </c>
      <c r="B467" s="87">
        <v>198143.9382</v>
      </c>
      <c r="C467" s="87">
        <v>329.13990000000001</v>
      </c>
      <c r="D467" s="87">
        <v>487.0052</v>
      </c>
      <c r="E467" s="87">
        <v>0</v>
      </c>
      <c r="F467" s="87">
        <v>3.5999999999999999E-3</v>
      </c>
      <c r="G467" s="87">
        <v>320010.9498</v>
      </c>
      <c r="H467" s="87">
        <v>82847.482600000003</v>
      </c>
    </row>
    <row r="468" spans="1:19">
      <c r="A468" s="87" t="s">
        <v>919</v>
      </c>
      <c r="B468" s="87">
        <v>258943.16889999999</v>
      </c>
      <c r="C468" s="87">
        <v>387.68680000000001</v>
      </c>
      <c r="D468" s="87">
        <v>498.22309999999999</v>
      </c>
      <c r="E468" s="87">
        <v>0</v>
      </c>
      <c r="F468" s="87">
        <v>3.8E-3</v>
      </c>
      <c r="G468" s="87">
        <v>327191.79499999998</v>
      </c>
      <c r="H468" s="87">
        <v>104211.2827</v>
      </c>
    </row>
    <row r="469" spans="1:19">
      <c r="A469" s="87" t="s">
        <v>920</v>
      </c>
      <c r="B469" s="87">
        <v>357103.85889999999</v>
      </c>
      <c r="C469" s="87">
        <v>489.26139999999998</v>
      </c>
      <c r="D469" s="87">
        <v>539.29160000000002</v>
      </c>
      <c r="E469" s="87">
        <v>0</v>
      </c>
      <c r="F469" s="87">
        <v>4.3E-3</v>
      </c>
      <c r="G469" s="87">
        <v>353901.99359999999</v>
      </c>
      <c r="H469" s="87">
        <v>139377.17230000001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3012360</v>
      </c>
      <c r="C471" s="87">
        <v>4732.8863000000001</v>
      </c>
      <c r="D471" s="87">
        <v>6521.4844999999996</v>
      </c>
      <c r="E471" s="87">
        <v>0</v>
      </c>
      <c r="F471" s="87">
        <v>4.9299999999999997E-2</v>
      </c>
      <c r="G471" s="88">
        <v>4284050</v>
      </c>
      <c r="H471" s="88">
        <v>1233620</v>
      </c>
    </row>
    <row r="472" spans="1:19">
      <c r="A472" s="87" t="s">
        <v>922</v>
      </c>
      <c r="B472" s="87">
        <v>185345.22870000001</v>
      </c>
      <c r="C472" s="87">
        <v>311.71899999999999</v>
      </c>
      <c r="D472" s="87">
        <v>463.14830000000001</v>
      </c>
      <c r="E472" s="87">
        <v>0</v>
      </c>
      <c r="F472" s="87">
        <v>3.3999999999999998E-3</v>
      </c>
      <c r="G472" s="87">
        <v>304339.50040000002</v>
      </c>
      <c r="H472" s="87">
        <v>78293.756099999999</v>
      </c>
    </row>
    <row r="473" spans="1:19">
      <c r="A473" s="87" t="s">
        <v>923</v>
      </c>
      <c r="B473" s="87">
        <v>397504.49969999999</v>
      </c>
      <c r="C473" s="87">
        <v>532.43320000000006</v>
      </c>
      <c r="D473" s="87">
        <v>682.92750000000001</v>
      </c>
      <c r="E473" s="87">
        <v>0</v>
      </c>
      <c r="F473" s="87">
        <v>5.0000000000000001E-3</v>
      </c>
      <c r="G473" s="87">
        <v>448902.73080000002</v>
      </c>
      <c r="H473" s="87">
        <v>153981.2113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853509000000</v>
      </c>
      <c r="C476" s="87">
        <v>526049.76899999997</v>
      </c>
      <c r="D476" s="87" t="s">
        <v>1083</v>
      </c>
      <c r="E476" s="87">
        <v>218037.74400000001</v>
      </c>
      <c r="F476" s="87">
        <v>161697.68</v>
      </c>
      <c r="G476" s="87">
        <v>132151.07500000001</v>
      </c>
      <c r="H476" s="87">
        <v>0</v>
      </c>
      <c r="I476" s="87">
        <v>5964.5649999999996</v>
      </c>
      <c r="J476" s="87">
        <v>0</v>
      </c>
      <c r="K476" s="87">
        <v>624.38599999999997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7574.3180000000002</v>
      </c>
      <c r="R476" s="87">
        <v>0</v>
      </c>
      <c r="S476" s="87">
        <v>0</v>
      </c>
    </row>
    <row r="477" spans="1:19">
      <c r="A477" s="87" t="s">
        <v>911</v>
      </c>
      <c r="B477" s="88">
        <v>743883000000</v>
      </c>
      <c r="C477" s="87">
        <v>526301.89</v>
      </c>
      <c r="D477" s="87" t="s">
        <v>1084</v>
      </c>
      <c r="E477" s="87">
        <v>218037.74400000001</v>
      </c>
      <c r="F477" s="87">
        <v>161697.68</v>
      </c>
      <c r="G477" s="87">
        <v>132151.07500000001</v>
      </c>
      <c r="H477" s="87">
        <v>0</v>
      </c>
      <c r="I477" s="87">
        <v>5958.6779999999999</v>
      </c>
      <c r="J477" s="87">
        <v>0</v>
      </c>
      <c r="K477" s="87">
        <v>687.654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7769.06</v>
      </c>
      <c r="R477" s="87">
        <v>0</v>
      </c>
      <c r="S477" s="87">
        <v>0</v>
      </c>
    </row>
    <row r="478" spans="1:19">
      <c r="A478" s="87" t="s">
        <v>912</v>
      </c>
      <c r="B478" s="88">
        <v>802722000000</v>
      </c>
      <c r="C478" s="87">
        <v>615763.18599999999</v>
      </c>
      <c r="D478" s="87" t="s">
        <v>1085</v>
      </c>
      <c r="E478" s="87">
        <v>218037.74400000001</v>
      </c>
      <c r="F478" s="87">
        <v>142955.66399999999</v>
      </c>
      <c r="G478" s="87">
        <v>132151.07500000001</v>
      </c>
      <c r="H478" s="87">
        <v>0</v>
      </c>
      <c r="I478" s="87">
        <v>116262.126</v>
      </c>
      <c r="J478" s="87">
        <v>0</v>
      </c>
      <c r="K478" s="87">
        <v>1463.0889999999999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4893.4880000000003</v>
      </c>
      <c r="R478" s="87">
        <v>0</v>
      </c>
      <c r="S478" s="87">
        <v>0</v>
      </c>
    </row>
    <row r="479" spans="1:19">
      <c r="A479" s="87" t="s">
        <v>913</v>
      </c>
      <c r="B479" s="88">
        <v>706197000000</v>
      </c>
      <c r="C479" s="87">
        <v>712481.45200000005</v>
      </c>
      <c r="D479" s="87" t="s">
        <v>1086</v>
      </c>
      <c r="E479" s="87">
        <v>218037.74400000001</v>
      </c>
      <c r="F479" s="87">
        <v>142955.66399999999</v>
      </c>
      <c r="G479" s="87">
        <v>132151.07500000001</v>
      </c>
      <c r="H479" s="87">
        <v>0</v>
      </c>
      <c r="I479" s="87">
        <v>212527.44200000001</v>
      </c>
      <c r="J479" s="87">
        <v>0</v>
      </c>
      <c r="K479" s="87">
        <v>1923.2619999999999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4886.2650000000003</v>
      </c>
      <c r="R479" s="87">
        <v>0</v>
      </c>
      <c r="S479" s="87">
        <v>0</v>
      </c>
    </row>
    <row r="480" spans="1:19">
      <c r="A480" s="87" t="s">
        <v>354</v>
      </c>
      <c r="B480" s="88">
        <v>880588000000</v>
      </c>
      <c r="C480" s="87">
        <v>1027571.089</v>
      </c>
      <c r="D480" s="87" t="s">
        <v>1087</v>
      </c>
      <c r="E480" s="87">
        <v>218037.74400000001</v>
      </c>
      <c r="F480" s="87">
        <v>161697.68</v>
      </c>
      <c r="G480" s="87">
        <v>132476.549</v>
      </c>
      <c r="H480" s="87">
        <v>0</v>
      </c>
      <c r="I480" s="87">
        <v>505925.41200000001</v>
      </c>
      <c r="J480" s="87">
        <v>0</v>
      </c>
      <c r="K480" s="87">
        <v>4213.2370000000001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5220.4660000000003</v>
      </c>
      <c r="R480" s="87">
        <v>0</v>
      </c>
      <c r="S480" s="87">
        <v>0</v>
      </c>
    </row>
    <row r="481" spans="1:19">
      <c r="A481" s="87" t="s">
        <v>914</v>
      </c>
      <c r="B481" s="88">
        <v>1041640000000</v>
      </c>
      <c r="C481" s="87">
        <v>1293253.8829999999</v>
      </c>
      <c r="D481" s="87" t="s">
        <v>1088</v>
      </c>
      <c r="E481" s="87">
        <v>218037.74400000001</v>
      </c>
      <c r="F481" s="87">
        <v>142955.66399999999</v>
      </c>
      <c r="G481" s="87">
        <v>133122.86199999999</v>
      </c>
      <c r="H481" s="87">
        <v>0</v>
      </c>
      <c r="I481" s="87">
        <v>788522.07400000002</v>
      </c>
      <c r="J481" s="87">
        <v>0</v>
      </c>
      <c r="K481" s="87">
        <v>5392.8280000000004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5222.7120000000004</v>
      </c>
      <c r="R481" s="87">
        <v>0</v>
      </c>
      <c r="S481" s="87">
        <v>0</v>
      </c>
    </row>
    <row r="482" spans="1:19">
      <c r="A482" s="87" t="s">
        <v>915</v>
      </c>
      <c r="B482" s="88">
        <v>863723000000</v>
      </c>
      <c r="C482" s="87">
        <v>1106560.558</v>
      </c>
      <c r="D482" s="87" t="s">
        <v>1089</v>
      </c>
      <c r="E482" s="87">
        <v>121132.08</v>
      </c>
      <c r="F482" s="87">
        <v>82675.312000000005</v>
      </c>
      <c r="G482" s="87">
        <v>132151.07500000001</v>
      </c>
      <c r="H482" s="87">
        <v>0</v>
      </c>
      <c r="I482" s="87">
        <v>759958.82200000004</v>
      </c>
      <c r="J482" s="87">
        <v>0</v>
      </c>
      <c r="K482" s="87">
        <v>5671.1549999999997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4972.1139999999996</v>
      </c>
      <c r="R482" s="87">
        <v>0</v>
      </c>
      <c r="S482" s="87">
        <v>0</v>
      </c>
    </row>
    <row r="483" spans="1:19">
      <c r="A483" s="87" t="s">
        <v>916</v>
      </c>
      <c r="B483" s="88">
        <v>921635000000</v>
      </c>
      <c r="C483" s="87">
        <v>1055448.523</v>
      </c>
      <c r="D483" s="87" t="s">
        <v>1090</v>
      </c>
      <c r="E483" s="87">
        <v>121132.08</v>
      </c>
      <c r="F483" s="87">
        <v>77805.312000000005</v>
      </c>
      <c r="G483" s="87">
        <v>132151.07500000001</v>
      </c>
      <c r="H483" s="87">
        <v>0</v>
      </c>
      <c r="I483" s="87">
        <v>713840.63600000006</v>
      </c>
      <c r="J483" s="87">
        <v>0</v>
      </c>
      <c r="K483" s="87">
        <v>5548.1059999999998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4971.3140000000003</v>
      </c>
      <c r="R483" s="87">
        <v>0</v>
      </c>
      <c r="S483" s="87">
        <v>0</v>
      </c>
    </row>
    <row r="484" spans="1:19">
      <c r="A484" s="87" t="s">
        <v>917</v>
      </c>
      <c r="B484" s="88">
        <v>803925000000</v>
      </c>
      <c r="C484" s="87">
        <v>999382.85199999996</v>
      </c>
      <c r="D484" s="87" t="s">
        <v>1091</v>
      </c>
      <c r="E484" s="87">
        <v>218037.74400000001</v>
      </c>
      <c r="F484" s="87">
        <v>142877.04</v>
      </c>
      <c r="G484" s="87">
        <v>132251.57699999999</v>
      </c>
      <c r="H484" s="87">
        <v>0</v>
      </c>
      <c r="I484" s="87">
        <v>497056.17200000002</v>
      </c>
      <c r="J484" s="87">
        <v>0</v>
      </c>
      <c r="K484" s="87">
        <v>3942.1289999999999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5218.1899999999996</v>
      </c>
      <c r="R484" s="87">
        <v>0</v>
      </c>
      <c r="S484" s="87">
        <v>0</v>
      </c>
    </row>
    <row r="485" spans="1:19">
      <c r="A485" s="87" t="s">
        <v>918</v>
      </c>
      <c r="B485" s="88">
        <v>742561000000</v>
      </c>
      <c r="C485" s="87">
        <v>741990.13300000003</v>
      </c>
      <c r="D485" s="87" t="s">
        <v>951</v>
      </c>
      <c r="E485" s="87">
        <v>218037.74400000001</v>
      </c>
      <c r="F485" s="87">
        <v>142877.04</v>
      </c>
      <c r="G485" s="87">
        <v>132151.07500000001</v>
      </c>
      <c r="H485" s="87">
        <v>0</v>
      </c>
      <c r="I485" s="87">
        <v>239861.435</v>
      </c>
      <c r="J485" s="87">
        <v>0</v>
      </c>
      <c r="K485" s="87">
        <v>3853.768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5209.0709999999999</v>
      </c>
      <c r="R485" s="87">
        <v>0</v>
      </c>
      <c r="S485" s="87">
        <v>0</v>
      </c>
    </row>
    <row r="486" spans="1:19">
      <c r="A486" s="87" t="s">
        <v>919</v>
      </c>
      <c r="B486" s="88">
        <v>759224000000</v>
      </c>
      <c r="C486" s="87">
        <v>645798.22900000005</v>
      </c>
      <c r="D486" s="87" t="s">
        <v>1092</v>
      </c>
      <c r="E486" s="87">
        <v>218037.74400000001</v>
      </c>
      <c r="F486" s="87">
        <v>154674.22399999999</v>
      </c>
      <c r="G486" s="87">
        <v>132151.07500000001</v>
      </c>
      <c r="H486" s="87">
        <v>0</v>
      </c>
      <c r="I486" s="87">
        <v>134058.37899999999</v>
      </c>
      <c r="J486" s="87">
        <v>0</v>
      </c>
      <c r="K486" s="87">
        <v>1666.7919999999999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5210.0159999999996</v>
      </c>
      <c r="R486" s="87">
        <v>0</v>
      </c>
      <c r="S486" s="87">
        <v>0</v>
      </c>
    </row>
    <row r="487" spans="1:19">
      <c r="A487" s="87" t="s">
        <v>920</v>
      </c>
      <c r="B487" s="88">
        <v>821203000000</v>
      </c>
      <c r="C487" s="87">
        <v>525081.43099999998</v>
      </c>
      <c r="D487" s="87" t="s">
        <v>1093</v>
      </c>
      <c r="E487" s="87">
        <v>218037.74400000001</v>
      </c>
      <c r="F487" s="87">
        <v>160675.568</v>
      </c>
      <c r="G487" s="87">
        <v>132151.07500000001</v>
      </c>
      <c r="H487" s="87">
        <v>0</v>
      </c>
      <c r="I487" s="87">
        <v>5667.8370000000004</v>
      </c>
      <c r="J487" s="87">
        <v>0</v>
      </c>
      <c r="K487" s="87">
        <v>780.12400000000002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7769.0829999999996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9940810000000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706197000000</v>
      </c>
      <c r="C490" s="87">
        <v>525081.43099999998</v>
      </c>
      <c r="D490" s="87"/>
      <c r="E490" s="87">
        <v>121132.08</v>
      </c>
      <c r="F490" s="87">
        <v>77805.312000000005</v>
      </c>
      <c r="G490" s="87">
        <v>132151.07500000001</v>
      </c>
      <c r="H490" s="87">
        <v>0</v>
      </c>
      <c r="I490" s="87">
        <v>5667.8370000000004</v>
      </c>
      <c r="J490" s="87">
        <v>0</v>
      </c>
      <c r="K490" s="87">
        <v>624.38599999999997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4886.2650000000003</v>
      </c>
      <c r="R490" s="87">
        <v>0</v>
      </c>
      <c r="S490" s="87">
        <v>0</v>
      </c>
    </row>
    <row r="491" spans="1:19">
      <c r="A491" s="87" t="s">
        <v>923</v>
      </c>
      <c r="B491" s="88">
        <v>1041640000000</v>
      </c>
      <c r="C491" s="87">
        <v>1293253.8829999999</v>
      </c>
      <c r="D491" s="87"/>
      <c r="E491" s="87">
        <v>218037.74400000001</v>
      </c>
      <c r="F491" s="87">
        <v>161697.68</v>
      </c>
      <c r="G491" s="87">
        <v>133122.86199999999</v>
      </c>
      <c r="H491" s="87">
        <v>0</v>
      </c>
      <c r="I491" s="87">
        <v>788522.07400000002</v>
      </c>
      <c r="J491" s="87">
        <v>0</v>
      </c>
      <c r="K491" s="87">
        <v>5671.1549999999997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7769.0829999999996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177504.1</v>
      </c>
      <c r="C494" s="87">
        <v>126126.73</v>
      </c>
      <c r="D494" s="87">
        <v>0</v>
      </c>
      <c r="E494" s="87">
        <v>303630.84000000003</v>
      </c>
    </row>
    <row r="495" spans="1:19">
      <c r="A495" s="87" t="s">
        <v>957</v>
      </c>
      <c r="B495" s="87">
        <v>9.06</v>
      </c>
      <c r="C495" s="87">
        <v>6.44</v>
      </c>
      <c r="D495" s="87">
        <v>0</v>
      </c>
      <c r="E495" s="87">
        <v>15.5</v>
      </c>
    </row>
    <row r="496" spans="1:19">
      <c r="A496" s="87" t="s">
        <v>958</v>
      </c>
      <c r="B496" s="87">
        <v>9.06</v>
      </c>
      <c r="C496" s="87">
        <v>6.44</v>
      </c>
      <c r="D496" s="87">
        <v>0</v>
      </c>
      <c r="E496" s="87">
        <v>15.5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22376.32</v>
      </c>
      <c r="C2" s="87">
        <v>1142.1099999999999</v>
      </c>
      <c r="D2" s="87">
        <v>1142.1099999999999</v>
      </c>
    </row>
    <row r="3" spans="1:7">
      <c r="A3" s="87" t="s">
        <v>380</v>
      </c>
      <c r="B3" s="87">
        <v>22376.32</v>
      </c>
      <c r="C3" s="87">
        <v>1142.1099999999999</v>
      </c>
      <c r="D3" s="87">
        <v>1142.1099999999999</v>
      </c>
    </row>
    <row r="4" spans="1:7">
      <c r="A4" s="87" t="s">
        <v>381</v>
      </c>
      <c r="B4" s="87">
        <v>47084.4</v>
      </c>
      <c r="C4" s="87">
        <v>2403.25</v>
      </c>
      <c r="D4" s="87">
        <v>2403.25</v>
      </c>
    </row>
    <row r="5" spans="1:7">
      <c r="A5" s="87" t="s">
        <v>382</v>
      </c>
      <c r="B5" s="87">
        <v>47084.4</v>
      </c>
      <c r="C5" s="87">
        <v>2403.25</v>
      </c>
      <c r="D5" s="87">
        <v>2403.25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11896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1053.55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374.89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2124.25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22.87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435.24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161.41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9500.61</v>
      </c>
      <c r="C28" s="87">
        <v>12875.7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711</v>
      </c>
      <c r="C82" s="87">
        <v>0.3</v>
      </c>
      <c r="D82" s="87">
        <v>0.47699999999999998</v>
      </c>
      <c r="E82" s="87">
        <v>0.51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711</v>
      </c>
      <c r="C83" s="87">
        <v>0.3</v>
      </c>
      <c r="D83" s="87">
        <v>0.47699999999999998</v>
      </c>
      <c r="E83" s="87">
        <v>0.51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711</v>
      </c>
      <c r="C85" s="87">
        <v>0.3</v>
      </c>
      <c r="D85" s="87">
        <v>0.47699999999999998</v>
      </c>
      <c r="E85" s="87">
        <v>0.51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711</v>
      </c>
      <c r="C86" s="87">
        <v>0.3</v>
      </c>
      <c r="D86" s="87">
        <v>0.47699999999999998</v>
      </c>
      <c r="E86" s="87">
        <v>0.51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711</v>
      </c>
      <c r="C88" s="87">
        <v>0.3</v>
      </c>
      <c r="D88" s="87">
        <v>0.47699999999999998</v>
      </c>
      <c r="E88" s="87">
        <v>0.51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711</v>
      </c>
      <c r="C90" s="87">
        <v>0.3</v>
      </c>
      <c r="D90" s="87">
        <v>0.47699999999999998</v>
      </c>
      <c r="E90" s="87">
        <v>0.51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711</v>
      </c>
      <c r="C92" s="87">
        <v>0.3</v>
      </c>
      <c r="D92" s="87">
        <v>0.47699999999999998</v>
      </c>
      <c r="E92" s="87">
        <v>0.51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711</v>
      </c>
      <c r="C94" s="87">
        <v>0.3</v>
      </c>
      <c r="D94" s="87">
        <v>0.47699999999999998</v>
      </c>
      <c r="E94" s="87">
        <v>0.51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711</v>
      </c>
      <c r="C96" s="87">
        <v>0.3</v>
      </c>
      <c r="D96" s="87">
        <v>0.47699999999999998</v>
      </c>
      <c r="E96" s="87">
        <v>0.51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711</v>
      </c>
      <c r="C97" s="87">
        <v>0.3</v>
      </c>
      <c r="D97" s="87">
        <v>0.47699999999999998</v>
      </c>
      <c r="E97" s="87">
        <v>0.51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711</v>
      </c>
      <c r="C99" s="87">
        <v>0.3</v>
      </c>
      <c r="D99" s="87">
        <v>0.47699999999999998</v>
      </c>
      <c r="E99" s="87">
        <v>0.51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711</v>
      </c>
      <c r="C100" s="87">
        <v>0.3</v>
      </c>
      <c r="D100" s="87">
        <v>0.47699999999999998</v>
      </c>
      <c r="E100" s="87">
        <v>0.51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711</v>
      </c>
      <c r="C102" s="87">
        <v>0.3</v>
      </c>
      <c r="D102" s="87">
        <v>0.47699999999999998</v>
      </c>
      <c r="E102" s="87">
        <v>0.51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711</v>
      </c>
      <c r="C104" s="87">
        <v>0.3</v>
      </c>
      <c r="D104" s="87">
        <v>0.47699999999999998</v>
      </c>
      <c r="E104" s="87">
        <v>0.51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711</v>
      </c>
      <c r="C106" s="87">
        <v>0.3</v>
      </c>
      <c r="D106" s="87">
        <v>0.47699999999999998</v>
      </c>
      <c r="E106" s="87">
        <v>0.51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711</v>
      </c>
      <c r="C107" s="87">
        <v>0.3</v>
      </c>
      <c r="D107" s="87">
        <v>0.47699999999999998</v>
      </c>
      <c r="E107" s="87">
        <v>0.51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711</v>
      </c>
      <c r="C109" s="87">
        <v>0.3</v>
      </c>
      <c r="D109" s="87">
        <v>0.47699999999999998</v>
      </c>
      <c r="E109" s="87">
        <v>0.51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711</v>
      </c>
      <c r="C110" s="87">
        <v>0.3</v>
      </c>
      <c r="D110" s="87">
        <v>0.47699999999999998</v>
      </c>
      <c r="E110" s="87">
        <v>0.51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711</v>
      </c>
      <c r="C112" s="87">
        <v>0.3</v>
      </c>
      <c r="D112" s="87">
        <v>0.47699999999999998</v>
      </c>
      <c r="E112" s="87">
        <v>0.51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711</v>
      </c>
      <c r="C114" s="87">
        <v>0.3</v>
      </c>
      <c r="D114" s="87">
        <v>0.47699999999999998</v>
      </c>
      <c r="E114" s="87">
        <v>0.51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711</v>
      </c>
      <c r="C116" s="87">
        <v>0.3</v>
      </c>
      <c r="D116" s="87">
        <v>0.47699999999999998</v>
      </c>
      <c r="E116" s="87">
        <v>0.51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711</v>
      </c>
      <c r="C118" s="87">
        <v>0.3</v>
      </c>
      <c r="D118" s="87">
        <v>0.47699999999999998</v>
      </c>
      <c r="E118" s="87">
        <v>0.51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711</v>
      </c>
      <c r="C120" s="87">
        <v>0.3</v>
      </c>
      <c r="D120" s="87">
        <v>0.47699999999999998</v>
      </c>
      <c r="E120" s="87">
        <v>0.51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711</v>
      </c>
      <c r="C121" s="87">
        <v>0.3</v>
      </c>
      <c r="D121" s="87">
        <v>0.47699999999999998</v>
      </c>
      <c r="E121" s="87">
        <v>0.51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711</v>
      </c>
      <c r="C123" s="87">
        <v>0.3</v>
      </c>
      <c r="D123" s="87">
        <v>0.47699999999999998</v>
      </c>
      <c r="E123" s="87">
        <v>0.51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711</v>
      </c>
      <c r="C124" s="87">
        <v>0.3</v>
      </c>
      <c r="D124" s="87">
        <v>0.47699999999999998</v>
      </c>
      <c r="E124" s="87">
        <v>0.51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711</v>
      </c>
      <c r="C126" s="87">
        <v>0.3</v>
      </c>
      <c r="D126" s="87">
        <v>0.47699999999999998</v>
      </c>
      <c r="E126" s="87">
        <v>0.51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711</v>
      </c>
      <c r="C128" s="87">
        <v>0.3</v>
      </c>
      <c r="D128" s="87">
        <v>0.47699999999999998</v>
      </c>
      <c r="E128" s="87">
        <v>0.51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711</v>
      </c>
      <c r="C130" s="87">
        <v>0.3</v>
      </c>
      <c r="D130" s="87">
        <v>0.47699999999999998</v>
      </c>
      <c r="E130" s="87">
        <v>0.51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711</v>
      </c>
      <c r="C131" s="87">
        <v>0.3</v>
      </c>
      <c r="D131" s="87">
        <v>0.47699999999999998</v>
      </c>
      <c r="E131" s="87">
        <v>0.51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711</v>
      </c>
      <c r="C133" s="87">
        <v>0.3</v>
      </c>
      <c r="D133" s="87">
        <v>0.47699999999999998</v>
      </c>
      <c r="E133" s="87">
        <v>0.51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711</v>
      </c>
      <c r="C134" s="87">
        <v>0.3</v>
      </c>
      <c r="D134" s="87">
        <v>0.47699999999999998</v>
      </c>
      <c r="E134" s="87">
        <v>0.51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711</v>
      </c>
      <c r="C136" s="87">
        <v>0.3</v>
      </c>
      <c r="D136" s="87">
        <v>0.47699999999999998</v>
      </c>
      <c r="E136" s="87">
        <v>0.51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711</v>
      </c>
      <c r="C138" s="87">
        <v>0.3</v>
      </c>
      <c r="D138" s="87">
        <v>0.47699999999999998</v>
      </c>
      <c r="E138" s="87">
        <v>0.51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711</v>
      </c>
      <c r="C140" s="87">
        <v>0.3</v>
      </c>
      <c r="D140" s="87">
        <v>0.47699999999999998</v>
      </c>
      <c r="E140" s="87">
        <v>0.51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711</v>
      </c>
      <c r="C142" s="87">
        <v>0.3</v>
      </c>
      <c r="D142" s="87">
        <v>0.47699999999999998</v>
      </c>
      <c r="E142" s="87">
        <v>0.51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711</v>
      </c>
      <c r="C144" s="87">
        <v>0.3</v>
      </c>
      <c r="D144" s="87">
        <v>0.47699999999999998</v>
      </c>
      <c r="E144" s="87">
        <v>0.51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711</v>
      </c>
      <c r="C145" s="87">
        <v>0.3</v>
      </c>
      <c r="D145" s="87">
        <v>0.47699999999999998</v>
      </c>
      <c r="E145" s="87">
        <v>0.51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711</v>
      </c>
      <c r="C147" s="87">
        <v>0.3</v>
      </c>
      <c r="D147" s="87">
        <v>0.47699999999999998</v>
      </c>
      <c r="E147" s="87">
        <v>0.51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711</v>
      </c>
      <c r="C148" s="87">
        <v>0.3</v>
      </c>
      <c r="D148" s="87">
        <v>0.47699999999999998</v>
      </c>
      <c r="E148" s="87">
        <v>0.51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711</v>
      </c>
      <c r="C150" s="87">
        <v>0.3</v>
      </c>
      <c r="D150" s="87">
        <v>0.47699999999999998</v>
      </c>
      <c r="E150" s="87">
        <v>0.51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711</v>
      </c>
      <c r="C152" s="87">
        <v>0.3</v>
      </c>
      <c r="D152" s="87">
        <v>0.47699999999999998</v>
      </c>
      <c r="E152" s="87">
        <v>0.51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711</v>
      </c>
      <c r="C154" s="87">
        <v>0.3</v>
      </c>
      <c r="D154" s="87">
        <v>0.47699999999999998</v>
      </c>
      <c r="E154" s="87">
        <v>0.51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711</v>
      </c>
      <c r="C155" s="87">
        <v>0.3</v>
      </c>
      <c r="D155" s="87">
        <v>0.47699999999999998</v>
      </c>
      <c r="E155" s="87">
        <v>0.51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711</v>
      </c>
      <c r="C156" s="87">
        <v>0.3</v>
      </c>
      <c r="D156" s="87">
        <v>0.47699999999999998</v>
      </c>
      <c r="E156" s="87">
        <v>0.51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711</v>
      </c>
      <c r="C158" s="87">
        <v>0.3</v>
      </c>
      <c r="D158" s="87">
        <v>0.47699999999999998</v>
      </c>
      <c r="E158" s="87">
        <v>0.51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711</v>
      </c>
      <c r="C159" s="87">
        <v>0.3</v>
      </c>
      <c r="D159" s="87">
        <v>0.47699999999999998</v>
      </c>
      <c r="E159" s="87">
        <v>0.51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711</v>
      </c>
      <c r="C160" s="87">
        <v>0.3</v>
      </c>
      <c r="D160" s="87">
        <v>0.47699999999999998</v>
      </c>
      <c r="E160" s="87">
        <v>0.51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711</v>
      </c>
      <c r="C162" s="87">
        <v>0.3</v>
      </c>
      <c r="D162" s="87">
        <v>0.47699999999999998</v>
      </c>
      <c r="E162" s="87">
        <v>0.51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711</v>
      </c>
      <c r="C164" s="87">
        <v>0.3</v>
      </c>
      <c r="D164" s="87">
        <v>0.47699999999999998</v>
      </c>
      <c r="E164" s="87">
        <v>0.51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711</v>
      </c>
      <c r="C166" s="87">
        <v>0.3</v>
      </c>
      <c r="D166" s="87">
        <v>0.47699999999999998</v>
      </c>
      <c r="E166" s="87">
        <v>0.51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711</v>
      </c>
      <c r="C167" s="87">
        <v>0.3</v>
      </c>
      <c r="D167" s="87">
        <v>0.47699999999999998</v>
      </c>
      <c r="E167" s="87">
        <v>0.51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711</v>
      </c>
      <c r="C168" s="87">
        <v>0.3</v>
      </c>
      <c r="D168" s="87">
        <v>0.47699999999999998</v>
      </c>
      <c r="E168" s="87">
        <v>0.51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711</v>
      </c>
      <c r="C170" s="87">
        <v>0.3</v>
      </c>
      <c r="D170" s="87">
        <v>0.47699999999999998</v>
      </c>
      <c r="E170" s="87">
        <v>0.51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711</v>
      </c>
      <c r="C171" s="87">
        <v>0.3</v>
      </c>
      <c r="D171" s="87">
        <v>0.47699999999999998</v>
      </c>
      <c r="E171" s="87">
        <v>0.51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711</v>
      </c>
      <c r="C172" s="87">
        <v>0.3</v>
      </c>
      <c r="D172" s="87">
        <v>0.47699999999999998</v>
      </c>
      <c r="E172" s="87">
        <v>0.51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711</v>
      </c>
      <c r="C174" s="87">
        <v>0.3</v>
      </c>
      <c r="D174" s="87">
        <v>0.47699999999999998</v>
      </c>
      <c r="E174" s="87">
        <v>0.51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711</v>
      </c>
      <c r="C175" s="87">
        <v>0.3</v>
      </c>
      <c r="D175" s="87">
        <v>0.47699999999999998</v>
      </c>
      <c r="E175" s="87">
        <v>0.51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711</v>
      </c>
      <c r="C177" s="87">
        <v>0.3</v>
      </c>
      <c r="D177" s="87">
        <v>0.47699999999999998</v>
      </c>
      <c r="E177" s="87">
        <v>0.51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711</v>
      </c>
      <c r="C178" s="87">
        <v>0.3</v>
      </c>
      <c r="D178" s="87">
        <v>0.47699999999999998</v>
      </c>
      <c r="E178" s="87">
        <v>0.51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711</v>
      </c>
      <c r="C182" s="87">
        <v>0.3</v>
      </c>
      <c r="D182" s="87">
        <v>0.47699999999999998</v>
      </c>
      <c r="E182" s="87">
        <v>0.51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711</v>
      </c>
      <c r="C183" s="87">
        <v>0.3</v>
      </c>
      <c r="D183" s="87">
        <v>0.47699999999999998</v>
      </c>
      <c r="E183" s="87">
        <v>0.51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711</v>
      </c>
      <c r="C184" s="87">
        <v>0.3</v>
      </c>
      <c r="D184" s="87">
        <v>0.47699999999999998</v>
      </c>
      <c r="E184" s="87">
        <v>0.51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711</v>
      </c>
      <c r="C185" s="87">
        <v>0.3</v>
      </c>
      <c r="D185" s="87">
        <v>0.47699999999999998</v>
      </c>
      <c r="E185" s="87">
        <v>0.51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711</v>
      </c>
      <c r="C188" s="87">
        <v>0.3</v>
      </c>
      <c r="D188" s="87">
        <v>0.47699999999999998</v>
      </c>
      <c r="E188" s="87">
        <v>0.51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711</v>
      </c>
      <c r="C189" s="87">
        <v>0.3</v>
      </c>
      <c r="D189" s="87">
        <v>0.47699999999999998</v>
      </c>
      <c r="E189" s="87">
        <v>0.51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711</v>
      </c>
      <c r="C190" s="87">
        <v>0.3</v>
      </c>
      <c r="D190" s="87">
        <v>0.47699999999999998</v>
      </c>
      <c r="E190" s="87">
        <v>0.51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711</v>
      </c>
      <c r="C191" s="87">
        <v>0.3</v>
      </c>
      <c r="D191" s="87">
        <v>0.47699999999999998</v>
      </c>
      <c r="E191" s="87">
        <v>0.51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711</v>
      </c>
      <c r="C194" s="87">
        <v>0.3</v>
      </c>
      <c r="D194" s="87">
        <v>0.47699999999999998</v>
      </c>
      <c r="E194" s="87">
        <v>0.51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711</v>
      </c>
      <c r="C196" s="87">
        <v>0.3</v>
      </c>
      <c r="D196" s="87">
        <v>0.47699999999999998</v>
      </c>
      <c r="E196" s="87">
        <v>0.51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711</v>
      </c>
      <c r="C197" s="87">
        <v>0.3</v>
      </c>
      <c r="D197" s="87">
        <v>0.47699999999999998</v>
      </c>
      <c r="E197" s="87">
        <v>0.51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711</v>
      </c>
      <c r="C199" s="87">
        <v>0.3</v>
      </c>
      <c r="D199" s="87">
        <v>0.47699999999999998</v>
      </c>
      <c r="E199" s="87">
        <v>0.51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711</v>
      </c>
      <c r="C200" s="87">
        <v>0.3</v>
      </c>
      <c r="D200" s="87">
        <v>0.47699999999999998</v>
      </c>
      <c r="E200" s="87">
        <v>0.51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706</v>
      </c>
      <c r="C206" s="87">
        <v>15.4</v>
      </c>
      <c r="D206" s="87">
        <v>15.4</v>
      </c>
      <c r="E206" s="87">
        <v>3.18</v>
      </c>
      <c r="F206" s="87">
        <v>0.40200000000000002</v>
      </c>
      <c r="G206" s="87">
        <v>0.495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707</v>
      </c>
      <c r="C207" s="87">
        <v>12.6</v>
      </c>
      <c r="D207" s="87">
        <v>12.6</v>
      </c>
      <c r="E207" s="87">
        <v>3.18</v>
      </c>
      <c r="F207" s="87">
        <v>0.40200000000000002</v>
      </c>
      <c r="G207" s="87">
        <v>0.495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706</v>
      </c>
      <c r="C208" s="87">
        <v>15.4</v>
      </c>
      <c r="D208" s="87">
        <v>15.4</v>
      </c>
      <c r="E208" s="87">
        <v>3.18</v>
      </c>
      <c r="F208" s="87">
        <v>0.40200000000000002</v>
      </c>
      <c r="G208" s="87">
        <v>0.495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707</v>
      </c>
      <c r="C209" s="87">
        <v>12.6</v>
      </c>
      <c r="D209" s="87">
        <v>12.6</v>
      </c>
      <c r="E209" s="87">
        <v>3.18</v>
      </c>
      <c r="F209" s="87">
        <v>0.40200000000000002</v>
      </c>
      <c r="G209" s="87">
        <v>0.495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706</v>
      </c>
      <c r="C210" s="87">
        <v>74.2</v>
      </c>
      <c r="D210" s="87">
        <v>74.2</v>
      </c>
      <c r="E210" s="87">
        <v>3.18</v>
      </c>
      <c r="F210" s="87">
        <v>0.40200000000000002</v>
      </c>
      <c r="G210" s="87">
        <v>0.495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706</v>
      </c>
      <c r="C211" s="87">
        <v>74.2</v>
      </c>
      <c r="D211" s="87">
        <v>74.2</v>
      </c>
      <c r="E211" s="87">
        <v>3.18</v>
      </c>
      <c r="F211" s="87">
        <v>0.40200000000000002</v>
      </c>
      <c r="G211" s="87">
        <v>0.495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707</v>
      </c>
      <c r="C212" s="87">
        <v>7</v>
      </c>
      <c r="D212" s="87">
        <v>7</v>
      </c>
      <c r="E212" s="87">
        <v>3.18</v>
      </c>
      <c r="F212" s="87">
        <v>0.40200000000000002</v>
      </c>
      <c r="G212" s="87">
        <v>0.495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707</v>
      </c>
      <c r="C213" s="87">
        <v>7</v>
      </c>
      <c r="D213" s="87">
        <v>7</v>
      </c>
      <c r="E213" s="87">
        <v>3.18</v>
      </c>
      <c r="F213" s="87">
        <v>0.40200000000000002</v>
      </c>
      <c r="G213" s="87">
        <v>0.495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708</v>
      </c>
      <c r="C214" s="87">
        <v>15.4</v>
      </c>
      <c r="D214" s="87">
        <v>15.4</v>
      </c>
      <c r="E214" s="87">
        <v>3.18</v>
      </c>
      <c r="F214" s="87">
        <v>0.501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707</v>
      </c>
      <c r="C215" s="87">
        <v>12.6</v>
      </c>
      <c r="D215" s="87">
        <v>12.6</v>
      </c>
      <c r="E215" s="87">
        <v>3.18</v>
      </c>
      <c r="F215" s="87">
        <v>0.40200000000000002</v>
      </c>
      <c r="G215" s="87">
        <v>0.495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708</v>
      </c>
      <c r="C216" s="87">
        <v>15.4</v>
      </c>
      <c r="D216" s="87">
        <v>15.4</v>
      </c>
      <c r="E216" s="87">
        <v>3.18</v>
      </c>
      <c r="F216" s="87">
        <v>0.501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707</v>
      </c>
      <c r="C217" s="87">
        <v>12.6</v>
      </c>
      <c r="D217" s="87">
        <v>12.6</v>
      </c>
      <c r="E217" s="87">
        <v>3.18</v>
      </c>
      <c r="F217" s="87">
        <v>0.40200000000000002</v>
      </c>
      <c r="G217" s="87">
        <v>0.495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708</v>
      </c>
      <c r="C218" s="87">
        <v>74.2</v>
      </c>
      <c r="D218" s="87">
        <v>74.2</v>
      </c>
      <c r="E218" s="87">
        <v>3.18</v>
      </c>
      <c r="F218" s="87">
        <v>0.501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708</v>
      </c>
      <c r="C219" s="87">
        <v>74.2</v>
      </c>
      <c r="D219" s="87">
        <v>74.2</v>
      </c>
      <c r="E219" s="87">
        <v>3.18</v>
      </c>
      <c r="F219" s="87">
        <v>0.501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706</v>
      </c>
      <c r="C220" s="87">
        <v>15.4</v>
      </c>
      <c r="D220" s="87">
        <v>15.4</v>
      </c>
      <c r="E220" s="87">
        <v>3.18</v>
      </c>
      <c r="F220" s="87">
        <v>0.40200000000000002</v>
      </c>
      <c r="G220" s="87">
        <v>0.495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707</v>
      </c>
      <c r="C221" s="87">
        <v>12.6</v>
      </c>
      <c r="D221" s="87">
        <v>12.6</v>
      </c>
      <c r="E221" s="87">
        <v>3.18</v>
      </c>
      <c r="F221" s="87">
        <v>0.40200000000000002</v>
      </c>
      <c r="G221" s="87">
        <v>0.495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706</v>
      </c>
      <c r="C222" s="87">
        <v>15.4</v>
      </c>
      <c r="D222" s="87">
        <v>15.4</v>
      </c>
      <c r="E222" s="87">
        <v>3.18</v>
      </c>
      <c r="F222" s="87">
        <v>0.40200000000000002</v>
      </c>
      <c r="G222" s="87">
        <v>0.495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707</v>
      </c>
      <c r="C223" s="87">
        <v>12.6</v>
      </c>
      <c r="D223" s="87">
        <v>12.6</v>
      </c>
      <c r="E223" s="87">
        <v>3.18</v>
      </c>
      <c r="F223" s="87">
        <v>0.40200000000000002</v>
      </c>
      <c r="G223" s="87">
        <v>0.495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706</v>
      </c>
      <c r="C224" s="87">
        <v>74.2</v>
      </c>
      <c r="D224" s="87">
        <v>74.2</v>
      </c>
      <c r="E224" s="87">
        <v>3.18</v>
      </c>
      <c r="F224" s="87">
        <v>0.40200000000000002</v>
      </c>
      <c r="G224" s="87">
        <v>0.495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706</v>
      </c>
      <c r="C225" s="87">
        <v>74.2</v>
      </c>
      <c r="D225" s="87">
        <v>74.2</v>
      </c>
      <c r="E225" s="87">
        <v>3.18</v>
      </c>
      <c r="F225" s="87">
        <v>0.40200000000000002</v>
      </c>
      <c r="G225" s="87">
        <v>0.495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707</v>
      </c>
      <c r="C226" s="87">
        <v>7</v>
      </c>
      <c r="D226" s="87">
        <v>7</v>
      </c>
      <c r="E226" s="87">
        <v>3.18</v>
      </c>
      <c r="F226" s="87">
        <v>0.40200000000000002</v>
      </c>
      <c r="G226" s="87">
        <v>0.495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707</v>
      </c>
      <c r="C227" s="87">
        <v>7</v>
      </c>
      <c r="D227" s="87">
        <v>7</v>
      </c>
      <c r="E227" s="87">
        <v>3.18</v>
      </c>
      <c r="F227" s="87">
        <v>0.40200000000000002</v>
      </c>
      <c r="G227" s="87">
        <v>0.495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708</v>
      </c>
      <c r="C228" s="87">
        <v>15.4</v>
      </c>
      <c r="D228" s="87">
        <v>15.4</v>
      </c>
      <c r="E228" s="87">
        <v>3.18</v>
      </c>
      <c r="F228" s="87">
        <v>0.501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707</v>
      </c>
      <c r="C229" s="87">
        <v>12.6</v>
      </c>
      <c r="D229" s="87">
        <v>12.6</v>
      </c>
      <c r="E229" s="87">
        <v>3.18</v>
      </c>
      <c r="F229" s="87">
        <v>0.40200000000000002</v>
      </c>
      <c r="G229" s="87">
        <v>0.495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708</v>
      </c>
      <c r="C230" s="87">
        <v>15.4</v>
      </c>
      <c r="D230" s="87">
        <v>15.4</v>
      </c>
      <c r="E230" s="87">
        <v>3.18</v>
      </c>
      <c r="F230" s="87">
        <v>0.501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707</v>
      </c>
      <c r="C231" s="87">
        <v>12.6</v>
      </c>
      <c r="D231" s="87">
        <v>12.6</v>
      </c>
      <c r="E231" s="87">
        <v>3.18</v>
      </c>
      <c r="F231" s="87">
        <v>0.40200000000000002</v>
      </c>
      <c r="G231" s="87">
        <v>0.495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708</v>
      </c>
      <c r="C232" s="87">
        <v>74.2</v>
      </c>
      <c r="D232" s="87">
        <v>74.2</v>
      </c>
      <c r="E232" s="87">
        <v>3.18</v>
      </c>
      <c r="F232" s="87">
        <v>0.501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708</v>
      </c>
      <c r="C233" s="87">
        <v>74.2</v>
      </c>
      <c r="D233" s="87">
        <v>74.2</v>
      </c>
      <c r="E233" s="87">
        <v>3.18</v>
      </c>
      <c r="F233" s="87">
        <v>0.501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706</v>
      </c>
      <c r="C234" s="87">
        <v>15.4</v>
      </c>
      <c r="D234" s="87">
        <v>15.4</v>
      </c>
      <c r="E234" s="87">
        <v>3.18</v>
      </c>
      <c r="F234" s="87">
        <v>0.40200000000000002</v>
      </c>
      <c r="G234" s="87">
        <v>0.495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707</v>
      </c>
      <c r="C235" s="87">
        <v>12.6</v>
      </c>
      <c r="D235" s="87">
        <v>12.6</v>
      </c>
      <c r="E235" s="87">
        <v>3.18</v>
      </c>
      <c r="F235" s="87">
        <v>0.40200000000000002</v>
      </c>
      <c r="G235" s="87">
        <v>0.495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706</v>
      </c>
      <c r="C236" s="87">
        <v>15.4</v>
      </c>
      <c r="D236" s="87">
        <v>15.4</v>
      </c>
      <c r="E236" s="87">
        <v>3.18</v>
      </c>
      <c r="F236" s="87">
        <v>0.40200000000000002</v>
      </c>
      <c r="G236" s="87">
        <v>0.495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707</v>
      </c>
      <c r="C237" s="87">
        <v>12.6</v>
      </c>
      <c r="D237" s="87">
        <v>12.6</v>
      </c>
      <c r="E237" s="87">
        <v>3.18</v>
      </c>
      <c r="F237" s="87">
        <v>0.40200000000000002</v>
      </c>
      <c r="G237" s="87">
        <v>0.495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706</v>
      </c>
      <c r="C238" s="87">
        <v>74.2</v>
      </c>
      <c r="D238" s="87">
        <v>74.2</v>
      </c>
      <c r="E238" s="87">
        <v>3.18</v>
      </c>
      <c r="F238" s="87">
        <v>0.40200000000000002</v>
      </c>
      <c r="G238" s="87">
        <v>0.495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706</v>
      </c>
      <c r="C239" s="87">
        <v>74.2</v>
      </c>
      <c r="D239" s="87">
        <v>74.2</v>
      </c>
      <c r="E239" s="87">
        <v>3.18</v>
      </c>
      <c r="F239" s="87">
        <v>0.40200000000000002</v>
      </c>
      <c r="G239" s="87">
        <v>0.495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707</v>
      </c>
      <c r="C240" s="87">
        <v>7</v>
      </c>
      <c r="D240" s="87">
        <v>7</v>
      </c>
      <c r="E240" s="87">
        <v>3.18</v>
      </c>
      <c r="F240" s="87">
        <v>0.40200000000000002</v>
      </c>
      <c r="G240" s="87">
        <v>0.495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707</v>
      </c>
      <c r="C241" s="87">
        <v>7</v>
      </c>
      <c r="D241" s="87">
        <v>7</v>
      </c>
      <c r="E241" s="87">
        <v>3.18</v>
      </c>
      <c r="F241" s="87">
        <v>0.40200000000000002</v>
      </c>
      <c r="G241" s="87">
        <v>0.495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708</v>
      </c>
      <c r="C242" s="87">
        <v>15.4</v>
      </c>
      <c r="D242" s="87">
        <v>15.4</v>
      </c>
      <c r="E242" s="87">
        <v>3.18</v>
      </c>
      <c r="F242" s="87">
        <v>0.501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707</v>
      </c>
      <c r="C243" s="87">
        <v>12.6</v>
      </c>
      <c r="D243" s="87">
        <v>12.6</v>
      </c>
      <c r="E243" s="87">
        <v>3.18</v>
      </c>
      <c r="F243" s="87">
        <v>0.40200000000000002</v>
      </c>
      <c r="G243" s="87">
        <v>0.495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708</v>
      </c>
      <c r="C244" s="87">
        <v>15.4</v>
      </c>
      <c r="D244" s="87">
        <v>15.4</v>
      </c>
      <c r="E244" s="87">
        <v>3.18</v>
      </c>
      <c r="F244" s="87">
        <v>0.501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707</v>
      </c>
      <c r="C245" s="87">
        <v>12.6</v>
      </c>
      <c r="D245" s="87">
        <v>12.6</v>
      </c>
      <c r="E245" s="87">
        <v>3.18</v>
      </c>
      <c r="F245" s="87">
        <v>0.40200000000000002</v>
      </c>
      <c r="G245" s="87">
        <v>0.495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708</v>
      </c>
      <c r="C246" s="87">
        <v>74.2</v>
      </c>
      <c r="D246" s="87">
        <v>74.2</v>
      </c>
      <c r="E246" s="87">
        <v>3.18</v>
      </c>
      <c r="F246" s="87">
        <v>0.501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708</v>
      </c>
      <c r="C247" s="87">
        <v>74.2</v>
      </c>
      <c r="D247" s="87">
        <v>74.2</v>
      </c>
      <c r="E247" s="87">
        <v>3.18</v>
      </c>
      <c r="F247" s="87">
        <v>0.501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707</v>
      </c>
      <c r="C248" s="87">
        <v>25.2</v>
      </c>
      <c r="D248" s="87">
        <v>25.2</v>
      </c>
      <c r="E248" s="87">
        <v>3.18</v>
      </c>
      <c r="F248" s="87">
        <v>0.40200000000000002</v>
      </c>
      <c r="G248" s="87">
        <v>0.495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707</v>
      </c>
      <c r="C249" s="87">
        <v>23.8</v>
      </c>
      <c r="D249" s="87">
        <v>23.8</v>
      </c>
      <c r="E249" s="87">
        <v>3.18</v>
      </c>
      <c r="F249" s="87">
        <v>0.40200000000000002</v>
      </c>
      <c r="G249" s="87">
        <v>0.495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707</v>
      </c>
      <c r="C250" s="87">
        <v>25.2</v>
      </c>
      <c r="D250" s="87">
        <v>25.2</v>
      </c>
      <c r="E250" s="87">
        <v>3.18</v>
      </c>
      <c r="F250" s="87">
        <v>0.40200000000000002</v>
      </c>
      <c r="G250" s="87">
        <v>0.495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707</v>
      </c>
      <c r="C251" s="87">
        <v>23.8</v>
      </c>
      <c r="D251" s="87">
        <v>23.8</v>
      </c>
      <c r="E251" s="87">
        <v>3.18</v>
      </c>
      <c r="F251" s="87">
        <v>0.40200000000000002</v>
      </c>
      <c r="G251" s="87">
        <v>0.495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706</v>
      </c>
      <c r="C252" s="87">
        <v>21</v>
      </c>
      <c r="D252" s="87">
        <v>21</v>
      </c>
      <c r="E252" s="87">
        <v>3.18</v>
      </c>
      <c r="F252" s="87">
        <v>0.40200000000000002</v>
      </c>
      <c r="G252" s="87">
        <v>0.495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706</v>
      </c>
      <c r="C253" s="87">
        <v>21</v>
      </c>
      <c r="D253" s="87">
        <v>21</v>
      </c>
      <c r="E253" s="87">
        <v>3.18</v>
      </c>
      <c r="F253" s="87">
        <v>0.40200000000000002</v>
      </c>
      <c r="G253" s="87">
        <v>0.495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709</v>
      </c>
      <c r="C254" s="87">
        <v>4.2</v>
      </c>
      <c r="D254" s="87">
        <v>4.2</v>
      </c>
      <c r="E254" s="87">
        <v>3.18</v>
      </c>
      <c r="F254" s="87">
        <v>0.40200000000000002</v>
      </c>
      <c r="G254" s="87">
        <v>0.495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708</v>
      </c>
      <c r="C255" s="87">
        <v>21</v>
      </c>
      <c r="D255" s="87">
        <v>21</v>
      </c>
      <c r="E255" s="87">
        <v>3.18</v>
      </c>
      <c r="F255" s="87">
        <v>0.501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709</v>
      </c>
      <c r="C256" s="87">
        <v>4.2</v>
      </c>
      <c r="D256" s="87">
        <v>4.2</v>
      </c>
      <c r="E256" s="87">
        <v>3.18</v>
      </c>
      <c r="F256" s="87">
        <v>0.40200000000000002</v>
      </c>
      <c r="G256" s="87">
        <v>0.495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708</v>
      </c>
      <c r="C257" s="87">
        <v>21</v>
      </c>
      <c r="D257" s="87">
        <v>21</v>
      </c>
      <c r="E257" s="87">
        <v>3.18</v>
      </c>
      <c r="F257" s="87">
        <v>0.501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706</v>
      </c>
      <c r="C258" s="87">
        <v>53.2</v>
      </c>
      <c r="D258" s="87">
        <v>53.2</v>
      </c>
      <c r="E258" s="87">
        <v>3.18</v>
      </c>
      <c r="F258" s="87">
        <v>0.40200000000000002</v>
      </c>
      <c r="G258" s="87">
        <v>0.495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709</v>
      </c>
      <c r="C259" s="87">
        <v>19.600000000000001</v>
      </c>
      <c r="D259" s="87">
        <v>19.600000000000001</v>
      </c>
      <c r="E259" s="87">
        <v>3.18</v>
      </c>
      <c r="F259" s="87">
        <v>0.40200000000000002</v>
      </c>
      <c r="G259" s="87">
        <v>0.495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706</v>
      </c>
      <c r="C260" s="87">
        <v>53.2</v>
      </c>
      <c r="D260" s="87">
        <v>53.2</v>
      </c>
      <c r="E260" s="87">
        <v>3.18</v>
      </c>
      <c r="F260" s="87">
        <v>0.40200000000000002</v>
      </c>
      <c r="G260" s="87">
        <v>0.495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709</v>
      </c>
      <c r="C261" s="87">
        <v>19.600000000000001</v>
      </c>
      <c r="D261" s="87">
        <v>19.600000000000001</v>
      </c>
      <c r="E261" s="87">
        <v>3.18</v>
      </c>
      <c r="F261" s="87">
        <v>0.40200000000000002</v>
      </c>
      <c r="G261" s="87">
        <v>0.495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710</v>
      </c>
      <c r="C262" s="87">
        <v>1.49</v>
      </c>
      <c r="D262" s="87">
        <v>1.49</v>
      </c>
      <c r="E262" s="87">
        <v>3.82</v>
      </c>
      <c r="F262" s="87">
        <v>0.5</v>
      </c>
      <c r="G262" s="87">
        <v>0.622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710</v>
      </c>
      <c r="C263" s="87">
        <v>1.49</v>
      </c>
      <c r="D263" s="87">
        <v>1.49</v>
      </c>
      <c r="E263" s="87">
        <v>3.82</v>
      </c>
      <c r="F263" s="87">
        <v>0.5</v>
      </c>
      <c r="G263" s="87">
        <v>0.622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710</v>
      </c>
      <c r="C264" s="87">
        <v>1.49</v>
      </c>
      <c r="D264" s="87">
        <v>1.49</v>
      </c>
      <c r="E264" s="87">
        <v>3.82</v>
      </c>
      <c r="F264" s="87">
        <v>0.5</v>
      </c>
      <c r="G264" s="87">
        <v>0.622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710</v>
      </c>
      <c r="C265" s="87">
        <v>1.49</v>
      </c>
      <c r="D265" s="87">
        <v>1.49</v>
      </c>
      <c r="E265" s="87">
        <v>3.82</v>
      </c>
      <c r="F265" s="87">
        <v>0.5</v>
      </c>
      <c r="G265" s="87">
        <v>0.622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710</v>
      </c>
      <c r="C266" s="87">
        <v>1.49</v>
      </c>
      <c r="D266" s="87">
        <v>1.49</v>
      </c>
      <c r="E266" s="87">
        <v>3.82</v>
      </c>
      <c r="F266" s="87">
        <v>0.5</v>
      </c>
      <c r="G266" s="87">
        <v>0.622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710</v>
      </c>
      <c r="C267" s="87">
        <v>1.49</v>
      </c>
      <c r="D267" s="87">
        <v>1.49</v>
      </c>
      <c r="E267" s="87">
        <v>3.82</v>
      </c>
      <c r="F267" s="87">
        <v>0.5</v>
      </c>
      <c r="G267" s="87">
        <v>0.622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710</v>
      </c>
      <c r="C268" s="87">
        <v>1.49</v>
      </c>
      <c r="D268" s="87">
        <v>1.49</v>
      </c>
      <c r="E268" s="87">
        <v>3.82</v>
      </c>
      <c r="F268" s="87">
        <v>0.5</v>
      </c>
      <c r="G268" s="87">
        <v>0.622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710</v>
      </c>
      <c r="C269" s="87">
        <v>1.49</v>
      </c>
      <c r="D269" s="87">
        <v>1.49</v>
      </c>
      <c r="E269" s="87">
        <v>3.82</v>
      </c>
      <c r="F269" s="87">
        <v>0.5</v>
      </c>
      <c r="G269" s="87">
        <v>0.622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710</v>
      </c>
      <c r="C270" s="87">
        <v>1.49</v>
      </c>
      <c r="D270" s="87">
        <v>1.49</v>
      </c>
      <c r="E270" s="87">
        <v>3.82</v>
      </c>
      <c r="F270" s="87">
        <v>0.5</v>
      </c>
      <c r="G270" s="87">
        <v>0.622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710</v>
      </c>
      <c r="C271" s="87">
        <v>1.49</v>
      </c>
      <c r="D271" s="87">
        <v>1.49</v>
      </c>
      <c r="E271" s="87">
        <v>3.82</v>
      </c>
      <c r="F271" s="87">
        <v>0.5</v>
      </c>
      <c r="G271" s="87">
        <v>0.622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710</v>
      </c>
      <c r="C272" s="87">
        <v>1.49</v>
      </c>
      <c r="D272" s="87">
        <v>1.49</v>
      </c>
      <c r="E272" s="87">
        <v>3.82</v>
      </c>
      <c r="F272" s="87">
        <v>0.5</v>
      </c>
      <c r="G272" s="87">
        <v>0.622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710</v>
      </c>
      <c r="C273" s="87">
        <v>1.49</v>
      </c>
      <c r="D273" s="87">
        <v>1.49</v>
      </c>
      <c r="E273" s="87">
        <v>3.82</v>
      </c>
      <c r="F273" s="87">
        <v>0.5</v>
      </c>
      <c r="G273" s="87">
        <v>0.622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710</v>
      </c>
      <c r="C274" s="87">
        <v>1.49</v>
      </c>
      <c r="D274" s="87">
        <v>1.49</v>
      </c>
      <c r="E274" s="87">
        <v>3.82</v>
      </c>
      <c r="F274" s="87">
        <v>0.5</v>
      </c>
      <c r="G274" s="87">
        <v>0.622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710</v>
      </c>
      <c r="C275" s="87">
        <v>1.49</v>
      </c>
      <c r="D275" s="87">
        <v>1.49</v>
      </c>
      <c r="E275" s="87">
        <v>3.82</v>
      </c>
      <c r="F275" s="87">
        <v>0.5</v>
      </c>
      <c r="G275" s="87">
        <v>0.622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710</v>
      </c>
      <c r="C276" s="87">
        <v>1.49</v>
      </c>
      <c r="D276" s="87">
        <v>1.49</v>
      </c>
      <c r="E276" s="87">
        <v>3.82</v>
      </c>
      <c r="F276" s="87">
        <v>0.5</v>
      </c>
      <c r="G276" s="87">
        <v>0.622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710</v>
      </c>
      <c r="C277" s="87">
        <v>1.49</v>
      </c>
      <c r="D277" s="87">
        <v>1.49</v>
      </c>
      <c r="E277" s="87">
        <v>3.82</v>
      </c>
      <c r="F277" s="87">
        <v>0.5</v>
      </c>
      <c r="G277" s="87">
        <v>0.622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710</v>
      </c>
      <c r="C278" s="87">
        <v>1.49</v>
      </c>
      <c r="D278" s="87">
        <v>1.49</v>
      </c>
      <c r="E278" s="87">
        <v>3.82</v>
      </c>
      <c r="F278" s="87">
        <v>0.5</v>
      </c>
      <c r="G278" s="87">
        <v>0.622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710</v>
      </c>
      <c r="C279" s="87">
        <v>1.49</v>
      </c>
      <c r="D279" s="87">
        <v>1.49</v>
      </c>
      <c r="E279" s="87">
        <v>3.82</v>
      </c>
      <c r="F279" s="87">
        <v>0.5</v>
      </c>
      <c r="G279" s="87">
        <v>0.622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710</v>
      </c>
      <c r="C280" s="87">
        <v>1.49</v>
      </c>
      <c r="D280" s="87">
        <v>1.49</v>
      </c>
      <c r="E280" s="87">
        <v>3.82</v>
      </c>
      <c r="F280" s="87">
        <v>0.5</v>
      </c>
      <c r="G280" s="87">
        <v>0.622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710</v>
      </c>
      <c r="C281" s="87">
        <v>1.49</v>
      </c>
      <c r="D281" s="87">
        <v>1.49</v>
      </c>
      <c r="E281" s="87">
        <v>3.82</v>
      </c>
      <c r="F281" s="87">
        <v>0.5</v>
      </c>
      <c r="G281" s="87">
        <v>0.622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710</v>
      </c>
      <c r="C282" s="87">
        <v>1.49</v>
      </c>
      <c r="D282" s="87">
        <v>1.49</v>
      </c>
      <c r="E282" s="87">
        <v>3.82</v>
      </c>
      <c r="F282" s="87">
        <v>0.5</v>
      </c>
      <c r="G282" s="87">
        <v>0.622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710</v>
      </c>
      <c r="C283" s="87">
        <v>1.49</v>
      </c>
      <c r="D283" s="87">
        <v>1.49</v>
      </c>
      <c r="E283" s="87">
        <v>3.82</v>
      </c>
      <c r="F283" s="87">
        <v>0.5</v>
      </c>
      <c r="G283" s="87">
        <v>0.622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710</v>
      </c>
      <c r="C284" s="87">
        <v>1.49</v>
      </c>
      <c r="D284" s="87">
        <v>1.49</v>
      </c>
      <c r="E284" s="87">
        <v>3.82</v>
      </c>
      <c r="F284" s="87">
        <v>0.5</v>
      </c>
      <c r="G284" s="87">
        <v>0.622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710</v>
      </c>
      <c r="C285" s="87">
        <v>1.49</v>
      </c>
      <c r="D285" s="87">
        <v>1.49</v>
      </c>
      <c r="E285" s="87">
        <v>3.82</v>
      </c>
      <c r="F285" s="87">
        <v>0.5</v>
      </c>
      <c r="G285" s="87">
        <v>0.622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710</v>
      </c>
      <c r="C286" s="87">
        <v>1.49</v>
      </c>
      <c r="D286" s="87">
        <v>1.49</v>
      </c>
      <c r="E286" s="87">
        <v>3.82</v>
      </c>
      <c r="F286" s="87">
        <v>0.5</v>
      </c>
      <c r="G286" s="87">
        <v>0.622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710</v>
      </c>
      <c r="C287" s="87">
        <v>1.49</v>
      </c>
      <c r="D287" s="87">
        <v>1.49</v>
      </c>
      <c r="E287" s="87">
        <v>3.82</v>
      </c>
      <c r="F287" s="87">
        <v>0.5</v>
      </c>
      <c r="G287" s="87">
        <v>0.622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710</v>
      </c>
      <c r="C288" s="87">
        <v>1.49</v>
      </c>
      <c r="D288" s="87">
        <v>1.49</v>
      </c>
      <c r="E288" s="87">
        <v>3.82</v>
      </c>
      <c r="F288" s="87">
        <v>0.5</v>
      </c>
      <c r="G288" s="87">
        <v>0.622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710</v>
      </c>
      <c r="C289" s="87">
        <v>1.49</v>
      </c>
      <c r="D289" s="87">
        <v>1.49</v>
      </c>
      <c r="E289" s="87">
        <v>3.82</v>
      </c>
      <c r="F289" s="87">
        <v>0.5</v>
      </c>
      <c r="G289" s="87">
        <v>0.622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710</v>
      </c>
      <c r="C290" s="87">
        <v>1.49</v>
      </c>
      <c r="D290" s="87">
        <v>1.49</v>
      </c>
      <c r="E290" s="87">
        <v>3.82</v>
      </c>
      <c r="F290" s="87">
        <v>0.5</v>
      </c>
      <c r="G290" s="87">
        <v>0.622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710</v>
      </c>
      <c r="C291" s="87">
        <v>1.49</v>
      </c>
      <c r="D291" s="87">
        <v>1.49</v>
      </c>
      <c r="E291" s="87">
        <v>3.82</v>
      </c>
      <c r="F291" s="87">
        <v>0.5</v>
      </c>
      <c r="G291" s="87">
        <v>0.622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710</v>
      </c>
      <c r="C292" s="87">
        <v>1.49</v>
      </c>
      <c r="D292" s="87">
        <v>1.49</v>
      </c>
      <c r="E292" s="87">
        <v>3.82</v>
      </c>
      <c r="F292" s="87">
        <v>0.5</v>
      </c>
      <c r="G292" s="87">
        <v>0.622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710</v>
      </c>
      <c r="C293" s="87">
        <v>1.49</v>
      </c>
      <c r="D293" s="87">
        <v>1.49</v>
      </c>
      <c r="E293" s="87">
        <v>3.82</v>
      </c>
      <c r="F293" s="87">
        <v>0.5</v>
      </c>
      <c r="G293" s="87">
        <v>0.622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710</v>
      </c>
      <c r="C294" s="87">
        <v>1.49</v>
      </c>
      <c r="D294" s="87">
        <v>1.49</v>
      </c>
      <c r="E294" s="87">
        <v>3.82</v>
      </c>
      <c r="F294" s="87">
        <v>0.5</v>
      </c>
      <c r="G294" s="87">
        <v>0.622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710</v>
      </c>
      <c r="C295" s="87">
        <v>1.49</v>
      </c>
      <c r="D295" s="87">
        <v>1.49</v>
      </c>
      <c r="E295" s="87">
        <v>3.82</v>
      </c>
      <c r="F295" s="87">
        <v>0.5</v>
      </c>
      <c r="G295" s="87">
        <v>0.622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710</v>
      </c>
      <c r="C296" s="87">
        <v>1.49</v>
      </c>
      <c r="D296" s="87">
        <v>1.49</v>
      </c>
      <c r="E296" s="87">
        <v>3.82</v>
      </c>
      <c r="F296" s="87">
        <v>0.5</v>
      </c>
      <c r="G296" s="87">
        <v>0.622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710</v>
      </c>
      <c r="C297" s="87">
        <v>1.49</v>
      </c>
      <c r="D297" s="87">
        <v>1.49</v>
      </c>
      <c r="E297" s="87">
        <v>3.82</v>
      </c>
      <c r="F297" s="87">
        <v>0.5</v>
      </c>
      <c r="G297" s="87">
        <v>0.622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710</v>
      </c>
      <c r="C298" s="87">
        <v>1.49</v>
      </c>
      <c r="D298" s="87">
        <v>1.49</v>
      </c>
      <c r="E298" s="87">
        <v>3.82</v>
      </c>
      <c r="F298" s="87">
        <v>0.5</v>
      </c>
      <c r="G298" s="87">
        <v>0.622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710</v>
      </c>
      <c r="C299" s="87">
        <v>1.49</v>
      </c>
      <c r="D299" s="87">
        <v>1.49</v>
      </c>
      <c r="E299" s="87">
        <v>3.82</v>
      </c>
      <c r="F299" s="87">
        <v>0.5</v>
      </c>
      <c r="G299" s="87">
        <v>0.622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710</v>
      </c>
      <c r="C300" s="87">
        <v>1.49</v>
      </c>
      <c r="D300" s="87">
        <v>1.49</v>
      </c>
      <c r="E300" s="87">
        <v>3.82</v>
      </c>
      <c r="F300" s="87">
        <v>0.5</v>
      </c>
      <c r="G300" s="87">
        <v>0.622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710</v>
      </c>
      <c r="C301" s="87">
        <v>1.49</v>
      </c>
      <c r="D301" s="87">
        <v>1.49</v>
      </c>
      <c r="E301" s="87">
        <v>3.82</v>
      </c>
      <c r="F301" s="87">
        <v>0.5</v>
      </c>
      <c r="G301" s="87">
        <v>0.622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710</v>
      </c>
      <c r="C302" s="87">
        <v>1.49</v>
      </c>
      <c r="D302" s="87">
        <v>1.49</v>
      </c>
      <c r="E302" s="87">
        <v>3.82</v>
      </c>
      <c r="F302" s="87">
        <v>0.5</v>
      </c>
      <c r="G302" s="87">
        <v>0.622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710</v>
      </c>
      <c r="C303" s="87">
        <v>1.49</v>
      </c>
      <c r="D303" s="87">
        <v>1.49</v>
      </c>
      <c r="E303" s="87">
        <v>3.82</v>
      </c>
      <c r="F303" s="87">
        <v>0.5</v>
      </c>
      <c r="G303" s="87">
        <v>0.622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710</v>
      </c>
      <c r="C304" s="87">
        <v>1.49</v>
      </c>
      <c r="D304" s="87">
        <v>1.49</v>
      </c>
      <c r="E304" s="87">
        <v>3.82</v>
      </c>
      <c r="F304" s="87">
        <v>0.5</v>
      </c>
      <c r="G304" s="87">
        <v>0.622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710</v>
      </c>
      <c r="C305" s="87">
        <v>1.49</v>
      </c>
      <c r="D305" s="87">
        <v>1.49</v>
      </c>
      <c r="E305" s="87">
        <v>3.82</v>
      </c>
      <c r="F305" s="87">
        <v>0.5</v>
      </c>
      <c r="G305" s="87">
        <v>0.622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710</v>
      </c>
      <c r="C306" s="87">
        <v>1.49</v>
      </c>
      <c r="D306" s="87">
        <v>1.49</v>
      </c>
      <c r="E306" s="87">
        <v>3.82</v>
      </c>
      <c r="F306" s="87">
        <v>0.5</v>
      </c>
      <c r="G306" s="87">
        <v>0.622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710</v>
      </c>
      <c r="C307" s="87">
        <v>1.49</v>
      </c>
      <c r="D307" s="87">
        <v>1.49</v>
      </c>
      <c r="E307" s="87">
        <v>3.82</v>
      </c>
      <c r="F307" s="87">
        <v>0.5</v>
      </c>
      <c r="G307" s="87">
        <v>0.622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710</v>
      </c>
      <c r="C308" s="87">
        <v>1.49</v>
      </c>
      <c r="D308" s="87">
        <v>1.49</v>
      </c>
      <c r="E308" s="87">
        <v>3.82</v>
      </c>
      <c r="F308" s="87">
        <v>0.5</v>
      </c>
      <c r="G308" s="87">
        <v>0.622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710</v>
      </c>
      <c r="C309" s="87">
        <v>1.49</v>
      </c>
      <c r="D309" s="87">
        <v>1.49</v>
      </c>
      <c r="E309" s="87">
        <v>3.82</v>
      </c>
      <c r="F309" s="87">
        <v>0.5</v>
      </c>
      <c r="G309" s="87">
        <v>0.622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710</v>
      </c>
      <c r="C310" s="87">
        <v>1.49</v>
      </c>
      <c r="D310" s="87">
        <v>1.49</v>
      </c>
      <c r="E310" s="87">
        <v>3.82</v>
      </c>
      <c r="F310" s="87">
        <v>0.5</v>
      </c>
      <c r="G310" s="87">
        <v>0.622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710</v>
      </c>
      <c r="C311" s="87">
        <v>1.49</v>
      </c>
      <c r="D311" s="87">
        <v>1.49</v>
      </c>
      <c r="E311" s="87">
        <v>3.82</v>
      </c>
      <c r="F311" s="87">
        <v>0.5</v>
      </c>
      <c r="G311" s="87">
        <v>0.622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710</v>
      </c>
      <c r="C312" s="87">
        <v>1.49</v>
      </c>
      <c r="D312" s="87">
        <v>1.49</v>
      </c>
      <c r="E312" s="87">
        <v>3.82</v>
      </c>
      <c r="F312" s="87">
        <v>0.5</v>
      </c>
      <c r="G312" s="87">
        <v>0.622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710</v>
      </c>
      <c r="C313" s="87">
        <v>1.49</v>
      </c>
      <c r="D313" s="87">
        <v>1.49</v>
      </c>
      <c r="E313" s="87">
        <v>3.82</v>
      </c>
      <c r="F313" s="87">
        <v>0.5</v>
      </c>
      <c r="G313" s="87">
        <v>0.622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710</v>
      </c>
      <c r="C314" s="87">
        <v>1.49</v>
      </c>
      <c r="D314" s="87">
        <v>1.49</v>
      </c>
      <c r="E314" s="87">
        <v>3.82</v>
      </c>
      <c r="F314" s="87">
        <v>0.5</v>
      </c>
      <c r="G314" s="87">
        <v>0.622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710</v>
      </c>
      <c r="C315" s="87">
        <v>1.49</v>
      </c>
      <c r="D315" s="87">
        <v>1.49</v>
      </c>
      <c r="E315" s="87">
        <v>3.82</v>
      </c>
      <c r="F315" s="87">
        <v>0.5</v>
      </c>
      <c r="G315" s="87">
        <v>0.622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706</v>
      </c>
      <c r="C316" s="87">
        <v>33.6</v>
      </c>
      <c r="D316" s="87">
        <v>33.6</v>
      </c>
      <c r="E316" s="87">
        <v>3.18</v>
      </c>
      <c r="F316" s="87">
        <v>0.40200000000000002</v>
      </c>
      <c r="G316" s="87">
        <v>0.495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709</v>
      </c>
      <c r="C317" s="87">
        <v>72.8</v>
      </c>
      <c r="D317" s="87">
        <v>72.8</v>
      </c>
      <c r="E317" s="87">
        <v>3.18</v>
      </c>
      <c r="F317" s="87">
        <v>0.40200000000000002</v>
      </c>
      <c r="G317" s="87">
        <v>0.495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706</v>
      </c>
      <c r="C318" s="87">
        <v>33.6</v>
      </c>
      <c r="D318" s="87">
        <v>33.6</v>
      </c>
      <c r="E318" s="87">
        <v>3.18</v>
      </c>
      <c r="F318" s="87">
        <v>0.40200000000000002</v>
      </c>
      <c r="G318" s="87">
        <v>0.495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709</v>
      </c>
      <c r="C319" s="87">
        <v>72.8</v>
      </c>
      <c r="D319" s="87">
        <v>72.8</v>
      </c>
      <c r="E319" s="87">
        <v>3.18</v>
      </c>
      <c r="F319" s="87">
        <v>0.40200000000000002</v>
      </c>
      <c r="G319" s="87">
        <v>0.495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710</v>
      </c>
      <c r="C320" s="87">
        <v>1.49</v>
      </c>
      <c r="D320" s="87">
        <v>1.49</v>
      </c>
      <c r="E320" s="87">
        <v>3.82</v>
      </c>
      <c r="F320" s="87">
        <v>0.5</v>
      </c>
      <c r="G320" s="87">
        <v>0.622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710</v>
      </c>
      <c r="C321" s="87">
        <v>1.49</v>
      </c>
      <c r="D321" s="87">
        <v>1.49</v>
      </c>
      <c r="E321" s="87">
        <v>3.82</v>
      </c>
      <c r="F321" s="87">
        <v>0.5</v>
      </c>
      <c r="G321" s="87">
        <v>0.622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710</v>
      </c>
      <c r="C322" s="87">
        <v>1.49</v>
      </c>
      <c r="D322" s="87">
        <v>1.49</v>
      </c>
      <c r="E322" s="87">
        <v>3.82</v>
      </c>
      <c r="F322" s="87">
        <v>0.5</v>
      </c>
      <c r="G322" s="87">
        <v>0.622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710</v>
      </c>
      <c r="C323" s="87">
        <v>1.49</v>
      </c>
      <c r="D323" s="87">
        <v>1.49</v>
      </c>
      <c r="E323" s="87">
        <v>3.82</v>
      </c>
      <c r="F323" s="87">
        <v>0.5</v>
      </c>
      <c r="G323" s="87">
        <v>0.622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710</v>
      </c>
      <c r="C324" s="87">
        <v>1.49</v>
      </c>
      <c r="D324" s="87">
        <v>1.49</v>
      </c>
      <c r="E324" s="87">
        <v>3.82</v>
      </c>
      <c r="F324" s="87">
        <v>0.5</v>
      </c>
      <c r="G324" s="87">
        <v>0.622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710</v>
      </c>
      <c r="C325" s="87">
        <v>1.49</v>
      </c>
      <c r="D325" s="87">
        <v>1.49</v>
      </c>
      <c r="E325" s="87">
        <v>3.82</v>
      </c>
      <c r="F325" s="87">
        <v>0.5</v>
      </c>
      <c r="G325" s="87">
        <v>0.622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710</v>
      </c>
      <c r="C326" s="87">
        <v>1.49</v>
      </c>
      <c r="D326" s="87">
        <v>1.49</v>
      </c>
      <c r="E326" s="87">
        <v>3.82</v>
      </c>
      <c r="F326" s="87">
        <v>0.5</v>
      </c>
      <c r="G326" s="87">
        <v>0.622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710</v>
      </c>
      <c r="C327" s="87">
        <v>1.49</v>
      </c>
      <c r="D327" s="87">
        <v>1.49</v>
      </c>
      <c r="E327" s="87">
        <v>3.82</v>
      </c>
      <c r="F327" s="87">
        <v>0.5</v>
      </c>
      <c r="G327" s="87">
        <v>0.622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710</v>
      </c>
      <c r="C328" s="87">
        <v>1.49</v>
      </c>
      <c r="D328" s="87">
        <v>1.49</v>
      </c>
      <c r="E328" s="87">
        <v>3.82</v>
      </c>
      <c r="F328" s="87">
        <v>0.5</v>
      </c>
      <c r="G328" s="87">
        <v>0.622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710</v>
      </c>
      <c r="C329" s="87">
        <v>1.49</v>
      </c>
      <c r="D329" s="87">
        <v>1.49</v>
      </c>
      <c r="E329" s="87">
        <v>3.82</v>
      </c>
      <c r="F329" s="87">
        <v>0.5</v>
      </c>
      <c r="G329" s="87">
        <v>0.622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710</v>
      </c>
      <c r="C330" s="87">
        <v>1.49</v>
      </c>
      <c r="D330" s="87">
        <v>1.49</v>
      </c>
      <c r="E330" s="87">
        <v>3.82</v>
      </c>
      <c r="F330" s="87">
        <v>0.5</v>
      </c>
      <c r="G330" s="87">
        <v>0.622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710</v>
      </c>
      <c r="C331" s="87">
        <v>1.49</v>
      </c>
      <c r="D331" s="87">
        <v>1.49</v>
      </c>
      <c r="E331" s="87">
        <v>3.82</v>
      </c>
      <c r="F331" s="87">
        <v>0.5</v>
      </c>
      <c r="G331" s="87">
        <v>0.622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710</v>
      </c>
      <c r="C332" s="87">
        <v>1.49</v>
      </c>
      <c r="D332" s="87">
        <v>1.49</v>
      </c>
      <c r="E332" s="87">
        <v>3.82</v>
      </c>
      <c r="F332" s="87">
        <v>0.5</v>
      </c>
      <c r="G332" s="87">
        <v>0.622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710</v>
      </c>
      <c r="C333" s="87">
        <v>1.49</v>
      </c>
      <c r="D333" s="87">
        <v>1.49</v>
      </c>
      <c r="E333" s="87">
        <v>3.82</v>
      </c>
      <c r="F333" s="87">
        <v>0.5</v>
      </c>
      <c r="G333" s="87">
        <v>0.622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710</v>
      </c>
      <c r="C334" s="87">
        <v>1.49</v>
      </c>
      <c r="D334" s="87">
        <v>1.49</v>
      </c>
      <c r="E334" s="87">
        <v>3.82</v>
      </c>
      <c r="F334" s="87">
        <v>0.5</v>
      </c>
      <c r="G334" s="87">
        <v>0.622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710</v>
      </c>
      <c r="C335" s="87">
        <v>1.49</v>
      </c>
      <c r="D335" s="87">
        <v>1.49</v>
      </c>
      <c r="E335" s="87">
        <v>3.82</v>
      </c>
      <c r="F335" s="87">
        <v>0.5</v>
      </c>
      <c r="G335" s="87">
        <v>0.622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710</v>
      </c>
      <c r="C336" s="87">
        <v>1.49</v>
      </c>
      <c r="D336" s="87">
        <v>1.49</v>
      </c>
      <c r="E336" s="87">
        <v>3.82</v>
      </c>
      <c r="F336" s="87">
        <v>0.5</v>
      </c>
      <c r="G336" s="87">
        <v>0.622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710</v>
      </c>
      <c r="C337" s="87">
        <v>1.49</v>
      </c>
      <c r="D337" s="87">
        <v>1.49</v>
      </c>
      <c r="E337" s="87">
        <v>3.82</v>
      </c>
      <c r="F337" s="87">
        <v>0.5</v>
      </c>
      <c r="G337" s="87">
        <v>0.622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710</v>
      </c>
      <c r="C338" s="87">
        <v>1.49</v>
      </c>
      <c r="D338" s="87">
        <v>1.49</v>
      </c>
      <c r="E338" s="87">
        <v>3.82</v>
      </c>
      <c r="F338" s="87">
        <v>0.5</v>
      </c>
      <c r="G338" s="87">
        <v>0.622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710</v>
      </c>
      <c r="C339" s="87">
        <v>1.49</v>
      </c>
      <c r="D339" s="87">
        <v>1.49</v>
      </c>
      <c r="E339" s="87">
        <v>3.82</v>
      </c>
      <c r="F339" s="87">
        <v>0.5</v>
      </c>
      <c r="G339" s="87">
        <v>0.622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710</v>
      </c>
      <c r="C340" s="87">
        <v>1.49</v>
      </c>
      <c r="D340" s="87">
        <v>1.49</v>
      </c>
      <c r="E340" s="87">
        <v>3.82</v>
      </c>
      <c r="F340" s="87">
        <v>0.5</v>
      </c>
      <c r="G340" s="87">
        <v>0.622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710</v>
      </c>
      <c r="C341" s="87">
        <v>1.49</v>
      </c>
      <c r="D341" s="87">
        <v>1.49</v>
      </c>
      <c r="E341" s="87">
        <v>3.82</v>
      </c>
      <c r="F341" s="87">
        <v>0.5</v>
      </c>
      <c r="G341" s="87">
        <v>0.622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710</v>
      </c>
      <c r="C342" s="87">
        <v>1.49</v>
      </c>
      <c r="D342" s="87">
        <v>1.49</v>
      </c>
      <c r="E342" s="87">
        <v>3.82</v>
      </c>
      <c r="F342" s="87">
        <v>0.5</v>
      </c>
      <c r="G342" s="87">
        <v>0.622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710</v>
      </c>
      <c r="C343" s="87">
        <v>1.49</v>
      </c>
      <c r="D343" s="87">
        <v>1.49</v>
      </c>
      <c r="E343" s="87">
        <v>3.82</v>
      </c>
      <c r="F343" s="87">
        <v>0.5</v>
      </c>
      <c r="G343" s="87">
        <v>0.622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710</v>
      </c>
      <c r="C344" s="87">
        <v>1.49</v>
      </c>
      <c r="D344" s="87">
        <v>1.49</v>
      </c>
      <c r="E344" s="87">
        <v>3.82</v>
      </c>
      <c r="F344" s="87">
        <v>0.5</v>
      </c>
      <c r="G344" s="87">
        <v>0.622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710</v>
      </c>
      <c r="C345" s="87">
        <v>1.49</v>
      </c>
      <c r="D345" s="87">
        <v>1.49</v>
      </c>
      <c r="E345" s="87">
        <v>3.82</v>
      </c>
      <c r="F345" s="87">
        <v>0.5</v>
      </c>
      <c r="G345" s="87">
        <v>0.622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710</v>
      </c>
      <c r="C346" s="87">
        <v>1.49</v>
      </c>
      <c r="D346" s="87">
        <v>1.49</v>
      </c>
      <c r="E346" s="87">
        <v>3.82</v>
      </c>
      <c r="F346" s="87">
        <v>0.5</v>
      </c>
      <c r="G346" s="87">
        <v>0.622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710</v>
      </c>
      <c r="C347" s="87">
        <v>1.49</v>
      </c>
      <c r="D347" s="87">
        <v>1.49</v>
      </c>
      <c r="E347" s="87">
        <v>3.82</v>
      </c>
      <c r="F347" s="87">
        <v>0.5</v>
      </c>
      <c r="G347" s="87">
        <v>0.622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710</v>
      </c>
      <c r="C348" s="87">
        <v>1.49</v>
      </c>
      <c r="D348" s="87">
        <v>1.49</v>
      </c>
      <c r="E348" s="87">
        <v>3.82</v>
      </c>
      <c r="F348" s="87">
        <v>0.5</v>
      </c>
      <c r="G348" s="87">
        <v>0.622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710</v>
      </c>
      <c r="C349" s="87">
        <v>1.49</v>
      </c>
      <c r="D349" s="87">
        <v>1.49</v>
      </c>
      <c r="E349" s="87">
        <v>3.82</v>
      </c>
      <c r="F349" s="87">
        <v>0.5</v>
      </c>
      <c r="G349" s="87">
        <v>0.622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710</v>
      </c>
      <c r="C350" s="87">
        <v>1.49</v>
      </c>
      <c r="D350" s="87">
        <v>1.49</v>
      </c>
      <c r="E350" s="87">
        <v>3.82</v>
      </c>
      <c r="F350" s="87">
        <v>0.5</v>
      </c>
      <c r="G350" s="87">
        <v>0.622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710</v>
      </c>
      <c r="C351" s="87">
        <v>1.49</v>
      </c>
      <c r="D351" s="87">
        <v>1.49</v>
      </c>
      <c r="E351" s="87">
        <v>3.82</v>
      </c>
      <c r="F351" s="87">
        <v>0.5</v>
      </c>
      <c r="G351" s="87">
        <v>0.622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710</v>
      </c>
      <c r="C352" s="87">
        <v>1.49</v>
      </c>
      <c r="D352" s="87">
        <v>1.49</v>
      </c>
      <c r="E352" s="87">
        <v>3.82</v>
      </c>
      <c r="F352" s="87">
        <v>0.5</v>
      </c>
      <c r="G352" s="87">
        <v>0.622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710</v>
      </c>
      <c r="C353" s="87">
        <v>1.49</v>
      </c>
      <c r="D353" s="87">
        <v>1.49</v>
      </c>
      <c r="E353" s="87">
        <v>3.82</v>
      </c>
      <c r="F353" s="87">
        <v>0.5</v>
      </c>
      <c r="G353" s="87">
        <v>0.622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710</v>
      </c>
      <c r="C354" s="87">
        <v>1.49</v>
      </c>
      <c r="D354" s="87">
        <v>1.49</v>
      </c>
      <c r="E354" s="87">
        <v>3.82</v>
      </c>
      <c r="F354" s="87">
        <v>0.5</v>
      </c>
      <c r="G354" s="87">
        <v>0.622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710</v>
      </c>
      <c r="C355" s="87">
        <v>1.49</v>
      </c>
      <c r="D355" s="87">
        <v>1.49</v>
      </c>
      <c r="E355" s="87">
        <v>3.82</v>
      </c>
      <c r="F355" s="87">
        <v>0.5</v>
      </c>
      <c r="G355" s="87">
        <v>0.622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708</v>
      </c>
      <c r="C356" s="87">
        <v>53.2</v>
      </c>
      <c r="D356" s="87">
        <v>53.2</v>
      </c>
      <c r="E356" s="87">
        <v>3.18</v>
      </c>
      <c r="F356" s="87">
        <v>0.501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708</v>
      </c>
      <c r="C357" s="87">
        <v>53.2</v>
      </c>
      <c r="D357" s="87">
        <v>53.2</v>
      </c>
      <c r="E357" s="87">
        <v>3.18</v>
      </c>
      <c r="F357" s="87">
        <v>0.501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709</v>
      </c>
      <c r="C358" s="87">
        <v>12.6</v>
      </c>
      <c r="D358" s="87">
        <v>12.6</v>
      </c>
      <c r="E358" s="87">
        <v>3.18</v>
      </c>
      <c r="F358" s="87">
        <v>0.40200000000000002</v>
      </c>
      <c r="G358" s="87">
        <v>0.495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709</v>
      </c>
      <c r="C359" s="87">
        <v>49.41</v>
      </c>
      <c r="D359" s="87">
        <v>49.41</v>
      </c>
      <c r="E359" s="87">
        <v>3.18</v>
      </c>
      <c r="F359" s="87">
        <v>0.40200000000000002</v>
      </c>
      <c r="G359" s="87">
        <v>0.495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708</v>
      </c>
      <c r="C360" s="87">
        <v>33.6</v>
      </c>
      <c r="D360" s="87">
        <v>33.6</v>
      </c>
      <c r="E360" s="87">
        <v>3.18</v>
      </c>
      <c r="F360" s="87">
        <v>0.501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709</v>
      </c>
      <c r="C361" s="87">
        <v>36.4</v>
      </c>
      <c r="D361" s="87">
        <v>36.4</v>
      </c>
      <c r="E361" s="87">
        <v>3.18</v>
      </c>
      <c r="F361" s="87">
        <v>0.40200000000000002</v>
      </c>
      <c r="G361" s="87">
        <v>0.495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708</v>
      </c>
      <c r="C362" s="87">
        <v>33.6</v>
      </c>
      <c r="D362" s="87">
        <v>33.6</v>
      </c>
      <c r="E362" s="87">
        <v>3.18</v>
      </c>
      <c r="F362" s="87">
        <v>0.501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3.22</v>
      </c>
      <c r="F363" s="87">
        <v>0.441</v>
      </c>
      <c r="G363" s="87">
        <v>0.54600000000000004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0.501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3.24</v>
      </c>
      <c r="F365" s="87">
        <v>0.41</v>
      </c>
      <c r="G365" s="87">
        <v>0.50700000000000001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2334642.9</v>
      </c>
      <c r="D368" s="87">
        <v>2.8</v>
      </c>
    </row>
    <row r="369" spans="1:7">
      <c r="A369" s="87" t="s">
        <v>684</v>
      </c>
      <c r="B369" s="87" t="s">
        <v>685</v>
      </c>
      <c r="C369" s="87">
        <v>2777173.33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453900.79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450160.88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494450.72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634983.36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445245.06</v>
      </c>
      <c r="D376" s="87">
        <v>355597.31</v>
      </c>
      <c r="E376" s="87">
        <v>89647.75</v>
      </c>
      <c r="F376" s="87">
        <v>0.8</v>
      </c>
      <c r="G376" s="87">
        <v>3.74</v>
      </c>
    </row>
    <row r="377" spans="1:7">
      <c r="A377" s="87" t="s">
        <v>688</v>
      </c>
      <c r="B377" s="87" t="s">
        <v>687</v>
      </c>
      <c r="C377" s="87">
        <v>279549.67</v>
      </c>
      <c r="D377" s="87">
        <v>223263.82</v>
      </c>
      <c r="E377" s="87">
        <v>56285.86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219598.58</v>
      </c>
      <c r="D378" s="87">
        <v>175383.56</v>
      </c>
      <c r="E378" s="87">
        <v>44215.02</v>
      </c>
      <c r="F378" s="87">
        <v>0.8</v>
      </c>
      <c r="G378" s="87">
        <v>3.94</v>
      </c>
    </row>
    <row r="379" spans="1:7">
      <c r="A379" s="87" t="s">
        <v>690</v>
      </c>
      <c r="B379" s="87" t="s">
        <v>687</v>
      </c>
      <c r="C379" s="87">
        <v>87555.56</v>
      </c>
      <c r="D379" s="87">
        <v>69926.710000000006</v>
      </c>
      <c r="E379" s="87">
        <v>17628.849999999999</v>
      </c>
      <c r="F379" s="87">
        <v>0.8</v>
      </c>
      <c r="G379" s="87">
        <v>4.18</v>
      </c>
    </row>
    <row r="380" spans="1:7">
      <c r="A380" s="87" t="s">
        <v>691</v>
      </c>
      <c r="B380" s="87" t="s">
        <v>687</v>
      </c>
      <c r="C380" s="87">
        <v>93942.080000000002</v>
      </c>
      <c r="D380" s="87">
        <v>75027.33</v>
      </c>
      <c r="E380" s="87">
        <v>18914.740000000002</v>
      </c>
      <c r="F380" s="87">
        <v>0.8</v>
      </c>
      <c r="G380" s="87">
        <v>4.18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569746.77</v>
      </c>
      <c r="D428" s="87">
        <v>0.78</v>
      </c>
    </row>
    <row r="429" spans="1:4">
      <c r="A429" s="87" t="s">
        <v>859</v>
      </c>
      <c r="B429" s="87" t="s">
        <v>858</v>
      </c>
      <c r="C429" s="87">
        <v>290718.57</v>
      </c>
      <c r="D429" s="87">
        <v>0.78</v>
      </c>
    </row>
    <row r="430" spans="1:4">
      <c r="A430" s="87" t="s">
        <v>860</v>
      </c>
      <c r="B430" s="87" t="s">
        <v>858</v>
      </c>
      <c r="C430" s="87">
        <v>281003.86</v>
      </c>
      <c r="D430" s="87">
        <v>0.78</v>
      </c>
    </row>
    <row r="431" spans="1:4">
      <c r="A431" s="87" t="s">
        <v>861</v>
      </c>
      <c r="B431" s="87" t="s">
        <v>858</v>
      </c>
      <c r="C431" s="87">
        <v>112038.29</v>
      </c>
      <c r="D431" s="87">
        <v>0.78</v>
      </c>
    </row>
    <row r="432" spans="1:4">
      <c r="A432" s="87" t="s">
        <v>862</v>
      </c>
      <c r="B432" s="87" t="s">
        <v>858</v>
      </c>
      <c r="C432" s="87">
        <v>120210.64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26.8</v>
      </c>
      <c r="F439" s="87">
        <v>60561.42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26.56</v>
      </c>
      <c r="F440" s="87">
        <v>60041.09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29.25</v>
      </c>
      <c r="F441" s="87">
        <v>66105.55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38.369999999999997</v>
      </c>
      <c r="F442" s="87">
        <v>86715.26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26.9</v>
      </c>
      <c r="F443" s="87">
        <v>44748.52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16.89</v>
      </c>
      <c r="F444" s="87">
        <v>28427.93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13.27</v>
      </c>
      <c r="F445" s="87">
        <v>22331.39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5.29</v>
      </c>
      <c r="F446" s="87">
        <v>9922.5400000000009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5.68</v>
      </c>
      <c r="F447" s="87">
        <v>10646.32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15431.32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21393.77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352753.57980000001</v>
      </c>
      <c r="C458" s="87">
        <v>492.38889999999998</v>
      </c>
      <c r="D458" s="87">
        <v>624.33950000000004</v>
      </c>
      <c r="E458" s="87">
        <v>0</v>
      </c>
      <c r="F458" s="87">
        <v>4.5999999999999999E-3</v>
      </c>
      <c r="G458" s="88">
        <v>14792600</v>
      </c>
      <c r="H458" s="87">
        <v>138733.32519999999</v>
      </c>
    </row>
    <row r="459" spans="1:8">
      <c r="A459" s="87" t="s">
        <v>911</v>
      </c>
      <c r="B459" s="87">
        <v>288167.59749999997</v>
      </c>
      <c r="C459" s="87">
        <v>412.3732</v>
      </c>
      <c r="D459" s="87">
        <v>546.68619999999999</v>
      </c>
      <c r="E459" s="87">
        <v>0</v>
      </c>
      <c r="F459" s="87">
        <v>4.0000000000000001E-3</v>
      </c>
      <c r="G459" s="88">
        <v>12955300</v>
      </c>
      <c r="H459" s="87">
        <v>114312.3158</v>
      </c>
    </row>
    <row r="460" spans="1:8">
      <c r="A460" s="87" t="s">
        <v>912</v>
      </c>
      <c r="B460" s="87">
        <v>263001.41940000001</v>
      </c>
      <c r="C460" s="87">
        <v>405.82240000000002</v>
      </c>
      <c r="D460" s="87">
        <v>605.49440000000004</v>
      </c>
      <c r="E460" s="87">
        <v>0</v>
      </c>
      <c r="F460" s="87">
        <v>4.3E-3</v>
      </c>
      <c r="G460" s="88">
        <v>14355800</v>
      </c>
      <c r="H460" s="87">
        <v>107177.1817</v>
      </c>
    </row>
    <row r="461" spans="1:8">
      <c r="A461" s="87" t="s">
        <v>913</v>
      </c>
      <c r="B461" s="87">
        <v>204585.73980000001</v>
      </c>
      <c r="C461" s="87">
        <v>329.60860000000002</v>
      </c>
      <c r="D461" s="87">
        <v>521.36339999999996</v>
      </c>
      <c r="E461" s="87">
        <v>0</v>
      </c>
      <c r="F461" s="87">
        <v>3.7000000000000002E-3</v>
      </c>
      <c r="G461" s="88">
        <v>12363800</v>
      </c>
      <c r="H461" s="87">
        <v>84717.8318</v>
      </c>
    </row>
    <row r="462" spans="1:8">
      <c r="A462" s="87" t="s">
        <v>354</v>
      </c>
      <c r="B462" s="87">
        <v>207339.3849</v>
      </c>
      <c r="C462" s="87">
        <v>352.43920000000003</v>
      </c>
      <c r="D462" s="87">
        <v>594.90309999999999</v>
      </c>
      <c r="E462" s="87">
        <v>0</v>
      </c>
      <c r="F462" s="87">
        <v>4.1999999999999997E-3</v>
      </c>
      <c r="G462" s="88">
        <v>14110900</v>
      </c>
      <c r="H462" s="87">
        <v>87636.147700000001</v>
      </c>
    </row>
    <row r="463" spans="1:8">
      <c r="A463" s="87" t="s">
        <v>914</v>
      </c>
      <c r="B463" s="87">
        <v>227034.29579999999</v>
      </c>
      <c r="C463" s="87">
        <v>394.85700000000003</v>
      </c>
      <c r="D463" s="87">
        <v>683.74400000000003</v>
      </c>
      <c r="E463" s="87">
        <v>0</v>
      </c>
      <c r="F463" s="87">
        <v>4.7999999999999996E-3</v>
      </c>
      <c r="G463" s="88">
        <v>16219500</v>
      </c>
      <c r="H463" s="87">
        <v>96824.776500000007</v>
      </c>
    </row>
    <row r="464" spans="1:8">
      <c r="A464" s="87" t="s">
        <v>915</v>
      </c>
      <c r="B464" s="87">
        <v>190196.31520000001</v>
      </c>
      <c r="C464" s="87">
        <v>333.98939999999999</v>
      </c>
      <c r="D464" s="87">
        <v>584.37739999999997</v>
      </c>
      <c r="E464" s="87">
        <v>0</v>
      </c>
      <c r="F464" s="87">
        <v>4.1000000000000003E-3</v>
      </c>
      <c r="G464" s="88">
        <v>13862900</v>
      </c>
      <c r="H464" s="87">
        <v>81423.651599999997</v>
      </c>
    </row>
    <row r="465" spans="1:19">
      <c r="A465" s="87" t="s">
        <v>916</v>
      </c>
      <c r="B465" s="87">
        <v>189673.51010000001</v>
      </c>
      <c r="C465" s="87">
        <v>329.00139999999999</v>
      </c>
      <c r="D465" s="87">
        <v>568.05240000000003</v>
      </c>
      <c r="E465" s="87">
        <v>0</v>
      </c>
      <c r="F465" s="87">
        <v>4.0000000000000001E-3</v>
      </c>
      <c r="G465" s="88">
        <v>13475000</v>
      </c>
      <c r="H465" s="87">
        <v>80806.427899999995</v>
      </c>
    </row>
    <row r="466" spans="1:19">
      <c r="A466" s="87" t="s">
        <v>917</v>
      </c>
      <c r="B466" s="87">
        <v>199585.8486</v>
      </c>
      <c r="C466" s="87">
        <v>343.46730000000002</v>
      </c>
      <c r="D466" s="87">
        <v>587.87369999999999</v>
      </c>
      <c r="E466" s="87">
        <v>0</v>
      </c>
      <c r="F466" s="87">
        <v>4.1000000000000003E-3</v>
      </c>
      <c r="G466" s="88">
        <v>13944800</v>
      </c>
      <c r="H466" s="87">
        <v>84765.693899999998</v>
      </c>
    </row>
    <row r="467" spans="1:19">
      <c r="A467" s="87" t="s">
        <v>918</v>
      </c>
      <c r="B467" s="87">
        <v>212077.9056</v>
      </c>
      <c r="C467" s="87">
        <v>348.52710000000002</v>
      </c>
      <c r="D467" s="87">
        <v>565.22149999999999</v>
      </c>
      <c r="E467" s="87">
        <v>0</v>
      </c>
      <c r="F467" s="87">
        <v>4.0000000000000001E-3</v>
      </c>
      <c r="G467" s="88">
        <v>13405000</v>
      </c>
      <c r="H467" s="87">
        <v>88482.232900000003</v>
      </c>
    </row>
    <row r="468" spans="1:19">
      <c r="A468" s="87" t="s">
        <v>919</v>
      </c>
      <c r="B468" s="87">
        <v>254769.7469</v>
      </c>
      <c r="C468" s="87">
        <v>388.40429999999998</v>
      </c>
      <c r="D468" s="87">
        <v>569.4864</v>
      </c>
      <c r="E468" s="87">
        <v>0</v>
      </c>
      <c r="F468" s="87">
        <v>4.1000000000000003E-3</v>
      </c>
      <c r="G468" s="88">
        <v>13501100</v>
      </c>
      <c r="H468" s="87">
        <v>103366.74770000001</v>
      </c>
    </row>
    <row r="469" spans="1:19">
      <c r="A469" s="87" t="s">
        <v>920</v>
      </c>
      <c r="B469" s="87">
        <v>324733.44309999997</v>
      </c>
      <c r="C469" s="87">
        <v>459.84890000000001</v>
      </c>
      <c r="D469" s="87">
        <v>598.51310000000001</v>
      </c>
      <c r="E469" s="87">
        <v>0</v>
      </c>
      <c r="F469" s="87">
        <v>4.4000000000000003E-3</v>
      </c>
      <c r="G469" s="88">
        <v>14182300</v>
      </c>
      <c r="H469" s="87">
        <v>128348.6203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2913920</v>
      </c>
      <c r="C471" s="87">
        <v>4590.7275</v>
      </c>
      <c r="D471" s="87">
        <v>7050.0550999999996</v>
      </c>
      <c r="E471" s="87">
        <v>0</v>
      </c>
      <c r="F471" s="87">
        <v>5.0299999999999997E-2</v>
      </c>
      <c r="G471" s="88">
        <v>167169000</v>
      </c>
      <c r="H471" s="88">
        <v>1196590</v>
      </c>
    </row>
    <row r="472" spans="1:19">
      <c r="A472" s="87" t="s">
        <v>922</v>
      </c>
      <c r="B472" s="87">
        <v>189673.51010000001</v>
      </c>
      <c r="C472" s="87">
        <v>329.00139999999999</v>
      </c>
      <c r="D472" s="87">
        <v>521.36339999999996</v>
      </c>
      <c r="E472" s="87">
        <v>0</v>
      </c>
      <c r="F472" s="87">
        <v>3.7000000000000002E-3</v>
      </c>
      <c r="G472" s="88">
        <v>12363800</v>
      </c>
      <c r="H472" s="87">
        <v>80806.427899999995</v>
      </c>
    </row>
    <row r="473" spans="1:19">
      <c r="A473" s="87" t="s">
        <v>923</v>
      </c>
      <c r="B473" s="87">
        <v>352753.57980000001</v>
      </c>
      <c r="C473" s="87">
        <v>492.38889999999998</v>
      </c>
      <c r="D473" s="87">
        <v>683.74400000000003</v>
      </c>
      <c r="E473" s="87">
        <v>0</v>
      </c>
      <c r="F473" s="87">
        <v>4.7999999999999996E-3</v>
      </c>
      <c r="G473" s="88">
        <v>16219500</v>
      </c>
      <c r="H473" s="87">
        <v>138733.32519999999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840698000000</v>
      </c>
      <c r="C476" s="87">
        <v>547149.18799999997</v>
      </c>
      <c r="D476" s="87" t="s">
        <v>1094</v>
      </c>
      <c r="E476" s="87">
        <v>218037.74400000001</v>
      </c>
      <c r="F476" s="87">
        <v>155696.33600000001</v>
      </c>
      <c r="G476" s="87">
        <v>140136.891</v>
      </c>
      <c r="H476" s="87">
        <v>0</v>
      </c>
      <c r="I476" s="87">
        <v>0</v>
      </c>
      <c r="J476" s="87">
        <v>23884.223999999998</v>
      </c>
      <c r="K476" s="87">
        <v>4744.2969999999996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4649.6970000000001</v>
      </c>
      <c r="R476" s="87">
        <v>0</v>
      </c>
      <c r="S476" s="87">
        <v>0</v>
      </c>
    </row>
    <row r="477" spans="1:19">
      <c r="A477" s="87" t="s">
        <v>911</v>
      </c>
      <c r="B477" s="88">
        <v>736279000000</v>
      </c>
      <c r="C477" s="87">
        <v>644013.451</v>
      </c>
      <c r="D477" s="87" t="s">
        <v>1095</v>
      </c>
      <c r="E477" s="87">
        <v>218037.74400000001</v>
      </c>
      <c r="F477" s="87">
        <v>155696.33600000001</v>
      </c>
      <c r="G477" s="87">
        <v>140136.891</v>
      </c>
      <c r="H477" s="87">
        <v>0</v>
      </c>
      <c r="I477" s="87">
        <v>123409.569</v>
      </c>
      <c r="J477" s="87">
        <v>0</v>
      </c>
      <c r="K477" s="87">
        <v>1599.3019999999999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5133.6090000000004</v>
      </c>
      <c r="R477" s="87">
        <v>0</v>
      </c>
      <c r="S477" s="87">
        <v>0</v>
      </c>
    </row>
    <row r="478" spans="1:19">
      <c r="A478" s="87" t="s">
        <v>912</v>
      </c>
      <c r="B478" s="88">
        <v>815872000000</v>
      </c>
      <c r="C478" s="87">
        <v>720610.54700000002</v>
      </c>
      <c r="D478" s="87" t="s">
        <v>1073</v>
      </c>
      <c r="E478" s="87">
        <v>218037.74400000001</v>
      </c>
      <c r="F478" s="87">
        <v>142955.66399999999</v>
      </c>
      <c r="G478" s="87">
        <v>140136.891</v>
      </c>
      <c r="H478" s="87">
        <v>0</v>
      </c>
      <c r="I478" s="87">
        <v>212244.09299999999</v>
      </c>
      <c r="J478" s="87">
        <v>0</v>
      </c>
      <c r="K478" s="87">
        <v>2035.568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5200.5870000000004</v>
      </c>
      <c r="R478" s="87">
        <v>0</v>
      </c>
      <c r="S478" s="87">
        <v>0</v>
      </c>
    </row>
    <row r="479" spans="1:19">
      <c r="A479" s="87" t="s">
        <v>913</v>
      </c>
      <c r="B479" s="88">
        <v>702662000000</v>
      </c>
      <c r="C479" s="87">
        <v>680330.90500000003</v>
      </c>
      <c r="D479" s="87" t="s">
        <v>1096</v>
      </c>
      <c r="E479" s="87">
        <v>218037.74400000001</v>
      </c>
      <c r="F479" s="87">
        <v>142955.66399999999</v>
      </c>
      <c r="G479" s="87">
        <v>140136.891</v>
      </c>
      <c r="H479" s="87">
        <v>0</v>
      </c>
      <c r="I479" s="87">
        <v>172465.147</v>
      </c>
      <c r="J479" s="87">
        <v>0</v>
      </c>
      <c r="K479" s="87">
        <v>1873.91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4861.549</v>
      </c>
      <c r="R479" s="87">
        <v>0</v>
      </c>
      <c r="S479" s="87">
        <v>0</v>
      </c>
    </row>
    <row r="480" spans="1:19">
      <c r="A480" s="87" t="s">
        <v>354</v>
      </c>
      <c r="B480" s="88">
        <v>801956000000</v>
      </c>
      <c r="C480" s="87">
        <v>845785.48899999994</v>
      </c>
      <c r="D480" s="87" t="s">
        <v>1097</v>
      </c>
      <c r="E480" s="87">
        <v>218037.74400000001</v>
      </c>
      <c r="F480" s="87">
        <v>142955.66399999999</v>
      </c>
      <c r="G480" s="87">
        <v>140136.891</v>
      </c>
      <c r="H480" s="87">
        <v>0</v>
      </c>
      <c r="I480" s="87">
        <v>337006.83199999999</v>
      </c>
      <c r="J480" s="87">
        <v>0</v>
      </c>
      <c r="K480" s="87">
        <v>2443.2150000000001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5205.1440000000002</v>
      </c>
      <c r="R480" s="87">
        <v>0</v>
      </c>
      <c r="S480" s="87">
        <v>0</v>
      </c>
    </row>
    <row r="481" spans="1:19">
      <c r="A481" s="87" t="s">
        <v>914</v>
      </c>
      <c r="B481" s="88">
        <v>921795000000</v>
      </c>
      <c r="C481" s="87">
        <v>1114017.594</v>
      </c>
      <c r="D481" s="87" t="s">
        <v>1098</v>
      </c>
      <c r="E481" s="87">
        <v>218037.74400000001</v>
      </c>
      <c r="F481" s="87">
        <v>142955.66399999999</v>
      </c>
      <c r="G481" s="87">
        <v>141115.85</v>
      </c>
      <c r="H481" s="87">
        <v>0</v>
      </c>
      <c r="I481" s="87">
        <v>599756.65300000005</v>
      </c>
      <c r="J481" s="87">
        <v>0</v>
      </c>
      <c r="K481" s="87">
        <v>7218.4480000000003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4933.2349999999997</v>
      </c>
      <c r="R481" s="87">
        <v>0</v>
      </c>
      <c r="S481" s="87">
        <v>0</v>
      </c>
    </row>
    <row r="482" spans="1:19">
      <c r="A482" s="87" t="s">
        <v>915</v>
      </c>
      <c r="B482" s="88">
        <v>787860000000</v>
      </c>
      <c r="C482" s="87">
        <v>877631.25800000003</v>
      </c>
      <c r="D482" s="87" t="s">
        <v>1099</v>
      </c>
      <c r="E482" s="87">
        <v>121132.08</v>
      </c>
      <c r="F482" s="87">
        <v>77805.312000000005</v>
      </c>
      <c r="G482" s="87">
        <v>140136.891</v>
      </c>
      <c r="H482" s="87">
        <v>0</v>
      </c>
      <c r="I482" s="87">
        <v>530810.15599999996</v>
      </c>
      <c r="J482" s="87">
        <v>0</v>
      </c>
      <c r="K482" s="87">
        <v>3134.5250000000001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4612.2950000000001</v>
      </c>
      <c r="R482" s="87">
        <v>0</v>
      </c>
      <c r="S482" s="87">
        <v>0</v>
      </c>
    </row>
    <row r="483" spans="1:19">
      <c r="A483" s="87" t="s">
        <v>916</v>
      </c>
      <c r="B483" s="88">
        <v>765817000000</v>
      </c>
      <c r="C483" s="87">
        <v>828586.56900000002</v>
      </c>
      <c r="D483" s="87" t="s">
        <v>1100</v>
      </c>
      <c r="E483" s="87">
        <v>121132.08</v>
      </c>
      <c r="F483" s="87">
        <v>77805.312000000005</v>
      </c>
      <c r="G483" s="87">
        <v>140136.891</v>
      </c>
      <c r="H483" s="87">
        <v>0</v>
      </c>
      <c r="I483" s="87">
        <v>481907.79599999997</v>
      </c>
      <c r="J483" s="87">
        <v>0</v>
      </c>
      <c r="K483" s="87">
        <v>2990.3110000000001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4614.1790000000001</v>
      </c>
      <c r="R483" s="87">
        <v>0</v>
      </c>
      <c r="S483" s="87">
        <v>0</v>
      </c>
    </row>
    <row r="484" spans="1:19">
      <c r="A484" s="87" t="s">
        <v>917</v>
      </c>
      <c r="B484" s="88">
        <v>792517000000</v>
      </c>
      <c r="C484" s="87">
        <v>884831.75899999996</v>
      </c>
      <c r="D484" s="87" t="s">
        <v>1101</v>
      </c>
      <c r="E484" s="87">
        <v>218037.74400000001</v>
      </c>
      <c r="F484" s="87">
        <v>142877.04</v>
      </c>
      <c r="G484" s="87">
        <v>140156.74799999999</v>
      </c>
      <c r="H484" s="87">
        <v>0</v>
      </c>
      <c r="I484" s="87">
        <v>376253.91399999999</v>
      </c>
      <c r="J484" s="87">
        <v>0</v>
      </c>
      <c r="K484" s="87">
        <v>2605.2069999999999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4901.107</v>
      </c>
      <c r="R484" s="87">
        <v>0</v>
      </c>
      <c r="S484" s="87">
        <v>0</v>
      </c>
    </row>
    <row r="485" spans="1:19">
      <c r="A485" s="87" t="s">
        <v>918</v>
      </c>
      <c r="B485" s="88">
        <v>761839000000</v>
      </c>
      <c r="C485" s="87">
        <v>781865.04200000002</v>
      </c>
      <c r="D485" s="87" t="s">
        <v>1102</v>
      </c>
      <c r="E485" s="87">
        <v>218037.74400000001</v>
      </c>
      <c r="F485" s="87">
        <v>142877.04</v>
      </c>
      <c r="G485" s="87">
        <v>140136.891</v>
      </c>
      <c r="H485" s="87">
        <v>0</v>
      </c>
      <c r="I485" s="87">
        <v>273677.26899999997</v>
      </c>
      <c r="J485" s="87">
        <v>0</v>
      </c>
      <c r="K485" s="87">
        <v>2260.3009999999999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4875.7969999999996</v>
      </c>
      <c r="R485" s="87">
        <v>0</v>
      </c>
      <c r="S485" s="87">
        <v>0</v>
      </c>
    </row>
    <row r="486" spans="1:19">
      <c r="A486" s="87" t="s">
        <v>919</v>
      </c>
      <c r="B486" s="88">
        <v>767302000000</v>
      </c>
      <c r="C486" s="87">
        <v>576958.34600000002</v>
      </c>
      <c r="D486" s="87" t="s">
        <v>1103</v>
      </c>
      <c r="E486" s="87">
        <v>218037.74400000001</v>
      </c>
      <c r="F486" s="87">
        <v>160675.568</v>
      </c>
      <c r="G486" s="87">
        <v>140136.891</v>
      </c>
      <c r="H486" s="87">
        <v>0</v>
      </c>
      <c r="I486" s="87">
        <v>49385.555999999997</v>
      </c>
      <c r="J486" s="87">
        <v>0</v>
      </c>
      <c r="K486" s="87">
        <v>953.64400000000001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7768.9430000000002</v>
      </c>
      <c r="R486" s="87">
        <v>0</v>
      </c>
      <c r="S486" s="87">
        <v>0</v>
      </c>
    </row>
    <row r="487" spans="1:19">
      <c r="A487" s="87" t="s">
        <v>920</v>
      </c>
      <c r="B487" s="88">
        <v>806015000000</v>
      </c>
      <c r="C487" s="87">
        <v>544928.83499999996</v>
      </c>
      <c r="D487" s="87" t="s">
        <v>1104</v>
      </c>
      <c r="E487" s="87">
        <v>218037.74400000001</v>
      </c>
      <c r="F487" s="87">
        <v>154674.22399999999</v>
      </c>
      <c r="G487" s="87">
        <v>140136.891</v>
      </c>
      <c r="H487" s="87">
        <v>0</v>
      </c>
      <c r="I487" s="87">
        <v>2143.7179999999998</v>
      </c>
      <c r="J487" s="87">
        <v>23884.223999999998</v>
      </c>
      <c r="K487" s="87">
        <v>851.73699999999997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5200.2979999999998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9500610000000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702662000000</v>
      </c>
      <c r="C490" s="87">
        <v>544928.83499999996</v>
      </c>
      <c r="D490" s="87"/>
      <c r="E490" s="87">
        <v>121132.08</v>
      </c>
      <c r="F490" s="87">
        <v>77805.312000000005</v>
      </c>
      <c r="G490" s="87">
        <v>140136.891</v>
      </c>
      <c r="H490" s="87">
        <v>0</v>
      </c>
      <c r="I490" s="87">
        <v>0</v>
      </c>
      <c r="J490" s="87">
        <v>0</v>
      </c>
      <c r="K490" s="87">
        <v>851.73699999999997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4612.2950000000001</v>
      </c>
      <c r="R490" s="87">
        <v>0</v>
      </c>
      <c r="S490" s="87">
        <v>0</v>
      </c>
    </row>
    <row r="491" spans="1:19">
      <c r="A491" s="87" t="s">
        <v>923</v>
      </c>
      <c r="B491" s="88">
        <v>921795000000</v>
      </c>
      <c r="C491" s="87">
        <v>1114017.594</v>
      </c>
      <c r="D491" s="87"/>
      <c r="E491" s="87">
        <v>218037.74400000001</v>
      </c>
      <c r="F491" s="87">
        <v>160675.568</v>
      </c>
      <c r="G491" s="87">
        <v>141115.85</v>
      </c>
      <c r="H491" s="87">
        <v>0</v>
      </c>
      <c r="I491" s="87">
        <v>599756.65300000005</v>
      </c>
      <c r="J491" s="87">
        <v>23884.223999999998</v>
      </c>
      <c r="K491" s="87">
        <v>7218.4480000000003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7768.9430000000002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208821.22</v>
      </c>
      <c r="C494" s="87">
        <v>104251.02</v>
      </c>
      <c r="D494" s="87">
        <v>0</v>
      </c>
      <c r="E494" s="87">
        <v>313072.23</v>
      </c>
    </row>
    <row r="495" spans="1:19">
      <c r="A495" s="87" t="s">
        <v>957</v>
      </c>
      <c r="B495" s="87">
        <v>10.66</v>
      </c>
      <c r="C495" s="87">
        <v>5.32</v>
      </c>
      <c r="D495" s="87">
        <v>0</v>
      </c>
      <c r="E495" s="87">
        <v>15.98</v>
      </c>
    </row>
    <row r="496" spans="1:19">
      <c r="A496" s="87" t="s">
        <v>958</v>
      </c>
      <c r="B496" s="87">
        <v>10.66</v>
      </c>
      <c r="C496" s="87">
        <v>5.32</v>
      </c>
      <c r="D496" s="87">
        <v>0</v>
      </c>
      <c r="E496" s="87">
        <v>15.98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496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28510.22</v>
      </c>
      <c r="C2" s="87">
        <v>1455.2</v>
      </c>
      <c r="D2" s="87">
        <v>1455.2</v>
      </c>
    </row>
    <row r="3" spans="1:7">
      <c r="A3" s="87" t="s">
        <v>380</v>
      </c>
      <c r="B3" s="87">
        <v>28510.22</v>
      </c>
      <c r="C3" s="87">
        <v>1455.2</v>
      </c>
      <c r="D3" s="87">
        <v>1455.2</v>
      </c>
    </row>
    <row r="4" spans="1:7">
      <c r="A4" s="87" t="s">
        <v>381</v>
      </c>
      <c r="B4" s="87">
        <v>52523.88</v>
      </c>
      <c r="C4" s="87">
        <v>2680.88</v>
      </c>
      <c r="D4" s="87">
        <v>2680.88</v>
      </c>
    </row>
    <row r="5" spans="1:7">
      <c r="A5" s="87" t="s">
        <v>382</v>
      </c>
      <c r="B5" s="87">
        <v>52523.88</v>
      </c>
      <c r="C5" s="87">
        <v>2680.88</v>
      </c>
      <c r="D5" s="87">
        <v>2680.88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18358.72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760.61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374.67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2036.75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25.21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485.21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160.94999999999999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9121.84</v>
      </c>
      <c r="C28" s="87">
        <v>19388.38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712</v>
      </c>
      <c r="C82" s="87">
        <v>0.3</v>
      </c>
      <c r="D82" s="87">
        <v>0.36399999999999999</v>
      </c>
      <c r="E82" s="87">
        <v>0.38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712</v>
      </c>
      <c r="C83" s="87">
        <v>0.3</v>
      </c>
      <c r="D83" s="87">
        <v>0.36399999999999999</v>
      </c>
      <c r="E83" s="87">
        <v>0.38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712</v>
      </c>
      <c r="C85" s="87">
        <v>0.3</v>
      </c>
      <c r="D85" s="87">
        <v>0.36399999999999999</v>
      </c>
      <c r="E85" s="87">
        <v>0.38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712</v>
      </c>
      <c r="C86" s="87">
        <v>0.3</v>
      </c>
      <c r="D86" s="87">
        <v>0.36399999999999999</v>
      </c>
      <c r="E86" s="87">
        <v>0.38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712</v>
      </c>
      <c r="C88" s="87">
        <v>0.3</v>
      </c>
      <c r="D88" s="87">
        <v>0.36399999999999999</v>
      </c>
      <c r="E88" s="87">
        <v>0.38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712</v>
      </c>
      <c r="C90" s="87">
        <v>0.3</v>
      </c>
      <c r="D90" s="87">
        <v>0.36399999999999999</v>
      </c>
      <c r="E90" s="87">
        <v>0.38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712</v>
      </c>
      <c r="C92" s="87">
        <v>0.3</v>
      </c>
      <c r="D92" s="87">
        <v>0.36399999999999999</v>
      </c>
      <c r="E92" s="87">
        <v>0.38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712</v>
      </c>
      <c r="C94" s="87">
        <v>0.3</v>
      </c>
      <c r="D94" s="87">
        <v>0.36399999999999999</v>
      </c>
      <c r="E94" s="87">
        <v>0.38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712</v>
      </c>
      <c r="C96" s="87">
        <v>0.3</v>
      </c>
      <c r="D96" s="87">
        <v>0.36399999999999999</v>
      </c>
      <c r="E96" s="87">
        <v>0.38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712</v>
      </c>
      <c r="C97" s="87">
        <v>0.3</v>
      </c>
      <c r="D97" s="87">
        <v>0.36399999999999999</v>
      </c>
      <c r="E97" s="87">
        <v>0.38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712</v>
      </c>
      <c r="C99" s="87">
        <v>0.3</v>
      </c>
      <c r="D99" s="87">
        <v>0.36399999999999999</v>
      </c>
      <c r="E99" s="87">
        <v>0.38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712</v>
      </c>
      <c r="C100" s="87">
        <v>0.3</v>
      </c>
      <c r="D100" s="87">
        <v>0.36399999999999999</v>
      </c>
      <c r="E100" s="87">
        <v>0.38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712</v>
      </c>
      <c r="C102" s="87">
        <v>0.3</v>
      </c>
      <c r="D102" s="87">
        <v>0.36399999999999999</v>
      </c>
      <c r="E102" s="87">
        <v>0.38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712</v>
      </c>
      <c r="C104" s="87">
        <v>0.3</v>
      </c>
      <c r="D104" s="87">
        <v>0.36399999999999999</v>
      </c>
      <c r="E104" s="87">
        <v>0.38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712</v>
      </c>
      <c r="C106" s="87">
        <v>0.3</v>
      </c>
      <c r="D106" s="87">
        <v>0.36399999999999999</v>
      </c>
      <c r="E106" s="87">
        <v>0.38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712</v>
      </c>
      <c r="C107" s="87">
        <v>0.3</v>
      </c>
      <c r="D107" s="87">
        <v>0.36399999999999999</v>
      </c>
      <c r="E107" s="87">
        <v>0.38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712</v>
      </c>
      <c r="C109" s="87">
        <v>0.3</v>
      </c>
      <c r="D109" s="87">
        <v>0.36399999999999999</v>
      </c>
      <c r="E109" s="87">
        <v>0.38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712</v>
      </c>
      <c r="C110" s="87">
        <v>0.3</v>
      </c>
      <c r="D110" s="87">
        <v>0.36399999999999999</v>
      </c>
      <c r="E110" s="87">
        <v>0.38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712</v>
      </c>
      <c r="C112" s="87">
        <v>0.3</v>
      </c>
      <c r="D112" s="87">
        <v>0.36399999999999999</v>
      </c>
      <c r="E112" s="87">
        <v>0.38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712</v>
      </c>
      <c r="C114" s="87">
        <v>0.3</v>
      </c>
      <c r="D114" s="87">
        <v>0.36399999999999999</v>
      </c>
      <c r="E114" s="87">
        <v>0.38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712</v>
      </c>
      <c r="C116" s="87">
        <v>0.3</v>
      </c>
      <c r="D116" s="87">
        <v>0.36399999999999999</v>
      </c>
      <c r="E116" s="87">
        <v>0.38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712</v>
      </c>
      <c r="C118" s="87">
        <v>0.3</v>
      </c>
      <c r="D118" s="87">
        <v>0.36399999999999999</v>
      </c>
      <c r="E118" s="87">
        <v>0.38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712</v>
      </c>
      <c r="C120" s="87">
        <v>0.3</v>
      </c>
      <c r="D120" s="87">
        <v>0.36399999999999999</v>
      </c>
      <c r="E120" s="87">
        <v>0.38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712</v>
      </c>
      <c r="C121" s="87">
        <v>0.3</v>
      </c>
      <c r="D121" s="87">
        <v>0.36399999999999999</v>
      </c>
      <c r="E121" s="87">
        <v>0.38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712</v>
      </c>
      <c r="C123" s="87">
        <v>0.3</v>
      </c>
      <c r="D123" s="87">
        <v>0.36399999999999999</v>
      </c>
      <c r="E123" s="87">
        <v>0.38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712</v>
      </c>
      <c r="C124" s="87">
        <v>0.3</v>
      </c>
      <c r="D124" s="87">
        <v>0.36399999999999999</v>
      </c>
      <c r="E124" s="87">
        <v>0.38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712</v>
      </c>
      <c r="C126" s="87">
        <v>0.3</v>
      </c>
      <c r="D126" s="87">
        <v>0.36399999999999999</v>
      </c>
      <c r="E126" s="87">
        <v>0.38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712</v>
      </c>
      <c r="C128" s="87">
        <v>0.3</v>
      </c>
      <c r="D128" s="87">
        <v>0.36399999999999999</v>
      </c>
      <c r="E128" s="87">
        <v>0.38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712</v>
      </c>
      <c r="C130" s="87">
        <v>0.3</v>
      </c>
      <c r="D130" s="87">
        <v>0.36399999999999999</v>
      </c>
      <c r="E130" s="87">
        <v>0.38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712</v>
      </c>
      <c r="C131" s="87">
        <v>0.3</v>
      </c>
      <c r="D131" s="87">
        <v>0.36399999999999999</v>
      </c>
      <c r="E131" s="87">
        <v>0.38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712</v>
      </c>
      <c r="C133" s="87">
        <v>0.3</v>
      </c>
      <c r="D133" s="87">
        <v>0.36399999999999999</v>
      </c>
      <c r="E133" s="87">
        <v>0.38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712</v>
      </c>
      <c r="C134" s="87">
        <v>0.3</v>
      </c>
      <c r="D134" s="87">
        <v>0.36399999999999999</v>
      </c>
      <c r="E134" s="87">
        <v>0.38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712</v>
      </c>
      <c r="C136" s="87">
        <v>0.3</v>
      </c>
      <c r="D136" s="87">
        <v>0.36399999999999999</v>
      </c>
      <c r="E136" s="87">
        <v>0.38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712</v>
      </c>
      <c r="C138" s="87">
        <v>0.3</v>
      </c>
      <c r="D138" s="87">
        <v>0.36399999999999999</v>
      </c>
      <c r="E138" s="87">
        <v>0.38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712</v>
      </c>
      <c r="C140" s="87">
        <v>0.3</v>
      </c>
      <c r="D140" s="87">
        <v>0.36399999999999999</v>
      </c>
      <c r="E140" s="87">
        <v>0.38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712</v>
      </c>
      <c r="C142" s="87">
        <v>0.3</v>
      </c>
      <c r="D142" s="87">
        <v>0.36399999999999999</v>
      </c>
      <c r="E142" s="87">
        <v>0.38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712</v>
      </c>
      <c r="C144" s="87">
        <v>0.3</v>
      </c>
      <c r="D144" s="87">
        <v>0.36399999999999999</v>
      </c>
      <c r="E144" s="87">
        <v>0.38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712</v>
      </c>
      <c r="C145" s="87">
        <v>0.3</v>
      </c>
      <c r="D145" s="87">
        <v>0.36399999999999999</v>
      </c>
      <c r="E145" s="87">
        <v>0.38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712</v>
      </c>
      <c r="C147" s="87">
        <v>0.3</v>
      </c>
      <c r="D147" s="87">
        <v>0.36399999999999999</v>
      </c>
      <c r="E147" s="87">
        <v>0.38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712</v>
      </c>
      <c r="C148" s="87">
        <v>0.3</v>
      </c>
      <c r="D148" s="87">
        <v>0.36399999999999999</v>
      </c>
      <c r="E148" s="87">
        <v>0.38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712</v>
      </c>
      <c r="C150" s="87">
        <v>0.3</v>
      </c>
      <c r="D150" s="87">
        <v>0.36399999999999999</v>
      </c>
      <c r="E150" s="87">
        <v>0.38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712</v>
      </c>
      <c r="C152" s="87">
        <v>0.3</v>
      </c>
      <c r="D152" s="87">
        <v>0.36399999999999999</v>
      </c>
      <c r="E152" s="87">
        <v>0.38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712</v>
      </c>
      <c r="C154" s="87">
        <v>0.3</v>
      </c>
      <c r="D154" s="87">
        <v>0.36399999999999999</v>
      </c>
      <c r="E154" s="87">
        <v>0.38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712</v>
      </c>
      <c r="C155" s="87">
        <v>0.3</v>
      </c>
      <c r="D155" s="87">
        <v>0.36399999999999999</v>
      </c>
      <c r="E155" s="87">
        <v>0.38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712</v>
      </c>
      <c r="C156" s="87">
        <v>0.3</v>
      </c>
      <c r="D156" s="87">
        <v>0.36399999999999999</v>
      </c>
      <c r="E156" s="87">
        <v>0.38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712</v>
      </c>
      <c r="C158" s="87">
        <v>0.3</v>
      </c>
      <c r="D158" s="87">
        <v>0.36399999999999999</v>
      </c>
      <c r="E158" s="87">
        <v>0.38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712</v>
      </c>
      <c r="C159" s="87">
        <v>0.3</v>
      </c>
      <c r="D159" s="87">
        <v>0.36399999999999999</v>
      </c>
      <c r="E159" s="87">
        <v>0.38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712</v>
      </c>
      <c r="C160" s="87">
        <v>0.3</v>
      </c>
      <c r="D160" s="87">
        <v>0.36399999999999999</v>
      </c>
      <c r="E160" s="87">
        <v>0.38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712</v>
      </c>
      <c r="C162" s="87">
        <v>0.3</v>
      </c>
      <c r="D162" s="87">
        <v>0.36399999999999999</v>
      </c>
      <c r="E162" s="87">
        <v>0.38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712</v>
      </c>
      <c r="C164" s="87">
        <v>0.3</v>
      </c>
      <c r="D164" s="87">
        <v>0.36399999999999999</v>
      </c>
      <c r="E164" s="87">
        <v>0.38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712</v>
      </c>
      <c r="C166" s="87">
        <v>0.3</v>
      </c>
      <c r="D166" s="87">
        <v>0.36399999999999999</v>
      </c>
      <c r="E166" s="87">
        <v>0.38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712</v>
      </c>
      <c r="C167" s="87">
        <v>0.3</v>
      </c>
      <c r="D167" s="87">
        <v>0.36399999999999999</v>
      </c>
      <c r="E167" s="87">
        <v>0.38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712</v>
      </c>
      <c r="C168" s="87">
        <v>0.3</v>
      </c>
      <c r="D168" s="87">
        <v>0.36399999999999999</v>
      </c>
      <c r="E168" s="87">
        <v>0.38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712</v>
      </c>
      <c r="C170" s="87">
        <v>0.3</v>
      </c>
      <c r="D170" s="87">
        <v>0.36399999999999999</v>
      </c>
      <c r="E170" s="87">
        <v>0.38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712</v>
      </c>
      <c r="C171" s="87">
        <v>0.3</v>
      </c>
      <c r="D171" s="87">
        <v>0.36399999999999999</v>
      </c>
      <c r="E171" s="87">
        <v>0.38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712</v>
      </c>
      <c r="C172" s="87">
        <v>0.3</v>
      </c>
      <c r="D172" s="87">
        <v>0.36399999999999999</v>
      </c>
      <c r="E172" s="87">
        <v>0.38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712</v>
      </c>
      <c r="C174" s="87">
        <v>0.3</v>
      </c>
      <c r="D174" s="87">
        <v>0.36399999999999999</v>
      </c>
      <c r="E174" s="87">
        <v>0.38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712</v>
      </c>
      <c r="C175" s="87">
        <v>0.3</v>
      </c>
      <c r="D175" s="87">
        <v>0.36399999999999999</v>
      </c>
      <c r="E175" s="87">
        <v>0.38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712</v>
      </c>
      <c r="C177" s="87">
        <v>0.3</v>
      </c>
      <c r="D177" s="87">
        <v>0.36399999999999999</v>
      </c>
      <c r="E177" s="87">
        <v>0.38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712</v>
      </c>
      <c r="C178" s="87">
        <v>0.3</v>
      </c>
      <c r="D178" s="87">
        <v>0.36399999999999999</v>
      </c>
      <c r="E178" s="87">
        <v>0.38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712</v>
      </c>
      <c r="C182" s="87">
        <v>0.3</v>
      </c>
      <c r="D182" s="87">
        <v>0.36399999999999999</v>
      </c>
      <c r="E182" s="87">
        <v>0.38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712</v>
      </c>
      <c r="C183" s="87">
        <v>0.3</v>
      </c>
      <c r="D183" s="87">
        <v>0.36399999999999999</v>
      </c>
      <c r="E183" s="87">
        <v>0.38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712</v>
      </c>
      <c r="C184" s="87">
        <v>0.3</v>
      </c>
      <c r="D184" s="87">
        <v>0.36399999999999999</v>
      </c>
      <c r="E184" s="87">
        <v>0.38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712</v>
      </c>
      <c r="C185" s="87">
        <v>0.3</v>
      </c>
      <c r="D185" s="87">
        <v>0.36399999999999999</v>
      </c>
      <c r="E185" s="87">
        <v>0.38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712</v>
      </c>
      <c r="C188" s="87">
        <v>0.3</v>
      </c>
      <c r="D188" s="87">
        <v>0.36399999999999999</v>
      </c>
      <c r="E188" s="87">
        <v>0.38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712</v>
      </c>
      <c r="C189" s="87">
        <v>0.3</v>
      </c>
      <c r="D189" s="87">
        <v>0.36399999999999999</v>
      </c>
      <c r="E189" s="87">
        <v>0.38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712</v>
      </c>
      <c r="C190" s="87">
        <v>0.3</v>
      </c>
      <c r="D190" s="87">
        <v>0.36399999999999999</v>
      </c>
      <c r="E190" s="87">
        <v>0.38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712</v>
      </c>
      <c r="C191" s="87">
        <v>0.3</v>
      </c>
      <c r="D191" s="87">
        <v>0.36399999999999999</v>
      </c>
      <c r="E191" s="87">
        <v>0.38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712</v>
      </c>
      <c r="C194" s="87">
        <v>0.3</v>
      </c>
      <c r="D194" s="87">
        <v>0.36399999999999999</v>
      </c>
      <c r="E194" s="87">
        <v>0.38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712</v>
      </c>
      <c r="C196" s="87">
        <v>0.3</v>
      </c>
      <c r="D196" s="87">
        <v>0.36399999999999999</v>
      </c>
      <c r="E196" s="87">
        <v>0.38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712</v>
      </c>
      <c r="C197" s="87">
        <v>0.3</v>
      </c>
      <c r="D197" s="87">
        <v>0.36399999999999999</v>
      </c>
      <c r="E197" s="87">
        <v>0.38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712</v>
      </c>
      <c r="C199" s="87">
        <v>0.3</v>
      </c>
      <c r="D199" s="87">
        <v>0.36399999999999999</v>
      </c>
      <c r="E199" s="87">
        <v>0.38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712</v>
      </c>
      <c r="C200" s="87">
        <v>0.3</v>
      </c>
      <c r="D200" s="87">
        <v>0.36399999999999999</v>
      </c>
      <c r="E200" s="87">
        <v>0.38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713</v>
      </c>
      <c r="C206" s="87">
        <v>15.4</v>
      </c>
      <c r="D206" s="87">
        <v>15.4</v>
      </c>
      <c r="E206" s="87">
        <v>3.18</v>
      </c>
      <c r="F206" s="87">
        <v>0.501</v>
      </c>
      <c r="G206" s="87">
        <v>0.49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714</v>
      </c>
      <c r="C207" s="87">
        <v>12.6</v>
      </c>
      <c r="D207" s="87">
        <v>12.6</v>
      </c>
      <c r="E207" s="87">
        <v>3.18</v>
      </c>
      <c r="F207" s="87">
        <v>0.501</v>
      </c>
      <c r="G207" s="87">
        <v>0.49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713</v>
      </c>
      <c r="C208" s="87">
        <v>15.4</v>
      </c>
      <c r="D208" s="87">
        <v>15.4</v>
      </c>
      <c r="E208" s="87">
        <v>3.18</v>
      </c>
      <c r="F208" s="87">
        <v>0.501</v>
      </c>
      <c r="G208" s="87">
        <v>0.49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714</v>
      </c>
      <c r="C209" s="87">
        <v>12.6</v>
      </c>
      <c r="D209" s="87">
        <v>12.6</v>
      </c>
      <c r="E209" s="87">
        <v>3.18</v>
      </c>
      <c r="F209" s="87">
        <v>0.501</v>
      </c>
      <c r="G209" s="87">
        <v>0.49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713</v>
      </c>
      <c r="C210" s="87">
        <v>74.2</v>
      </c>
      <c r="D210" s="87">
        <v>74.2</v>
      </c>
      <c r="E210" s="87">
        <v>3.18</v>
      </c>
      <c r="F210" s="87">
        <v>0.501</v>
      </c>
      <c r="G210" s="87">
        <v>0.49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713</v>
      </c>
      <c r="C211" s="87">
        <v>74.2</v>
      </c>
      <c r="D211" s="87">
        <v>74.2</v>
      </c>
      <c r="E211" s="87">
        <v>3.18</v>
      </c>
      <c r="F211" s="87">
        <v>0.501</v>
      </c>
      <c r="G211" s="87">
        <v>0.49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714</v>
      </c>
      <c r="C212" s="87">
        <v>7</v>
      </c>
      <c r="D212" s="87">
        <v>7</v>
      </c>
      <c r="E212" s="87">
        <v>3.18</v>
      </c>
      <c r="F212" s="87">
        <v>0.501</v>
      </c>
      <c r="G212" s="87">
        <v>0.49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714</v>
      </c>
      <c r="C213" s="87">
        <v>7</v>
      </c>
      <c r="D213" s="87">
        <v>7</v>
      </c>
      <c r="E213" s="87">
        <v>3.18</v>
      </c>
      <c r="F213" s="87">
        <v>0.501</v>
      </c>
      <c r="G213" s="87">
        <v>0.49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715</v>
      </c>
      <c r="C214" s="87">
        <v>15.4</v>
      </c>
      <c r="D214" s="87">
        <v>15.4</v>
      </c>
      <c r="E214" s="87">
        <v>3.18</v>
      </c>
      <c r="F214" s="87">
        <v>0.65100000000000002</v>
      </c>
      <c r="G214" s="87">
        <v>0.64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714</v>
      </c>
      <c r="C215" s="87">
        <v>12.6</v>
      </c>
      <c r="D215" s="87">
        <v>12.6</v>
      </c>
      <c r="E215" s="87">
        <v>3.18</v>
      </c>
      <c r="F215" s="87">
        <v>0.501</v>
      </c>
      <c r="G215" s="87">
        <v>0.49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715</v>
      </c>
      <c r="C216" s="87">
        <v>15.4</v>
      </c>
      <c r="D216" s="87">
        <v>15.4</v>
      </c>
      <c r="E216" s="87">
        <v>3.18</v>
      </c>
      <c r="F216" s="87">
        <v>0.65100000000000002</v>
      </c>
      <c r="G216" s="87">
        <v>0.64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714</v>
      </c>
      <c r="C217" s="87">
        <v>12.6</v>
      </c>
      <c r="D217" s="87">
        <v>12.6</v>
      </c>
      <c r="E217" s="87">
        <v>3.18</v>
      </c>
      <c r="F217" s="87">
        <v>0.501</v>
      </c>
      <c r="G217" s="87">
        <v>0.49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715</v>
      </c>
      <c r="C218" s="87">
        <v>74.2</v>
      </c>
      <c r="D218" s="87">
        <v>74.2</v>
      </c>
      <c r="E218" s="87">
        <v>3.18</v>
      </c>
      <c r="F218" s="87">
        <v>0.65100000000000002</v>
      </c>
      <c r="G218" s="87">
        <v>0.64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715</v>
      </c>
      <c r="C219" s="87">
        <v>74.2</v>
      </c>
      <c r="D219" s="87">
        <v>74.2</v>
      </c>
      <c r="E219" s="87">
        <v>3.18</v>
      </c>
      <c r="F219" s="87">
        <v>0.65100000000000002</v>
      </c>
      <c r="G219" s="87">
        <v>0.64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713</v>
      </c>
      <c r="C220" s="87">
        <v>15.4</v>
      </c>
      <c r="D220" s="87">
        <v>15.4</v>
      </c>
      <c r="E220" s="87">
        <v>3.18</v>
      </c>
      <c r="F220" s="87">
        <v>0.501</v>
      </c>
      <c r="G220" s="87">
        <v>0.49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714</v>
      </c>
      <c r="C221" s="87">
        <v>12.6</v>
      </c>
      <c r="D221" s="87">
        <v>12.6</v>
      </c>
      <c r="E221" s="87">
        <v>3.18</v>
      </c>
      <c r="F221" s="87">
        <v>0.501</v>
      </c>
      <c r="G221" s="87">
        <v>0.49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713</v>
      </c>
      <c r="C222" s="87">
        <v>15.4</v>
      </c>
      <c r="D222" s="87">
        <v>15.4</v>
      </c>
      <c r="E222" s="87">
        <v>3.18</v>
      </c>
      <c r="F222" s="87">
        <v>0.501</v>
      </c>
      <c r="G222" s="87">
        <v>0.49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714</v>
      </c>
      <c r="C223" s="87">
        <v>12.6</v>
      </c>
      <c r="D223" s="87">
        <v>12.6</v>
      </c>
      <c r="E223" s="87">
        <v>3.18</v>
      </c>
      <c r="F223" s="87">
        <v>0.501</v>
      </c>
      <c r="G223" s="87">
        <v>0.49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713</v>
      </c>
      <c r="C224" s="87">
        <v>74.2</v>
      </c>
      <c r="D224" s="87">
        <v>74.2</v>
      </c>
      <c r="E224" s="87">
        <v>3.18</v>
      </c>
      <c r="F224" s="87">
        <v>0.501</v>
      </c>
      <c r="G224" s="87">
        <v>0.49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713</v>
      </c>
      <c r="C225" s="87">
        <v>74.2</v>
      </c>
      <c r="D225" s="87">
        <v>74.2</v>
      </c>
      <c r="E225" s="87">
        <v>3.18</v>
      </c>
      <c r="F225" s="87">
        <v>0.501</v>
      </c>
      <c r="G225" s="87">
        <v>0.49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714</v>
      </c>
      <c r="C226" s="87">
        <v>7</v>
      </c>
      <c r="D226" s="87">
        <v>7</v>
      </c>
      <c r="E226" s="87">
        <v>3.18</v>
      </c>
      <c r="F226" s="87">
        <v>0.501</v>
      </c>
      <c r="G226" s="87">
        <v>0.49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714</v>
      </c>
      <c r="C227" s="87">
        <v>7</v>
      </c>
      <c r="D227" s="87">
        <v>7</v>
      </c>
      <c r="E227" s="87">
        <v>3.18</v>
      </c>
      <c r="F227" s="87">
        <v>0.501</v>
      </c>
      <c r="G227" s="87">
        <v>0.49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715</v>
      </c>
      <c r="C228" s="87">
        <v>15.4</v>
      </c>
      <c r="D228" s="87">
        <v>15.4</v>
      </c>
      <c r="E228" s="87">
        <v>3.18</v>
      </c>
      <c r="F228" s="87">
        <v>0.65100000000000002</v>
      </c>
      <c r="G228" s="87">
        <v>0.64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714</v>
      </c>
      <c r="C229" s="87">
        <v>12.6</v>
      </c>
      <c r="D229" s="87">
        <v>12.6</v>
      </c>
      <c r="E229" s="87">
        <v>3.18</v>
      </c>
      <c r="F229" s="87">
        <v>0.501</v>
      </c>
      <c r="G229" s="87">
        <v>0.49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715</v>
      </c>
      <c r="C230" s="87">
        <v>15.4</v>
      </c>
      <c r="D230" s="87">
        <v>15.4</v>
      </c>
      <c r="E230" s="87">
        <v>3.18</v>
      </c>
      <c r="F230" s="87">
        <v>0.65100000000000002</v>
      </c>
      <c r="G230" s="87">
        <v>0.64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714</v>
      </c>
      <c r="C231" s="87">
        <v>12.6</v>
      </c>
      <c r="D231" s="87">
        <v>12.6</v>
      </c>
      <c r="E231" s="87">
        <v>3.18</v>
      </c>
      <c r="F231" s="87">
        <v>0.501</v>
      </c>
      <c r="G231" s="87">
        <v>0.49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715</v>
      </c>
      <c r="C232" s="87">
        <v>74.2</v>
      </c>
      <c r="D232" s="87">
        <v>74.2</v>
      </c>
      <c r="E232" s="87">
        <v>3.18</v>
      </c>
      <c r="F232" s="87">
        <v>0.65100000000000002</v>
      </c>
      <c r="G232" s="87">
        <v>0.64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715</v>
      </c>
      <c r="C233" s="87">
        <v>74.2</v>
      </c>
      <c r="D233" s="87">
        <v>74.2</v>
      </c>
      <c r="E233" s="87">
        <v>3.18</v>
      </c>
      <c r="F233" s="87">
        <v>0.65100000000000002</v>
      </c>
      <c r="G233" s="87">
        <v>0.64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713</v>
      </c>
      <c r="C234" s="87">
        <v>15.4</v>
      </c>
      <c r="D234" s="87">
        <v>15.4</v>
      </c>
      <c r="E234" s="87">
        <v>3.18</v>
      </c>
      <c r="F234" s="87">
        <v>0.501</v>
      </c>
      <c r="G234" s="87">
        <v>0.49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714</v>
      </c>
      <c r="C235" s="87">
        <v>12.6</v>
      </c>
      <c r="D235" s="87">
        <v>12.6</v>
      </c>
      <c r="E235" s="87">
        <v>3.18</v>
      </c>
      <c r="F235" s="87">
        <v>0.501</v>
      </c>
      <c r="G235" s="87">
        <v>0.49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713</v>
      </c>
      <c r="C236" s="87">
        <v>15.4</v>
      </c>
      <c r="D236" s="87">
        <v>15.4</v>
      </c>
      <c r="E236" s="87">
        <v>3.18</v>
      </c>
      <c r="F236" s="87">
        <v>0.501</v>
      </c>
      <c r="G236" s="87">
        <v>0.49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714</v>
      </c>
      <c r="C237" s="87">
        <v>12.6</v>
      </c>
      <c r="D237" s="87">
        <v>12.6</v>
      </c>
      <c r="E237" s="87">
        <v>3.18</v>
      </c>
      <c r="F237" s="87">
        <v>0.501</v>
      </c>
      <c r="G237" s="87">
        <v>0.49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713</v>
      </c>
      <c r="C238" s="87">
        <v>74.2</v>
      </c>
      <c r="D238" s="87">
        <v>74.2</v>
      </c>
      <c r="E238" s="87">
        <v>3.18</v>
      </c>
      <c r="F238" s="87">
        <v>0.501</v>
      </c>
      <c r="G238" s="87">
        <v>0.49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713</v>
      </c>
      <c r="C239" s="87">
        <v>74.2</v>
      </c>
      <c r="D239" s="87">
        <v>74.2</v>
      </c>
      <c r="E239" s="87">
        <v>3.18</v>
      </c>
      <c r="F239" s="87">
        <v>0.501</v>
      </c>
      <c r="G239" s="87">
        <v>0.49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714</v>
      </c>
      <c r="C240" s="87">
        <v>7</v>
      </c>
      <c r="D240" s="87">
        <v>7</v>
      </c>
      <c r="E240" s="87">
        <v>3.18</v>
      </c>
      <c r="F240" s="87">
        <v>0.501</v>
      </c>
      <c r="G240" s="87">
        <v>0.49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714</v>
      </c>
      <c r="C241" s="87">
        <v>7</v>
      </c>
      <c r="D241" s="87">
        <v>7</v>
      </c>
      <c r="E241" s="87">
        <v>3.18</v>
      </c>
      <c r="F241" s="87">
        <v>0.501</v>
      </c>
      <c r="G241" s="87">
        <v>0.49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715</v>
      </c>
      <c r="C242" s="87">
        <v>15.4</v>
      </c>
      <c r="D242" s="87">
        <v>15.4</v>
      </c>
      <c r="E242" s="87">
        <v>3.18</v>
      </c>
      <c r="F242" s="87">
        <v>0.65100000000000002</v>
      </c>
      <c r="G242" s="87">
        <v>0.64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714</v>
      </c>
      <c r="C243" s="87">
        <v>12.6</v>
      </c>
      <c r="D243" s="87">
        <v>12.6</v>
      </c>
      <c r="E243" s="87">
        <v>3.18</v>
      </c>
      <c r="F243" s="87">
        <v>0.501</v>
      </c>
      <c r="G243" s="87">
        <v>0.49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715</v>
      </c>
      <c r="C244" s="87">
        <v>15.4</v>
      </c>
      <c r="D244" s="87">
        <v>15.4</v>
      </c>
      <c r="E244" s="87">
        <v>3.18</v>
      </c>
      <c r="F244" s="87">
        <v>0.65100000000000002</v>
      </c>
      <c r="G244" s="87">
        <v>0.64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714</v>
      </c>
      <c r="C245" s="87">
        <v>12.6</v>
      </c>
      <c r="D245" s="87">
        <v>12.6</v>
      </c>
      <c r="E245" s="87">
        <v>3.18</v>
      </c>
      <c r="F245" s="87">
        <v>0.501</v>
      </c>
      <c r="G245" s="87">
        <v>0.49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715</v>
      </c>
      <c r="C246" s="87">
        <v>74.2</v>
      </c>
      <c r="D246" s="87">
        <v>74.2</v>
      </c>
      <c r="E246" s="87">
        <v>3.18</v>
      </c>
      <c r="F246" s="87">
        <v>0.65100000000000002</v>
      </c>
      <c r="G246" s="87">
        <v>0.64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715</v>
      </c>
      <c r="C247" s="87">
        <v>74.2</v>
      </c>
      <c r="D247" s="87">
        <v>74.2</v>
      </c>
      <c r="E247" s="87">
        <v>3.18</v>
      </c>
      <c r="F247" s="87">
        <v>0.65100000000000002</v>
      </c>
      <c r="G247" s="87">
        <v>0.64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714</v>
      </c>
      <c r="C248" s="87">
        <v>25.2</v>
      </c>
      <c r="D248" s="87">
        <v>25.2</v>
      </c>
      <c r="E248" s="87">
        <v>3.18</v>
      </c>
      <c r="F248" s="87">
        <v>0.501</v>
      </c>
      <c r="G248" s="87">
        <v>0.49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714</v>
      </c>
      <c r="C249" s="87">
        <v>23.8</v>
      </c>
      <c r="D249" s="87">
        <v>23.8</v>
      </c>
      <c r="E249" s="87">
        <v>3.18</v>
      </c>
      <c r="F249" s="87">
        <v>0.501</v>
      </c>
      <c r="G249" s="87">
        <v>0.49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714</v>
      </c>
      <c r="C250" s="87">
        <v>25.2</v>
      </c>
      <c r="D250" s="87">
        <v>25.2</v>
      </c>
      <c r="E250" s="87">
        <v>3.18</v>
      </c>
      <c r="F250" s="87">
        <v>0.501</v>
      </c>
      <c r="G250" s="87">
        <v>0.49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714</v>
      </c>
      <c r="C251" s="87">
        <v>23.8</v>
      </c>
      <c r="D251" s="87">
        <v>23.8</v>
      </c>
      <c r="E251" s="87">
        <v>3.18</v>
      </c>
      <c r="F251" s="87">
        <v>0.501</v>
      </c>
      <c r="G251" s="87">
        <v>0.49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713</v>
      </c>
      <c r="C252" s="87">
        <v>21</v>
      </c>
      <c r="D252" s="87">
        <v>21</v>
      </c>
      <c r="E252" s="87">
        <v>3.18</v>
      </c>
      <c r="F252" s="87">
        <v>0.501</v>
      </c>
      <c r="G252" s="87">
        <v>0.49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713</v>
      </c>
      <c r="C253" s="87">
        <v>21</v>
      </c>
      <c r="D253" s="87">
        <v>21</v>
      </c>
      <c r="E253" s="87">
        <v>3.18</v>
      </c>
      <c r="F253" s="87">
        <v>0.501</v>
      </c>
      <c r="G253" s="87">
        <v>0.49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716</v>
      </c>
      <c r="C254" s="87">
        <v>4.2</v>
      </c>
      <c r="D254" s="87">
        <v>4.2</v>
      </c>
      <c r="E254" s="87">
        <v>3.18</v>
      </c>
      <c r="F254" s="87">
        <v>0.501</v>
      </c>
      <c r="G254" s="87">
        <v>0.49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715</v>
      </c>
      <c r="C255" s="87">
        <v>21</v>
      </c>
      <c r="D255" s="87">
        <v>21</v>
      </c>
      <c r="E255" s="87">
        <v>3.18</v>
      </c>
      <c r="F255" s="87">
        <v>0.65100000000000002</v>
      </c>
      <c r="G255" s="87">
        <v>0.64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716</v>
      </c>
      <c r="C256" s="87">
        <v>4.2</v>
      </c>
      <c r="D256" s="87">
        <v>4.2</v>
      </c>
      <c r="E256" s="87">
        <v>3.18</v>
      </c>
      <c r="F256" s="87">
        <v>0.501</v>
      </c>
      <c r="G256" s="87">
        <v>0.49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715</v>
      </c>
      <c r="C257" s="87">
        <v>21</v>
      </c>
      <c r="D257" s="87">
        <v>21</v>
      </c>
      <c r="E257" s="87">
        <v>3.18</v>
      </c>
      <c r="F257" s="87">
        <v>0.65100000000000002</v>
      </c>
      <c r="G257" s="87">
        <v>0.64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713</v>
      </c>
      <c r="C258" s="87">
        <v>53.2</v>
      </c>
      <c r="D258" s="87">
        <v>53.2</v>
      </c>
      <c r="E258" s="87">
        <v>3.18</v>
      </c>
      <c r="F258" s="87">
        <v>0.501</v>
      </c>
      <c r="G258" s="87">
        <v>0.49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716</v>
      </c>
      <c r="C259" s="87">
        <v>19.600000000000001</v>
      </c>
      <c r="D259" s="87">
        <v>19.600000000000001</v>
      </c>
      <c r="E259" s="87">
        <v>3.18</v>
      </c>
      <c r="F259" s="87">
        <v>0.501</v>
      </c>
      <c r="G259" s="87">
        <v>0.49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713</v>
      </c>
      <c r="C260" s="87">
        <v>53.2</v>
      </c>
      <c r="D260" s="87">
        <v>53.2</v>
      </c>
      <c r="E260" s="87">
        <v>3.18</v>
      </c>
      <c r="F260" s="87">
        <v>0.501</v>
      </c>
      <c r="G260" s="87">
        <v>0.49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716</v>
      </c>
      <c r="C261" s="87">
        <v>19.600000000000001</v>
      </c>
      <c r="D261" s="87">
        <v>19.600000000000001</v>
      </c>
      <c r="E261" s="87">
        <v>3.18</v>
      </c>
      <c r="F261" s="87">
        <v>0.501</v>
      </c>
      <c r="G261" s="87">
        <v>0.49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717</v>
      </c>
      <c r="C262" s="87">
        <v>1.49</v>
      </c>
      <c r="D262" s="87">
        <v>1.49</v>
      </c>
      <c r="E262" s="87">
        <v>3.82</v>
      </c>
      <c r="F262" s="87">
        <v>0.5</v>
      </c>
      <c r="G262" s="87">
        <v>0.49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717</v>
      </c>
      <c r="C263" s="87">
        <v>1.49</v>
      </c>
      <c r="D263" s="87">
        <v>1.49</v>
      </c>
      <c r="E263" s="87">
        <v>3.82</v>
      </c>
      <c r="F263" s="87">
        <v>0.5</v>
      </c>
      <c r="G263" s="87">
        <v>0.49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717</v>
      </c>
      <c r="C264" s="87">
        <v>1.49</v>
      </c>
      <c r="D264" s="87">
        <v>1.49</v>
      </c>
      <c r="E264" s="87">
        <v>3.82</v>
      </c>
      <c r="F264" s="87">
        <v>0.5</v>
      </c>
      <c r="G264" s="87">
        <v>0.49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717</v>
      </c>
      <c r="C265" s="87">
        <v>1.49</v>
      </c>
      <c r="D265" s="87">
        <v>1.49</v>
      </c>
      <c r="E265" s="87">
        <v>3.82</v>
      </c>
      <c r="F265" s="87">
        <v>0.5</v>
      </c>
      <c r="G265" s="87">
        <v>0.49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717</v>
      </c>
      <c r="C266" s="87">
        <v>1.49</v>
      </c>
      <c r="D266" s="87">
        <v>1.49</v>
      </c>
      <c r="E266" s="87">
        <v>3.82</v>
      </c>
      <c r="F266" s="87">
        <v>0.5</v>
      </c>
      <c r="G266" s="87">
        <v>0.49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717</v>
      </c>
      <c r="C267" s="87">
        <v>1.49</v>
      </c>
      <c r="D267" s="87">
        <v>1.49</v>
      </c>
      <c r="E267" s="87">
        <v>3.82</v>
      </c>
      <c r="F267" s="87">
        <v>0.5</v>
      </c>
      <c r="G267" s="87">
        <v>0.49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717</v>
      </c>
      <c r="C268" s="87">
        <v>1.49</v>
      </c>
      <c r="D268" s="87">
        <v>1.49</v>
      </c>
      <c r="E268" s="87">
        <v>3.82</v>
      </c>
      <c r="F268" s="87">
        <v>0.5</v>
      </c>
      <c r="G268" s="87">
        <v>0.49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717</v>
      </c>
      <c r="C269" s="87">
        <v>1.49</v>
      </c>
      <c r="D269" s="87">
        <v>1.49</v>
      </c>
      <c r="E269" s="87">
        <v>3.82</v>
      </c>
      <c r="F269" s="87">
        <v>0.5</v>
      </c>
      <c r="G269" s="87">
        <v>0.49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717</v>
      </c>
      <c r="C270" s="87">
        <v>1.49</v>
      </c>
      <c r="D270" s="87">
        <v>1.49</v>
      </c>
      <c r="E270" s="87">
        <v>3.82</v>
      </c>
      <c r="F270" s="87">
        <v>0.5</v>
      </c>
      <c r="G270" s="87">
        <v>0.49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717</v>
      </c>
      <c r="C271" s="87">
        <v>1.49</v>
      </c>
      <c r="D271" s="87">
        <v>1.49</v>
      </c>
      <c r="E271" s="87">
        <v>3.82</v>
      </c>
      <c r="F271" s="87">
        <v>0.5</v>
      </c>
      <c r="G271" s="87">
        <v>0.49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717</v>
      </c>
      <c r="C272" s="87">
        <v>1.49</v>
      </c>
      <c r="D272" s="87">
        <v>1.49</v>
      </c>
      <c r="E272" s="87">
        <v>3.82</v>
      </c>
      <c r="F272" s="87">
        <v>0.5</v>
      </c>
      <c r="G272" s="87">
        <v>0.49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717</v>
      </c>
      <c r="C273" s="87">
        <v>1.49</v>
      </c>
      <c r="D273" s="87">
        <v>1.49</v>
      </c>
      <c r="E273" s="87">
        <v>3.82</v>
      </c>
      <c r="F273" s="87">
        <v>0.5</v>
      </c>
      <c r="G273" s="87">
        <v>0.49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717</v>
      </c>
      <c r="C274" s="87">
        <v>1.49</v>
      </c>
      <c r="D274" s="87">
        <v>1.49</v>
      </c>
      <c r="E274" s="87">
        <v>3.82</v>
      </c>
      <c r="F274" s="87">
        <v>0.5</v>
      </c>
      <c r="G274" s="87">
        <v>0.49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717</v>
      </c>
      <c r="C275" s="87">
        <v>1.49</v>
      </c>
      <c r="D275" s="87">
        <v>1.49</v>
      </c>
      <c r="E275" s="87">
        <v>3.82</v>
      </c>
      <c r="F275" s="87">
        <v>0.5</v>
      </c>
      <c r="G275" s="87">
        <v>0.49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717</v>
      </c>
      <c r="C276" s="87">
        <v>1.49</v>
      </c>
      <c r="D276" s="87">
        <v>1.49</v>
      </c>
      <c r="E276" s="87">
        <v>3.82</v>
      </c>
      <c r="F276" s="87">
        <v>0.5</v>
      </c>
      <c r="G276" s="87">
        <v>0.49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717</v>
      </c>
      <c r="C277" s="87">
        <v>1.49</v>
      </c>
      <c r="D277" s="87">
        <v>1.49</v>
      </c>
      <c r="E277" s="87">
        <v>3.82</v>
      </c>
      <c r="F277" s="87">
        <v>0.5</v>
      </c>
      <c r="G277" s="87">
        <v>0.49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717</v>
      </c>
      <c r="C278" s="87">
        <v>1.49</v>
      </c>
      <c r="D278" s="87">
        <v>1.49</v>
      </c>
      <c r="E278" s="87">
        <v>3.82</v>
      </c>
      <c r="F278" s="87">
        <v>0.5</v>
      </c>
      <c r="G278" s="87">
        <v>0.49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717</v>
      </c>
      <c r="C279" s="87">
        <v>1.49</v>
      </c>
      <c r="D279" s="87">
        <v>1.49</v>
      </c>
      <c r="E279" s="87">
        <v>3.82</v>
      </c>
      <c r="F279" s="87">
        <v>0.5</v>
      </c>
      <c r="G279" s="87">
        <v>0.49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717</v>
      </c>
      <c r="C280" s="87">
        <v>1.49</v>
      </c>
      <c r="D280" s="87">
        <v>1.49</v>
      </c>
      <c r="E280" s="87">
        <v>3.82</v>
      </c>
      <c r="F280" s="87">
        <v>0.5</v>
      </c>
      <c r="G280" s="87">
        <v>0.49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717</v>
      </c>
      <c r="C281" s="87">
        <v>1.49</v>
      </c>
      <c r="D281" s="87">
        <v>1.49</v>
      </c>
      <c r="E281" s="87">
        <v>3.82</v>
      </c>
      <c r="F281" s="87">
        <v>0.5</v>
      </c>
      <c r="G281" s="87">
        <v>0.49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717</v>
      </c>
      <c r="C282" s="87">
        <v>1.49</v>
      </c>
      <c r="D282" s="87">
        <v>1.49</v>
      </c>
      <c r="E282" s="87">
        <v>3.82</v>
      </c>
      <c r="F282" s="87">
        <v>0.5</v>
      </c>
      <c r="G282" s="87">
        <v>0.49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717</v>
      </c>
      <c r="C283" s="87">
        <v>1.49</v>
      </c>
      <c r="D283" s="87">
        <v>1.49</v>
      </c>
      <c r="E283" s="87">
        <v>3.82</v>
      </c>
      <c r="F283" s="87">
        <v>0.5</v>
      </c>
      <c r="G283" s="87">
        <v>0.49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717</v>
      </c>
      <c r="C284" s="87">
        <v>1.49</v>
      </c>
      <c r="D284" s="87">
        <v>1.49</v>
      </c>
      <c r="E284" s="87">
        <v>3.82</v>
      </c>
      <c r="F284" s="87">
        <v>0.5</v>
      </c>
      <c r="G284" s="87">
        <v>0.49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717</v>
      </c>
      <c r="C285" s="87">
        <v>1.49</v>
      </c>
      <c r="D285" s="87">
        <v>1.49</v>
      </c>
      <c r="E285" s="87">
        <v>3.82</v>
      </c>
      <c r="F285" s="87">
        <v>0.5</v>
      </c>
      <c r="G285" s="87">
        <v>0.49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717</v>
      </c>
      <c r="C286" s="87">
        <v>1.49</v>
      </c>
      <c r="D286" s="87">
        <v>1.49</v>
      </c>
      <c r="E286" s="87">
        <v>3.82</v>
      </c>
      <c r="F286" s="87">
        <v>0.5</v>
      </c>
      <c r="G286" s="87">
        <v>0.49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717</v>
      </c>
      <c r="C287" s="87">
        <v>1.49</v>
      </c>
      <c r="D287" s="87">
        <v>1.49</v>
      </c>
      <c r="E287" s="87">
        <v>3.82</v>
      </c>
      <c r="F287" s="87">
        <v>0.5</v>
      </c>
      <c r="G287" s="87">
        <v>0.49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717</v>
      </c>
      <c r="C288" s="87">
        <v>1.49</v>
      </c>
      <c r="D288" s="87">
        <v>1.49</v>
      </c>
      <c r="E288" s="87">
        <v>3.82</v>
      </c>
      <c r="F288" s="87">
        <v>0.5</v>
      </c>
      <c r="G288" s="87">
        <v>0.49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717</v>
      </c>
      <c r="C289" s="87">
        <v>1.49</v>
      </c>
      <c r="D289" s="87">
        <v>1.49</v>
      </c>
      <c r="E289" s="87">
        <v>3.82</v>
      </c>
      <c r="F289" s="87">
        <v>0.5</v>
      </c>
      <c r="G289" s="87">
        <v>0.49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717</v>
      </c>
      <c r="C290" s="87">
        <v>1.49</v>
      </c>
      <c r="D290" s="87">
        <v>1.49</v>
      </c>
      <c r="E290" s="87">
        <v>3.82</v>
      </c>
      <c r="F290" s="87">
        <v>0.5</v>
      </c>
      <c r="G290" s="87">
        <v>0.49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717</v>
      </c>
      <c r="C291" s="87">
        <v>1.49</v>
      </c>
      <c r="D291" s="87">
        <v>1.49</v>
      </c>
      <c r="E291" s="87">
        <v>3.82</v>
      </c>
      <c r="F291" s="87">
        <v>0.5</v>
      </c>
      <c r="G291" s="87">
        <v>0.49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717</v>
      </c>
      <c r="C292" s="87">
        <v>1.49</v>
      </c>
      <c r="D292" s="87">
        <v>1.49</v>
      </c>
      <c r="E292" s="87">
        <v>3.82</v>
      </c>
      <c r="F292" s="87">
        <v>0.5</v>
      </c>
      <c r="G292" s="87">
        <v>0.49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717</v>
      </c>
      <c r="C293" s="87">
        <v>1.49</v>
      </c>
      <c r="D293" s="87">
        <v>1.49</v>
      </c>
      <c r="E293" s="87">
        <v>3.82</v>
      </c>
      <c r="F293" s="87">
        <v>0.5</v>
      </c>
      <c r="G293" s="87">
        <v>0.49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717</v>
      </c>
      <c r="C294" s="87">
        <v>1.49</v>
      </c>
      <c r="D294" s="87">
        <v>1.49</v>
      </c>
      <c r="E294" s="87">
        <v>3.82</v>
      </c>
      <c r="F294" s="87">
        <v>0.5</v>
      </c>
      <c r="G294" s="87">
        <v>0.49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717</v>
      </c>
      <c r="C295" s="87">
        <v>1.49</v>
      </c>
      <c r="D295" s="87">
        <v>1.49</v>
      </c>
      <c r="E295" s="87">
        <v>3.82</v>
      </c>
      <c r="F295" s="87">
        <v>0.5</v>
      </c>
      <c r="G295" s="87">
        <v>0.49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717</v>
      </c>
      <c r="C296" s="87">
        <v>1.49</v>
      </c>
      <c r="D296" s="87">
        <v>1.49</v>
      </c>
      <c r="E296" s="87">
        <v>3.82</v>
      </c>
      <c r="F296" s="87">
        <v>0.5</v>
      </c>
      <c r="G296" s="87">
        <v>0.49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717</v>
      </c>
      <c r="C297" s="87">
        <v>1.49</v>
      </c>
      <c r="D297" s="87">
        <v>1.49</v>
      </c>
      <c r="E297" s="87">
        <v>3.82</v>
      </c>
      <c r="F297" s="87">
        <v>0.5</v>
      </c>
      <c r="G297" s="87">
        <v>0.49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717</v>
      </c>
      <c r="C298" s="87">
        <v>1.49</v>
      </c>
      <c r="D298" s="87">
        <v>1.49</v>
      </c>
      <c r="E298" s="87">
        <v>3.82</v>
      </c>
      <c r="F298" s="87">
        <v>0.5</v>
      </c>
      <c r="G298" s="87">
        <v>0.49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717</v>
      </c>
      <c r="C299" s="87">
        <v>1.49</v>
      </c>
      <c r="D299" s="87">
        <v>1.49</v>
      </c>
      <c r="E299" s="87">
        <v>3.82</v>
      </c>
      <c r="F299" s="87">
        <v>0.5</v>
      </c>
      <c r="G299" s="87">
        <v>0.49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717</v>
      </c>
      <c r="C300" s="87">
        <v>1.49</v>
      </c>
      <c r="D300" s="87">
        <v>1.49</v>
      </c>
      <c r="E300" s="87">
        <v>3.82</v>
      </c>
      <c r="F300" s="87">
        <v>0.5</v>
      </c>
      <c r="G300" s="87">
        <v>0.49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717</v>
      </c>
      <c r="C301" s="87">
        <v>1.49</v>
      </c>
      <c r="D301" s="87">
        <v>1.49</v>
      </c>
      <c r="E301" s="87">
        <v>3.82</v>
      </c>
      <c r="F301" s="87">
        <v>0.5</v>
      </c>
      <c r="G301" s="87">
        <v>0.49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717</v>
      </c>
      <c r="C302" s="87">
        <v>1.49</v>
      </c>
      <c r="D302" s="87">
        <v>1.49</v>
      </c>
      <c r="E302" s="87">
        <v>3.82</v>
      </c>
      <c r="F302" s="87">
        <v>0.5</v>
      </c>
      <c r="G302" s="87">
        <v>0.49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717</v>
      </c>
      <c r="C303" s="87">
        <v>1.49</v>
      </c>
      <c r="D303" s="87">
        <v>1.49</v>
      </c>
      <c r="E303" s="87">
        <v>3.82</v>
      </c>
      <c r="F303" s="87">
        <v>0.5</v>
      </c>
      <c r="G303" s="87">
        <v>0.49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717</v>
      </c>
      <c r="C304" s="87">
        <v>1.49</v>
      </c>
      <c r="D304" s="87">
        <v>1.49</v>
      </c>
      <c r="E304" s="87">
        <v>3.82</v>
      </c>
      <c r="F304" s="87">
        <v>0.5</v>
      </c>
      <c r="G304" s="87">
        <v>0.49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717</v>
      </c>
      <c r="C305" s="87">
        <v>1.49</v>
      </c>
      <c r="D305" s="87">
        <v>1.49</v>
      </c>
      <c r="E305" s="87">
        <v>3.82</v>
      </c>
      <c r="F305" s="87">
        <v>0.5</v>
      </c>
      <c r="G305" s="87">
        <v>0.49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717</v>
      </c>
      <c r="C306" s="87">
        <v>1.49</v>
      </c>
      <c r="D306" s="87">
        <v>1.49</v>
      </c>
      <c r="E306" s="87">
        <v>3.82</v>
      </c>
      <c r="F306" s="87">
        <v>0.5</v>
      </c>
      <c r="G306" s="87">
        <v>0.49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717</v>
      </c>
      <c r="C307" s="87">
        <v>1.49</v>
      </c>
      <c r="D307" s="87">
        <v>1.49</v>
      </c>
      <c r="E307" s="87">
        <v>3.82</v>
      </c>
      <c r="F307" s="87">
        <v>0.5</v>
      </c>
      <c r="G307" s="87">
        <v>0.49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717</v>
      </c>
      <c r="C308" s="87">
        <v>1.49</v>
      </c>
      <c r="D308" s="87">
        <v>1.49</v>
      </c>
      <c r="E308" s="87">
        <v>3.82</v>
      </c>
      <c r="F308" s="87">
        <v>0.5</v>
      </c>
      <c r="G308" s="87">
        <v>0.49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717</v>
      </c>
      <c r="C309" s="87">
        <v>1.49</v>
      </c>
      <c r="D309" s="87">
        <v>1.49</v>
      </c>
      <c r="E309" s="87">
        <v>3.82</v>
      </c>
      <c r="F309" s="87">
        <v>0.5</v>
      </c>
      <c r="G309" s="87">
        <v>0.49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717</v>
      </c>
      <c r="C310" s="87">
        <v>1.49</v>
      </c>
      <c r="D310" s="87">
        <v>1.49</v>
      </c>
      <c r="E310" s="87">
        <v>3.82</v>
      </c>
      <c r="F310" s="87">
        <v>0.5</v>
      </c>
      <c r="G310" s="87">
        <v>0.49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717</v>
      </c>
      <c r="C311" s="87">
        <v>1.49</v>
      </c>
      <c r="D311" s="87">
        <v>1.49</v>
      </c>
      <c r="E311" s="87">
        <v>3.82</v>
      </c>
      <c r="F311" s="87">
        <v>0.5</v>
      </c>
      <c r="G311" s="87">
        <v>0.49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717</v>
      </c>
      <c r="C312" s="87">
        <v>1.49</v>
      </c>
      <c r="D312" s="87">
        <v>1.49</v>
      </c>
      <c r="E312" s="87">
        <v>3.82</v>
      </c>
      <c r="F312" s="87">
        <v>0.5</v>
      </c>
      <c r="G312" s="87">
        <v>0.49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717</v>
      </c>
      <c r="C313" s="87">
        <v>1.49</v>
      </c>
      <c r="D313" s="87">
        <v>1.49</v>
      </c>
      <c r="E313" s="87">
        <v>3.82</v>
      </c>
      <c r="F313" s="87">
        <v>0.5</v>
      </c>
      <c r="G313" s="87">
        <v>0.49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717</v>
      </c>
      <c r="C314" s="87">
        <v>1.49</v>
      </c>
      <c r="D314" s="87">
        <v>1.49</v>
      </c>
      <c r="E314" s="87">
        <v>3.82</v>
      </c>
      <c r="F314" s="87">
        <v>0.5</v>
      </c>
      <c r="G314" s="87">
        <v>0.49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717</v>
      </c>
      <c r="C315" s="87">
        <v>1.49</v>
      </c>
      <c r="D315" s="87">
        <v>1.49</v>
      </c>
      <c r="E315" s="87">
        <v>3.82</v>
      </c>
      <c r="F315" s="87">
        <v>0.5</v>
      </c>
      <c r="G315" s="87">
        <v>0.49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713</v>
      </c>
      <c r="C316" s="87">
        <v>33.6</v>
      </c>
      <c r="D316" s="87">
        <v>33.6</v>
      </c>
      <c r="E316" s="87">
        <v>3.18</v>
      </c>
      <c r="F316" s="87">
        <v>0.501</v>
      </c>
      <c r="G316" s="87">
        <v>0.49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716</v>
      </c>
      <c r="C317" s="87">
        <v>72.8</v>
      </c>
      <c r="D317" s="87">
        <v>72.8</v>
      </c>
      <c r="E317" s="87">
        <v>3.18</v>
      </c>
      <c r="F317" s="87">
        <v>0.501</v>
      </c>
      <c r="G317" s="87">
        <v>0.49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713</v>
      </c>
      <c r="C318" s="87">
        <v>33.6</v>
      </c>
      <c r="D318" s="87">
        <v>33.6</v>
      </c>
      <c r="E318" s="87">
        <v>3.18</v>
      </c>
      <c r="F318" s="87">
        <v>0.501</v>
      </c>
      <c r="G318" s="87">
        <v>0.49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716</v>
      </c>
      <c r="C319" s="87">
        <v>72.8</v>
      </c>
      <c r="D319" s="87">
        <v>72.8</v>
      </c>
      <c r="E319" s="87">
        <v>3.18</v>
      </c>
      <c r="F319" s="87">
        <v>0.501</v>
      </c>
      <c r="G319" s="87">
        <v>0.49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717</v>
      </c>
      <c r="C320" s="87">
        <v>1.49</v>
      </c>
      <c r="D320" s="87">
        <v>1.49</v>
      </c>
      <c r="E320" s="87">
        <v>3.82</v>
      </c>
      <c r="F320" s="87">
        <v>0.5</v>
      </c>
      <c r="G320" s="87">
        <v>0.49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717</v>
      </c>
      <c r="C321" s="87">
        <v>1.49</v>
      </c>
      <c r="D321" s="87">
        <v>1.49</v>
      </c>
      <c r="E321" s="87">
        <v>3.82</v>
      </c>
      <c r="F321" s="87">
        <v>0.5</v>
      </c>
      <c r="G321" s="87">
        <v>0.49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717</v>
      </c>
      <c r="C322" s="87">
        <v>1.49</v>
      </c>
      <c r="D322" s="87">
        <v>1.49</v>
      </c>
      <c r="E322" s="87">
        <v>3.82</v>
      </c>
      <c r="F322" s="87">
        <v>0.5</v>
      </c>
      <c r="G322" s="87">
        <v>0.49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717</v>
      </c>
      <c r="C323" s="87">
        <v>1.49</v>
      </c>
      <c r="D323" s="87">
        <v>1.49</v>
      </c>
      <c r="E323" s="87">
        <v>3.82</v>
      </c>
      <c r="F323" s="87">
        <v>0.5</v>
      </c>
      <c r="G323" s="87">
        <v>0.49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717</v>
      </c>
      <c r="C324" s="87">
        <v>1.49</v>
      </c>
      <c r="D324" s="87">
        <v>1.49</v>
      </c>
      <c r="E324" s="87">
        <v>3.82</v>
      </c>
      <c r="F324" s="87">
        <v>0.5</v>
      </c>
      <c r="G324" s="87">
        <v>0.49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717</v>
      </c>
      <c r="C325" s="87">
        <v>1.49</v>
      </c>
      <c r="D325" s="87">
        <v>1.49</v>
      </c>
      <c r="E325" s="87">
        <v>3.82</v>
      </c>
      <c r="F325" s="87">
        <v>0.5</v>
      </c>
      <c r="G325" s="87">
        <v>0.49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717</v>
      </c>
      <c r="C326" s="87">
        <v>1.49</v>
      </c>
      <c r="D326" s="87">
        <v>1.49</v>
      </c>
      <c r="E326" s="87">
        <v>3.82</v>
      </c>
      <c r="F326" s="87">
        <v>0.5</v>
      </c>
      <c r="G326" s="87">
        <v>0.49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717</v>
      </c>
      <c r="C327" s="87">
        <v>1.49</v>
      </c>
      <c r="D327" s="87">
        <v>1.49</v>
      </c>
      <c r="E327" s="87">
        <v>3.82</v>
      </c>
      <c r="F327" s="87">
        <v>0.5</v>
      </c>
      <c r="G327" s="87">
        <v>0.49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717</v>
      </c>
      <c r="C328" s="87">
        <v>1.49</v>
      </c>
      <c r="D328" s="87">
        <v>1.49</v>
      </c>
      <c r="E328" s="87">
        <v>3.82</v>
      </c>
      <c r="F328" s="87">
        <v>0.5</v>
      </c>
      <c r="G328" s="87">
        <v>0.49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717</v>
      </c>
      <c r="C329" s="87">
        <v>1.49</v>
      </c>
      <c r="D329" s="87">
        <v>1.49</v>
      </c>
      <c r="E329" s="87">
        <v>3.82</v>
      </c>
      <c r="F329" s="87">
        <v>0.5</v>
      </c>
      <c r="G329" s="87">
        <v>0.49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717</v>
      </c>
      <c r="C330" s="87">
        <v>1.49</v>
      </c>
      <c r="D330" s="87">
        <v>1.49</v>
      </c>
      <c r="E330" s="87">
        <v>3.82</v>
      </c>
      <c r="F330" s="87">
        <v>0.5</v>
      </c>
      <c r="G330" s="87">
        <v>0.49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717</v>
      </c>
      <c r="C331" s="87">
        <v>1.49</v>
      </c>
      <c r="D331" s="87">
        <v>1.49</v>
      </c>
      <c r="E331" s="87">
        <v>3.82</v>
      </c>
      <c r="F331" s="87">
        <v>0.5</v>
      </c>
      <c r="G331" s="87">
        <v>0.49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717</v>
      </c>
      <c r="C332" s="87">
        <v>1.49</v>
      </c>
      <c r="D332" s="87">
        <v>1.49</v>
      </c>
      <c r="E332" s="87">
        <v>3.82</v>
      </c>
      <c r="F332" s="87">
        <v>0.5</v>
      </c>
      <c r="G332" s="87">
        <v>0.49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717</v>
      </c>
      <c r="C333" s="87">
        <v>1.49</v>
      </c>
      <c r="D333" s="87">
        <v>1.49</v>
      </c>
      <c r="E333" s="87">
        <v>3.82</v>
      </c>
      <c r="F333" s="87">
        <v>0.5</v>
      </c>
      <c r="G333" s="87">
        <v>0.49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717</v>
      </c>
      <c r="C334" s="87">
        <v>1.49</v>
      </c>
      <c r="D334" s="87">
        <v>1.49</v>
      </c>
      <c r="E334" s="87">
        <v>3.82</v>
      </c>
      <c r="F334" s="87">
        <v>0.5</v>
      </c>
      <c r="G334" s="87">
        <v>0.49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717</v>
      </c>
      <c r="C335" s="87">
        <v>1.49</v>
      </c>
      <c r="D335" s="87">
        <v>1.49</v>
      </c>
      <c r="E335" s="87">
        <v>3.82</v>
      </c>
      <c r="F335" s="87">
        <v>0.5</v>
      </c>
      <c r="G335" s="87">
        <v>0.49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717</v>
      </c>
      <c r="C336" s="87">
        <v>1.49</v>
      </c>
      <c r="D336" s="87">
        <v>1.49</v>
      </c>
      <c r="E336" s="87">
        <v>3.82</v>
      </c>
      <c r="F336" s="87">
        <v>0.5</v>
      </c>
      <c r="G336" s="87">
        <v>0.49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717</v>
      </c>
      <c r="C337" s="87">
        <v>1.49</v>
      </c>
      <c r="D337" s="87">
        <v>1.49</v>
      </c>
      <c r="E337" s="87">
        <v>3.82</v>
      </c>
      <c r="F337" s="87">
        <v>0.5</v>
      </c>
      <c r="G337" s="87">
        <v>0.49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717</v>
      </c>
      <c r="C338" s="87">
        <v>1.49</v>
      </c>
      <c r="D338" s="87">
        <v>1.49</v>
      </c>
      <c r="E338" s="87">
        <v>3.82</v>
      </c>
      <c r="F338" s="87">
        <v>0.5</v>
      </c>
      <c r="G338" s="87">
        <v>0.49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717</v>
      </c>
      <c r="C339" s="87">
        <v>1.49</v>
      </c>
      <c r="D339" s="87">
        <v>1.49</v>
      </c>
      <c r="E339" s="87">
        <v>3.82</v>
      </c>
      <c r="F339" s="87">
        <v>0.5</v>
      </c>
      <c r="G339" s="87">
        <v>0.49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717</v>
      </c>
      <c r="C340" s="87">
        <v>1.49</v>
      </c>
      <c r="D340" s="87">
        <v>1.49</v>
      </c>
      <c r="E340" s="87">
        <v>3.82</v>
      </c>
      <c r="F340" s="87">
        <v>0.5</v>
      </c>
      <c r="G340" s="87">
        <v>0.49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717</v>
      </c>
      <c r="C341" s="87">
        <v>1.49</v>
      </c>
      <c r="D341" s="87">
        <v>1.49</v>
      </c>
      <c r="E341" s="87">
        <v>3.82</v>
      </c>
      <c r="F341" s="87">
        <v>0.5</v>
      </c>
      <c r="G341" s="87">
        <v>0.49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717</v>
      </c>
      <c r="C342" s="87">
        <v>1.49</v>
      </c>
      <c r="D342" s="87">
        <v>1.49</v>
      </c>
      <c r="E342" s="87">
        <v>3.82</v>
      </c>
      <c r="F342" s="87">
        <v>0.5</v>
      </c>
      <c r="G342" s="87">
        <v>0.49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717</v>
      </c>
      <c r="C343" s="87">
        <v>1.49</v>
      </c>
      <c r="D343" s="87">
        <v>1.49</v>
      </c>
      <c r="E343" s="87">
        <v>3.82</v>
      </c>
      <c r="F343" s="87">
        <v>0.5</v>
      </c>
      <c r="G343" s="87">
        <v>0.49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717</v>
      </c>
      <c r="C344" s="87">
        <v>1.49</v>
      </c>
      <c r="D344" s="87">
        <v>1.49</v>
      </c>
      <c r="E344" s="87">
        <v>3.82</v>
      </c>
      <c r="F344" s="87">
        <v>0.5</v>
      </c>
      <c r="G344" s="87">
        <v>0.49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717</v>
      </c>
      <c r="C345" s="87">
        <v>1.49</v>
      </c>
      <c r="D345" s="87">
        <v>1.49</v>
      </c>
      <c r="E345" s="87">
        <v>3.82</v>
      </c>
      <c r="F345" s="87">
        <v>0.5</v>
      </c>
      <c r="G345" s="87">
        <v>0.49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717</v>
      </c>
      <c r="C346" s="87">
        <v>1.49</v>
      </c>
      <c r="D346" s="87">
        <v>1.49</v>
      </c>
      <c r="E346" s="87">
        <v>3.82</v>
      </c>
      <c r="F346" s="87">
        <v>0.5</v>
      </c>
      <c r="G346" s="87">
        <v>0.49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717</v>
      </c>
      <c r="C347" s="87">
        <v>1.49</v>
      </c>
      <c r="D347" s="87">
        <v>1.49</v>
      </c>
      <c r="E347" s="87">
        <v>3.82</v>
      </c>
      <c r="F347" s="87">
        <v>0.5</v>
      </c>
      <c r="G347" s="87">
        <v>0.49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717</v>
      </c>
      <c r="C348" s="87">
        <v>1.49</v>
      </c>
      <c r="D348" s="87">
        <v>1.49</v>
      </c>
      <c r="E348" s="87">
        <v>3.82</v>
      </c>
      <c r="F348" s="87">
        <v>0.5</v>
      </c>
      <c r="G348" s="87">
        <v>0.49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717</v>
      </c>
      <c r="C349" s="87">
        <v>1.49</v>
      </c>
      <c r="D349" s="87">
        <v>1.49</v>
      </c>
      <c r="E349" s="87">
        <v>3.82</v>
      </c>
      <c r="F349" s="87">
        <v>0.5</v>
      </c>
      <c r="G349" s="87">
        <v>0.49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717</v>
      </c>
      <c r="C350" s="87">
        <v>1.49</v>
      </c>
      <c r="D350" s="87">
        <v>1.49</v>
      </c>
      <c r="E350" s="87">
        <v>3.82</v>
      </c>
      <c r="F350" s="87">
        <v>0.5</v>
      </c>
      <c r="G350" s="87">
        <v>0.49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717</v>
      </c>
      <c r="C351" s="87">
        <v>1.49</v>
      </c>
      <c r="D351" s="87">
        <v>1.49</v>
      </c>
      <c r="E351" s="87">
        <v>3.82</v>
      </c>
      <c r="F351" s="87">
        <v>0.5</v>
      </c>
      <c r="G351" s="87">
        <v>0.49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717</v>
      </c>
      <c r="C352" s="87">
        <v>1.49</v>
      </c>
      <c r="D352" s="87">
        <v>1.49</v>
      </c>
      <c r="E352" s="87">
        <v>3.82</v>
      </c>
      <c r="F352" s="87">
        <v>0.5</v>
      </c>
      <c r="G352" s="87">
        <v>0.49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717</v>
      </c>
      <c r="C353" s="87">
        <v>1.49</v>
      </c>
      <c r="D353" s="87">
        <v>1.49</v>
      </c>
      <c r="E353" s="87">
        <v>3.82</v>
      </c>
      <c r="F353" s="87">
        <v>0.5</v>
      </c>
      <c r="G353" s="87">
        <v>0.49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717</v>
      </c>
      <c r="C354" s="87">
        <v>1.49</v>
      </c>
      <c r="D354" s="87">
        <v>1.49</v>
      </c>
      <c r="E354" s="87">
        <v>3.82</v>
      </c>
      <c r="F354" s="87">
        <v>0.5</v>
      </c>
      <c r="G354" s="87">
        <v>0.49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717</v>
      </c>
      <c r="C355" s="87">
        <v>1.49</v>
      </c>
      <c r="D355" s="87">
        <v>1.49</v>
      </c>
      <c r="E355" s="87">
        <v>3.82</v>
      </c>
      <c r="F355" s="87">
        <v>0.5</v>
      </c>
      <c r="G355" s="87">
        <v>0.49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715</v>
      </c>
      <c r="C356" s="87">
        <v>53.2</v>
      </c>
      <c r="D356" s="87">
        <v>53.2</v>
      </c>
      <c r="E356" s="87">
        <v>3.18</v>
      </c>
      <c r="F356" s="87">
        <v>0.65100000000000002</v>
      </c>
      <c r="G356" s="87">
        <v>0.64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715</v>
      </c>
      <c r="C357" s="87">
        <v>53.2</v>
      </c>
      <c r="D357" s="87">
        <v>53.2</v>
      </c>
      <c r="E357" s="87">
        <v>3.18</v>
      </c>
      <c r="F357" s="87">
        <v>0.65100000000000002</v>
      </c>
      <c r="G357" s="87">
        <v>0.64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716</v>
      </c>
      <c r="C358" s="87">
        <v>12.6</v>
      </c>
      <c r="D358" s="87">
        <v>12.6</v>
      </c>
      <c r="E358" s="87">
        <v>3.18</v>
      </c>
      <c r="F358" s="87">
        <v>0.501</v>
      </c>
      <c r="G358" s="87">
        <v>0.49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716</v>
      </c>
      <c r="C359" s="87">
        <v>49.41</v>
      </c>
      <c r="D359" s="87">
        <v>49.41</v>
      </c>
      <c r="E359" s="87">
        <v>3.18</v>
      </c>
      <c r="F359" s="87">
        <v>0.501</v>
      </c>
      <c r="G359" s="87">
        <v>0.49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715</v>
      </c>
      <c r="C360" s="87">
        <v>33.6</v>
      </c>
      <c r="D360" s="87">
        <v>33.6</v>
      </c>
      <c r="E360" s="87">
        <v>3.18</v>
      </c>
      <c r="F360" s="87">
        <v>0.65100000000000002</v>
      </c>
      <c r="G360" s="87">
        <v>0.64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716</v>
      </c>
      <c r="C361" s="87">
        <v>36.4</v>
      </c>
      <c r="D361" s="87">
        <v>36.4</v>
      </c>
      <c r="E361" s="87">
        <v>3.18</v>
      </c>
      <c r="F361" s="87">
        <v>0.501</v>
      </c>
      <c r="G361" s="87">
        <v>0.49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715</v>
      </c>
      <c r="C362" s="87">
        <v>33.6</v>
      </c>
      <c r="D362" s="87">
        <v>33.6</v>
      </c>
      <c r="E362" s="87">
        <v>3.18</v>
      </c>
      <c r="F362" s="87">
        <v>0.65100000000000002</v>
      </c>
      <c r="G362" s="87">
        <v>0.64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3.22</v>
      </c>
      <c r="F363" s="87">
        <v>0.55200000000000005</v>
      </c>
      <c r="G363" s="87">
        <v>0.54100000000000004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0.65100000000000002</v>
      </c>
      <c r="G364" s="87">
        <v>0.64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3.24</v>
      </c>
      <c r="F365" s="87">
        <v>0.501</v>
      </c>
      <c r="G365" s="87">
        <v>0.49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1246113.1499999999</v>
      </c>
      <c r="D368" s="87">
        <v>2.8</v>
      </c>
    </row>
    <row r="369" spans="1:7">
      <c r="A369" s="87" t="s">
        <v>684</v>
      </c>
      <c r="B369" s="87" t="s">
        <v>685</v>
      </c>
      <c r="C369" s="87">
        <v>2900309.81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291057.81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289137.81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309390.21999999997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356527.31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588137.67000000004</v>
      </c>
      <c r="D376" s="87">
        <v>398668.01</v>
      </c>
      <c r="E376" s="87">
        <v>189469.66</v>
      </c>
      <c r="F376" s="87">
        <v>0.68</v>
      </c>
      <c r="G376" s="87">
        <v>3.26</v>
      </c>
    </row>
    <row r="377" spans="1:7">
      <c r="A377" s="87" t="s">
        <v>688</v>
      </c>
      <c r="B377" s="87" t="s">
        <v>687</v>
      </c>
      <c r="C377" s="87">
        <v>250352.42</v>
      </c>
      <c r="D377" s="87">
        <v>199945.28</v>
      </c>
      <c r="E377" s="87">
        <v>50407.14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232116</v>
      </c>
      <c r="D378" s="87">
        <v>170124.93</v>
      </c>
      <c r="E378" s="87">
        <v>61991.07</v>
      </c>
      <c r="F378" s="87">
        <v>0.73</v>
      </c>
      <c r="G378" s="87">
        <v>3.48</v>
      </c>
    </row>
    <row r="379" spans="1:7">
      <c r="A379" s="87" t="s">
        <v>690</v>
      </c>
      <c r="B379" s="87" t="s">
        <v>687</v>
      </c>
      <c r="C379" s="87">
        <v>95851.53</v>
      </c>
      <c r="D379" s="87">
        <v>70453.45</v>
      </c>
      <c r="E379" s="87">
        <v>25398.09</v>
      </c>
      <c r="F379" s="87">
        <v>0.74</v>
      </c>
      <c r="G379" s="87">
        <v>3.8</v>
      </c>
    </row>
    <row r="380" spans="1:7">
      <c r="A380" s="87" t="s">
        <v>691</v>
      </c>
      <c r="B380" s="87" t="s">
        <v>687</v>
      </c>
      <c r="C380" s="87">
        <v>116763.52</v>
      </c>
      <c r="D380" s="87">
        <v>81408.22</v>
      </c>
      <c r="E380" s="87">
        <v>35355.300000000003</v>
      </c>
      <c r="F380" s="87">
        <v>0.7</v>
      </c>
      <c r="G380" s="87">
        <v>3.6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567593.02</v>
      </c>
      <c r="D428" s="87">
        <v>0.78</v>
      </c>
    </row>
    <row r="429" spans="1:4">
      <c r="A429" s="87" t="s">
        <v>859</v>
      </c>
      <c r="B429" s="87" t="s">
        <v>858</v>
      </c>
      <c r="C429" s="87">
        <v>314269.32</v>
      </c>
      <c r="D429" s="87">
        <v>0.78</v>
      </c>
    </row>
    <row r="430" spans="1:4">
      <c r="A430" s="87" t="s">
        <v>860</v>
      </c>
      <c r="B430" s="87" t="s">
        <v>858</v>
      </c>
      <c r="C430" s="87">
        <v>273993.65999999997</v>
      </c>
      <c r="D430" s="87">
        <v>0.78</v>
      </c>
    </row>
    <row r="431" spans="1:4">
      <c r="A431" s="87" t="s">
        <v>861</v>
      </c>
      <c r="B431" s="87" t="s">
        <v>858</v>
      </c>
      <c r="C431" s="87">
        <v>113930.28</v>
      </c>
      <c r="D431" s="87">
        <v>0.78</v>
      </c>
    </row>
    <row r="432" spans="1:4">
      <c r="A432" s="87" t="s">
        <v>862</v>
      </c>
      <c r="B432" s="87" t="s">
        <v>858</v>
      </c>
      <c r="C432" s="87">
        <v>121521.52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24.47</v>
      </c>
      <c r="F439" s="87">
        <v>55310.42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24.22</v>
      </c>
      <c r="F440" s="87">
        <v>54743.74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26.72</v>
      </c>
      <c r="F441" s="87">
        <v>60389.02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34.659999999999997</v>
      </c>
      <c r="F442" s="87">
        <v>78341.119999999995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23.85</v>
      </c>
      <c r="F443" s="87">
        <v>39898.94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15.12</v>
      </c>
      <c r="F444" s="87">
        <v>25458.799999999999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11.52</v>
      </c>
      <c r="F445" s="87">
        <v>19510.509999999998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4.79</v>
      </c>
      <c r="F446" s="87">
        <v>8982.75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5.1100000000000003</v>
      </c>
      <c r="F447" s="87">
        <v>9581.2800000000007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16115.52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11418.9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397728.16039999999</v>
      </c>
      <c r="C458" s="87">
        <v>531.18690000000004</v>
      </c>
      <c r="D458" s="87">
        <v>555.92439999999999</v>
      </c>
      <c r="E458" s="87">
        <v>0</v>
      </c>
      <c r="F458" s="87">
        <v>4.4999999999999997E-3</v>
      </c>
      <c r="G458" s="87">
        <v>364716.69059999997</v>
      </c>
      <c r="H458" s="87">
        <v>153920.0796</v>
      </c>
    </row>
    <row r="459" spans="1:8">
      <c r="A459" s="87" t="s">
        <v>911</v>
      </c>
      <c r="B459" s="87">
        <v>332764.71919999999</v>
      </c>
      <c r="C459" s="87">
        <v>452.00040000000001</v>
      </c>
      <c r="D459" s="87">
        <v>489.78919999999999</v>
      </c>
      <c r="E459" s="87">
        <v>0</v>
      </c>
      <c r="F459" s="87">
        <v>3.8999999999999998E-3</v>
      </c>
      <c r="G459" s="87">
        <v>321388.18819999998</v>
      </c>
      <c r="H459" s="87">
        <v>129503.4736</v>
      </c>
    </row>
    <row r="460" spans="1:8">
      <c r="A460" s="87" t="s">
        <v>912</v>
      </c>
      <c r="B460" s="87">
        <v>311301.95209999999</v>
      </c>
      <c r="C460" s="87">
        <v>446.00330000000002</v>
      </c>
      <c r="D460" s="87">
        <v>533.59889999999996</v>
      </c>
      <c r="E460" s="87">
        <v>0</v>
      </c>
      <c r="F460" s="87">
        <v>4.1999999999999997E-3</v>
      </c>
      <c r="G460" s="87">
        <v>350308.64010000002</v>
      </c>
      <c r="H460" s="87">
        <v>123364.14079999999</v>
      </c>
    </row>
    <row r="461" spans="1:8">
      <c r="A461" s="87" t="s">
        <v>913</v>
      </c>
      <c r="B461" s="87">
        <v>208869.3817</v>
      </c>
      <c r="C461" s="87">
        <v>328.75790000000001</v>
      </c>
      <c r="D461" s="87">
        <v>454.11009999999999</v>
      </c>
      <c r="E461" s="87">
        <v>0</v>
      </c>
      <c r="F461" s="87">
        <v>3.3999999999999998E-3</v>
      </c>
      <c r="G461" s="87">
        <v>298313.98349999997</v>
      </c>
      <c r="H461" s="87">
        <v>85592.471699999995</v>
      </c>
    </row>
    <row r="462" spans="1:8">
      <c r="A462" s="87" t="s">
        <v>354</v>
      </c>
      <c r="B462" s="87">
        <v>192255.3793</v>
      </c>
      <c r="C462" s="87">
        <v>324.28820000000002</v>
      </c>
      <c r="D462" s="87">
        <v>488.58429999999998</v>
      </c>
      <c r="E462" s="87">
        <v>0</v>
      </c>
      <c r="F462" s="87">
        <v>3.5999999999999999E-3</v>
      </c>
      <c r="G462" s="87">
        <v>321070.7169</v>
      </c>
      <c r="H462" s="87">
        <v>80856.595499999996</v>
      </c>
    </row>
    <row r="463" spans="1:8">
      <c r="A463" s="87" t="s">
        <v>914</v>
      </c>
      <c r="B463" s="87">
        <v>190381.4742</v>
      </c>
      <c r="C463" s="87">
        <v>339.89049999999997</v>
      </c>
      <c r="D463" s="87">
        <v>544.91780000000006</v>
      </c>
      <c r="E463" s="87">
        <v>0</v>
      </c>
      <c r="F463" s="87">
        <v>4.0000000000000001E-3</v>
      </c>
      <c r="G463" s="87">
        <v>358171.46500000003</v>
      </c>
      <c r="H463" s="87">
        <v>81861.994399999996</v>
      </c>
    </row>
    <row r="464" spans="1:8">
      <c r="A464" s="87" t="s">
        <v>915</v>
      </c>
      <c r="B464" s="87">
        <v>169184.31830000001</v>
      </c>
      <c r="C464" s="87">
        <v>303.00810000000001</v>
      </c>
      <c r="D464" s="87">
        <v>487.37619999999998</v>
      </c>
      <c r="E464" s="87">
        <v>0</v>
      </c>
      <c r="F464" s="87">
        <v>3.5999999999999999E-3</v>
      </c>
      <c r="G464" s="87">
        <v>320353.36070000002</v>
      </c>
      <c r="H464" s="87">
        <v>72839.319799999997</v>
      </c>
    </row>
    <row r="465" spans="1:19">
      <c r="A465" s="87" t="s">
        <v>916</v>
      </c>
      <c r="B465" s="87">
        <v>163267.21340000001</v>
      </c>
      <c r="C465" s="87">
        <v>285.0994</v>
      </c>
      <c r="D465" s="87">
        <v>446.52420000000001</v>
      </c>
      <c r="E465" s="87">
        <v>0</v>
      </c>
      <c r="F465" s="87">
        <v>3.3E-3</v>
      </c>
      <c r="G465" s="87">
        <v>293473.29840000003</v>
      </c>
      <c r="H465" s="87">
        <v>69592.965800000005</v>
      </c>
    </row>
    <row r="466" spans="1:19">
      <c r="A466" s="87" t="s">
        <v>917</v>
      </c>
      <c r="B466" s="87">
        <v>176826.01250000001</v>
      </c>
      <c r="C466" s="87">
        <v>303.96600000000001</v>
      </c>
      <c r="D466" s="87">
        <v>467.94459999999998</v>
      </c>
      <c r="E466" s="87">
        <v>0</v>
      </c>
      <c r="F466" s="87">
        <v>3.5000000000000001E-3</v>
      </c>
      <c r="G466" s="87">
        <v>307532.18699999998</v>
      </c>
      <c r="H466" s="87">
        <v>74912.661699999997</v>
      </c>
    </row>
    <row r="467" spans="1:19">
      <c r="A467" s="87" t="s">
        <v>918</v>
      </c>
      <c r="B467" s="87">
        <v>207388.13829999999</v>
      </c>
      <c r="C467" s="87">
        <v>334.14429999999999</v>
      </c>
      <c r="D467" s="87">
        <v>476.02010000000001</v>
      </c>
      <c r="E467" s="87">
        <v>0</v>
      </c>
      <c r="F467" s="87">
        <v>3.5999999999999999E-3</v>
      </c>
      <c r="G467" s="87">
        <v>312746.23340000003</v>
      </c>
      <c r="H467" s="87">
        <v>85723.192299999995</v>
      </c>
    </row>
    <row r="468" spans="1:19">
      <c r="A468" s="87" t="s">
        <v>919</v>
      </c>
      <c r="B468" s="87">
        <v>285503.77649999998</v>
      </c>
      <c r="C468" s="87">
        <v>412.60829999999999</v>
      </c>
      <c r="D468" s="87">
        <v>500.99040000000002</v>
      </c>
      <c r="E468" s="87">
        <v>0</v>
      </c>
      <c r="F468" s="87">
        <v>3.8999999999999998E-3</v>
      </c>
      <c r="G468" s="87">
        <v>328924.0477</v>
      </c>
      <c r="H468" s="87">
        <v>113481.5963</v>
      </c>
    </row>
    <row r="469" spans="1:19">
      <c r="A469" s="87" t="s">
        <v>920</v>
      </c>
      <c r="B469" s="87">
        <v>374171.41729999997</v>
      </c>
      <c r="C469" s="87">
        <v>504.85309999999998</v>
      </c>
      <c r="D469" s="87">
        <v>539.69389999999999</v>
      </c>
      <c r="E469" s="87">
        <v>0</v>
      </c>
      <c r="F469" s="87">
        <v>4.3E-3</v>
      </c>
      <c r="G469" s="87">
        <v>354109.07030000002</v>
      </c>
      <c r="H469" s="87">
        <v>145293.78260000001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3009640</v>
      </c>
      <c r="C471" s="87">
        <v>4565.8063000000002</v>
      </c>
      <c r="D471" s="87">
        <v>5985.4741999999997</v>
      </c>
      <c r="E471" s="87">
        <v>0</v>
      </c>
      <c r="F471" s="87">
        <v>4.5699999999999998E-2</v>
      </c>
      <c r="G471" s="88">
        <v>3931110</v>
      </c>
      <c r="H471" s="88">
        <v>1216940</v>
      </c>
    </row>
    <row r="472" spans="1:19">
      <c r="A472" s="87" t="s">
        <v>922</v>
      </c>
      <c r="B472" s="87">
        <v>163267.21340000001</v>
      </c>
      <c r="C472" s="87">
        <v>285.0994</v>
      </c>
      <c r="D472" s="87">
        <v>446.52420000000001</v>
      </c>
      <c r="E472" s="87">
        <v>0</v>
      </c>
      <c r="F472" s="87">
        <v>3.3E-3</v>
      </c>
      <c r="G472" s="87">
        <v>293473.29840000003</v>
      </c>
      <c r="H472" s="87">
        <v>69592.965800000005</v>
      </c>
    </row>
    <row r="473" spans="1:19">
      <c r="A473" s="87" t="s">
        <v>923</v>
      </c>
      <c r="B473" s="87">
        <v>397728.16039999999</v>
      </c>
      <c r="C473" s="87">
        <v>531.18690000000004</v>
      </c>
      <c r="D473" s="87">
        <v>555.92439999999999</v>
      </c>
      <c r="E473" s="87">
        <v>0</v>
      </c>
      <c r="F473" s="87">
        <v>4.4999999999999997E-3</v>
      </c>
      <c r="G473" s="87">
        <v>364716.69059999997</v>
      </c>
      <c r="H473" s="87">
        <v>153920.0796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846298000000</v>
      </c>
      <c r="C476" s="87">
        <v>518589.49200000003</v>
      </c>
      <c r="D476" s="87" t="s">
        <v>1105</v>
      </c>
      <c r="E476" s="87">
        <v>218037.74400000001</v>
      </c>
      <c r="F476" s="87">
        <v>161697.68</v>
      </c>
      <c r="G476" s="87">
        <v>125371.284</v>
      </c>
      <c r="H476" s="87">
        <v>0</v>
      </c>
      <c r="I476" s="87">
        <v>5147.1369999999997</v>
      </c>
      <c r="J476" s="87">
        <v>0</v>
      </c>
      <c r="K476" s="87">
        <v>767.68200000000002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7567.9660000000003</v>
      </c>
      <c r="R476" s="87">
        <v>0</v>
      </c>
      <c r="S476" s="87">
        <v>0</v>
      </c>
    </row>
    <row r="477" spans="1:19">
      <c r="A477" s="87" t="s">
        <v>911</v>
      </c>
      <c r="B477" s="88">
        <v>745757000000</v>
      </c>
      <c r="C477" s="87">
        <v>518953.06</v>
      </c>
      <c r="D477" s="87" t="s">
        <v>1106</v>
      </c>
      <c r="E477" s="87">
        <v>218037.74400000001</v>
      </c>
      <c r="F477" s="87">
        <v>161697.68</v>
      </c>
      <c r="G477" s="87">
        <v>125371.284</v>
      </c>
      <c r="H477" s="87">
        <v>0</v>
      </c>
      <c r="I477" s="87">
        <v>5264.924</v>
      </c>
      <c r="J477" s="87">
        <v>0</v>
      </c>
      <c r="K477" s="87">
        <v>812.37599999999998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7769.0529999999999</v>
      </c>
      <c r="R477" s="87">
        <v>0</v>
      </c>
      <c r="S477" s="87">
        <v>0</v>
      </c>
    </row>
    <row r="478" spans="1:19">
      <c r="A478" s="87" t="s">
        <v>912</v>
      </c>
      <c r="B478" s="88">
        <v>812865000000</v>
      </c>
      <c r="C478" s="87">
        <v>519454.61800000002</v>
      </c>
      <c r="D478" s="87" t="s">
        <v>1107</v>
      </c>
      <c r="E478" s="87">
        <v>218037.74400000001</v>
      </c>
      <c r="F478" s="87">
        <v>161697.68</v>
      </c>
      <c r="G478" s="87">
        <v>125371.284</v>
      </c>
      <c r="H478" s="87">
        <v>0</v>
      </c>
      <c r="I478" s="87">
        <v>6119.0309999999999</v>
      </c>
      <c r="J478" s="87">
        <v>0</v>
      </c>
      <c r="K478" s="87">
        <v>459.82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7769.0590000000002</v>
      </c>
      <c r="R478" s="87">
        <v>0</v>
      </c>
      <c r="S478" s="87">
        <v>0</v>
      </c>
    </row>
    <row r="479" spans="1:19">
      <c r="A479" s="87" t="s">
        <v>913</v>
      </c>
      <c r="B479" s="88">
        <v>692215000000</v>
      </c>
      <c r="C479" s="87">
        <v>603717.85</v>
      </c>
      <c r="D479" s="87" t="s">
        <v>1108</v>
      </c>
      <c r="E479" s="87">
        <v>218037.74400000001</v>
      </c>
      <c r="F479" s="87">
        <v>147825.66399999999</v>
      </c>
      <c r="G479" s="87">
        <v>125371.284</v>
      </c>
      <c r="H479" s="87">
        <v>0</v>
      </c>
      <c r="I479" s="87">
        <v>105881.649</v>
      </c>
      <c r="J479" s="87">
        <v>0</v>
      </c>
      <c r="K479" s="87">
        <v>1395.079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5206.4309999999996</v>
      </c>
      <c r="R479" s="87">
        <v>0</v>
      </c>
      <c r="S479" s="87">
        <v>0</v>
      </c>
    </row>
    <row r="480" spans="1:19">
      <c r="A480" s="87" t="s">
        <v>354</v>
      </c>
      <c r="B480" s="88">
        <v>745020000000</v>
      </c>
      <c r="C480" s="87">
        <v>752077.53300000005</v>
      </c>
      <c r="D480" s="87" t="s">
        <v>1011</v>
      </c>
      <c r="E480" s="87">
        <v>218037.74400000001</v>
      </c>
      <c r="F480" s="87">
        <v>142955.66399999999</v>
      </c>
      <c r="G480" s="87">
        <v>125412.75</v>
      </c>
      <c r="H480" s="87">
        <v>0</v>
      </c>
      <c r="I480" s="87">
        <v>258761.742</v>
      </c>
      <c r="J480" s="87">
        <v>0</v>
      </c>
      <c r="K480" s="87">
        <v>2029.45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4880.183</v>
      </c>
      <c r="R480" s="87">
        <v>0</v>
      </c>
      <c r="S480" s="87">
        <v>0</v>
      </c>
    </row>
    <row r="481" spans="1:19">
      <c r="A481" s="87" t="s">
        <v>914</v>
      </c>
      <c r="B481" s="88">
        <v>831110000000</v>
      </c>
      <c r="C481" s="87">
        <v>1036378.978</v>
      </c>
      <c r="D481" s="87" t="s">
        <v>1109</v>
      </c>
      <c r="E481" s="87">
        <v>218037.74400000001</v>
      </c>
      <c r="F481" s="87">
        <v>142955.66399999999</v>
      </c>
      <c r="G481" s="87">
        <v>125713.38</v>
      </c>
      <c r="H481" s="87">
        <v>0</v>
      </c>
      <c r="I481" s="87">
        <v>539661.66500000004</v>
      </c>
      <c r="J481" s="87">
        <v>0</v>
      </c>
      <c r="K481" s="87">
        <v>4788.2150000000001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5222.3090000000002</v>
      </c>
      <c r="R481" s="87">
        <v>0</v>
      </c>
      <c r="S481" s="87">
        <v>0</v>
      </c>
    </row>
    <row r="482" spans="1:19">
      <c r="A482" s="87" t="s">
        <v>915</v>
      </c>
      <c r="B482" s="88">
        <v>743356000000</v>
      </c>
      <c r="C482" s="87">
        <v>875674.53399999999</v>
      </c>
      <c r="D482" s="87" t="s">
        <v>1110</v>
      </c>
      <c r="E482" s="87">
        <v>121132.08</v>
      </c>
      <c r="F482" s="87">
        <v>82675.312000000005</v>
      </c>
      <c r="G482" s="87">
        <v>125371.284</v>
      </c>
      <c r="H482" s="87">
        <v>0</v>
      </c>
      <c r="I482" s="87">
        <v>537007.55500000005</v>
      </c>
      <c r="J482" s="87">
        <v>0</v>
      </c>
      <c r="K482" s="87">
        <v>4520.8590000000004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4967.4449999999997</v>
      </c>
      <c r="R482" s="87">
        <v>0</v>
      </c>
      <c r="S482" s="87">
        <v>0</v>
      </c>
    </row>
    <row r="483" spans="1:19">
      <c r="A483" s="87" t="s">
        <v>916</v>
      </c>
      <c r="B483" s="88">
        <v>680983000000</v>
      </c>
      <c r="C483" s="87">
        <v>832742.32299999997</v>
      </c>
      <c r="D483" s="87" t="s">
        <v>1111</v>
      </c>
      <c r="E483" s="87">
        <v>121132.08</v>
      </c>
      <c r="F483" s="87">
        <v>82675.312000000005</v>
      </c>
      <c r="G483" s="87">
        <v>125371.284</v>
      </c>
      <c r="H483" s="87">
        <v>0</v>
      </c>
      <c r="I483" s="87">
        <v>494097.772</v>
      </c>
      <c r="J483" s="87">
        <v>0</v>
      </c>
      <c r="K483" s="87">
        <v>4497.54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4968.335</v>
      </c>
      <c r="R483" s="87">
        <v>0</v>
      </c>
      <c r="S483" s="87">
        <v>0</v>
      </c>
    </row>
    <row r="484" spans="1:19">
      <c r="A484" s="87" t="s">
        <v>917</v>
      </c>
      <c r="B484" s="88">
        <v>713605000000</v>
      </c>
      <c r="C484" s="87">
        <v>874266.49600000004</v>
      </c>
      <c r="D484" s="87" t="s">
        <v>1112</v>
      </c>
      <c r="E484" s="87">
        <v>218037.74400000001</v>
      </c>
      <c r="F484" s="87">
        <v>142877.04</v>
      </c>
      <c r="G484" s="87">
        <v>125418.236</v>
      </c>
      <c r="H484" s="87">
        <v>0</v>
      </c>
      <c r="I484" s="87">
        <v>378854.88500000001</v>
      </c>
      <c r="J484" s="87">
        <v>0</v>
      </c>
      <c r="K484" s="87">
        <v>3854.87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5223.7209999999995</v>
      </c>
      <c r="R484" s="87">
        <v>0</v>
      </c>
      <c r="S484" s="87">
        <v>0</v>
      </c>
    </row>
    <row r="485" spans="1:19">
      <c r="A485" s="87" t="s">
        <v>918</v>
      </c>
      <c r="B485" s="88">
        <v>725704000000</v>
      </c>
      <c r="C485" s="87">
        <v>621614.59299999999</v>
      </c>
      <c r="D485" s="87" t="s">
        <v>1113</v>
      </c>
      <c r="E485" s="87">
        <v>218037.74400000001</v>
      </c>
      <c r="F485" s="87">
        <v>160675.568</v>
      </c>
      <c r="G485" s="87">
        <v>125371.284</v>
      </c>
      <c r="H485" s="87">
        <v>0</v>
      </c>
      <c r="I485" s="87">
        <v>110989.15</v>
      </c>
      <c r="J485" s="87">
        <v>0</v>
      </c>
      <c r="K485" s="87">
        <v>1499.393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5041.4549999999999</v>
      </c>
      <c r="R485" s="87">
        <v>0</v>
      </c>
      <c r="S485" s="87">
        <v>0</v>
      </c>
    </row>
    <row r="486" spans="1:19">
      <c r="A486" s="87" t="s">
        <v>919</v>
      </c>
      <c r="B486" s="88">
        <v>763243000000</v>
      </c>
      <c r="C486" s="87">
        <v>517881.25</v>
      </c>
      <c r="D486" s="87" t="s">
        <v>1114</v>
      </c>
      <c r="E486" s="87">
        <v>218037.74400000001</v>
      </c>
      <c r="F486" s="87">
        <v>160675.568</v>
      </c>
      <c r="G486" s="87">
        <v>125371.284</v>
      </c>
      <c r="H486" s="87">
        <v>0</v>
      </c>
      <c r="I486" s="87">
        <v>5568.5249999999996</v>
      </c>
      <c r="J486" s="87">
        <v>0</v>
      </c>
      <c r="K486" s="87">
        <v>577.86500000000001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7650.2650000000003</v>
      </c>
      <c r="R486" s="87">
        <v>0</v>
      </c>
      <c r="S486" s="87">
        <v>0</v>
      </c>
    </row>
    <row r="487" spans="1:19">
      <c r="A487" s="87" t="s">
        <v>920</v>
      </c>
      <c r="B487" s="88">
        <v>821683000000</v>
      </c>
      <c r="C487" s="87">
        <v>517805.538</v>
      </c>
      <c r="D487" s="87" t="s">
        <v>1093</v>
      </c>
      <c r="E487" s="87">
        <v>218037.74400000001</v>
      </c>
      <c r="F487" s="87">
        <v>160675.568</v>
      </c>
      <c r="G487" s="87">
        <v>125371.284</v>
      </c>
      <c r="H487" s="87">
        <v>0</v>
      </c>
      <c r="I487" s="87">
        <v>5051.4579999999996</v>
      </c>
      <c r="J487" s="87">
        <v>0</v>
      </c>
      <c r="K487" s="87">
        <v>900.42899999999997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7769.0559999999996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9121840000000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680983000000</v>
      </c>
      <c r="C490" s="87">
        <v>517805.538</v>
      </c>
      <c r="D490" s="87"/>
      <c r="E490" s="87">
        <v>121132.08</v>
      </c>
      <c r="F490" s="87">
        <v>82675.312000000005</v>
      </c>
      <c r="G490" s="87">
        <v>125371.284</v>
      </c>
      <c r="H490" s="87">
        <v>0</v>
      </c>
      <c r="I490" s="87">
        <v>5051.4579999999996</v>
      </c>
      <c r="J490" s="87">
        <v>0</v>
      </c>
      <c r="K490" s="87">
        <v>459.82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4880.183</v>
      </c>
      <c r="R490" s="87">
        <v>0</v>
      </c>
      <c r="S490" s="87">
        <v>0</v>
      </c>
    </row>
    <row r="491" spans="1:19">
      <c r="A491" s="87" t="s">
        <v>923</v>
      </c>
      <c r="B491" s="88">
        <v>846298000000</v>
      </c>
      <c r="C491" s="87">
        <v>1036378.978</v>
      </c>
      <c r="D491" s="87"/>
      <c r="E491" s="87">
        <v>218037.74400000001</v>
      </c>
      <c r="F491" s="87">
        <v>161697.68</v>
      </c>
      <c r="G491" s="87">
        <v>125713.38</v>
      </c>
      <c r="H491" s="87">
        <v>0</v>
      </c>
      <c r="I491" s="87">
        <v>539661.66500000004</v>
      </c>
      <c r="J491" s="87">
        <v>0</v>
      </c>
      <c r="K491" s="87">
        <v>4788.2150000000001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7769.0590000000002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155783.73000000001</v>
      </c>
      <c r="C494" s="87">
        <v>152537.95000000001</v>
      </c>
      <c r="D494" s="87">
        <v>0</v>
      </c>
      <c r="E494" s="87">
        <v>308321.68</v>
      </c>
    </row>
    <row r="495" spans="1:19">
      <c r="A495" s="87" t="s">
        <v>957</v>
      </c>
      <c r="B495" s="87">
        <v>7.95</v>
      </c>
      <c r="C495" s="87">
        <v>7.79</v>
      </c>
      <c r="D495" s="87">
        <v>0</v>
      </c>
      <c r="E495" s="87">
        <v>15.74</v>
      </c>
    </row>
    <row r="496" spans="1:19">
      <c r="A496" s="87" t="s">
        <v>958</v>
      </c>
      <c r="B496" s="87">
        <v>7.95</v>
      </c>
      <c r="C496" s="87">
        <v>7.79</v>
      </c>
      <c r="D496" s="87">
        <v>0</v>
      </c>
      <c r="E496" s="87">
        <v>15.74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496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40160.82</v>
      </c>
      <c r="C2" s="87">
        <v>2049.86</v>
      </c>
      <c r="D2" s="87">
        <v>2049.86</v>
      </c>
    </row>
    <row r="3" spans="1:7">
      <c r="A3" s="87" t="s">
        <v>380</v>
      </c>
      <c r="B3" s="87">
        <v>40160.82</v>
      </c>
      <c r="C3" s="87">
        <v>2049.86</v>
      </c>
      <c r="D3" s="87">
        <v>2049.86</v>
      </c>
    </row>
    <row r="4" spans="1:7">
      <c r="A4" s="87" t="s">
        <v>381</v>
      </c>
      <c r="B4" s="87">
        <v>65846.759999999995</v>
      </c>
      <c r="C4" s="87">
        <v>3360.9</v>
      </c>
      <c r="D4" s="87">
        <v>3360.9</v>
      </c>
    </row>
    <row r="5" spans="1:7">
      <c r="A5" s="87" t="s">
        <v>382</v>
      </c>
      <c r="B5" s="87">
        <v>65846.759999999995</v>
      </c>
      <c r="C5" s="87">
        <v>3360.9</v>
      </c>
      <c r="D5" s="87">
        <v>3360.9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30200.7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527.07000000000005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372.38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2012.84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33.200000000000003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548.27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158.26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8867.39</v>
      </c>
      <c r="C28" s="87">
        <v>31293.43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712</v>
      </c>
      <c r="C82" s="87">
        <v>0.3</v>
      </c>
      <c r="D82" s="87">
        <v>0.36399999999999999</v>
      </c>
      <c r="E82" s="87">
        <v>0.38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712</v>
      </c>
      <c r="C83" s="87">
        <v>0.3</v>
      </c>
      <c r="D83" s="87">
        <v>0.36399999999999999</v>
      </c>
      <c r="E83" s="87">
        <v>0.38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712</v>
      </c>
      <c r="C85" s="87">
        <v>0.3</v>
      </c>
      <c r="D85" s="87">
        <v>0.36399999999999999</v>
      </c>
      <c r="E85" s="87">
        <v>0.38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712</v>
      </c>
      <c r="C86" s="87">
        <v>0.3</v>
      </c>
      <c r="D86" s="87">
        <v>0.36399999999999999</v>
      </c>
      <c r="E86" s="87">
        <v>0.38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718</v>
      </c>
      <c r="C87" s="87">
        <v>0.3</v>
      </c>
      <c r="D87" s="87">
        <v>0.27300000000000002</v>
      </c>
      <c r="E87" s="87">
        <v>0.28999999999999998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712</v>
      </c>
      <c r="C88" s="87">
        <v>0.3</v>
      </c>
      <c r="D88" s="87">
        <v>0.36399999999999999</v>
      </c>
      <c r="E88" s="87">
        <v>0.38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712</v>
      </c>
      <c r="C90" s="87">
        <v>0.3</v>
      </c>
      <c r="D90" s="87">
        <v>0.36399999999999999</v>
      </c>
      <c r="E90" s="87">
        <v>0.38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718</v>
      </c>
      <c r="C91" s="87">
        <v>0.3</v>
      </c>
      <c r="D91" s="87">
        <v>0.27300000000000002</v>
      </c>
      <c r="E91" s="87">
        <v>0.28999999999999998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712</v>
      </c>
      <c r="C92" s="87">
        <v>0.3</v>
      </c>
      <c r="D92" s="87">
        <v>0.36399999999999999</v>
      </c>
      <c r="E92" s="87">
        <v>0.38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712</v>
      </c>
      <c r="C94" s="87">
        <v>0.3</v>
      </c>
      <c r="D94" s="87">
        <v>0.36399999999999999</v>
      </c>
      <c r="E94" s="87">
        <v>0.38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718</v>
      </c>
      <c r="C95" s="87">
        <v>0.3</v>
      </c>
      <c r="D95" s="87">
        <v>0.27300000000000002</v>
      </c>
      <c r="E95" s="87">
        <v>0.28999999999999998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712</v>
      </c>
      <c r="C96" s="87">
        <v>0.3</v>
      </c>
      <c r="D96" s="87">
        <v>0.36399999999999999</v>
      </c>
      <c r="E96" s="87">
        <v>0.38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712</v>
      </c>
      <c r="C97" s="87">
        <v>0.3</v>
      </c>
      <c r="D97" s="87">
        <v>0.36399999999999999</v>
      </c>
      <c r="E97" s="87">
        <v>0.38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712</v>
      </c>
      <c r="C99" s="87">
        <v>0.3</v>
      </c>
      <c r="D99" s="87">
        <v>0.36399999999999999</v>
      </c>
      <c r="E99" s="87">
        <v>0.38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712</v>
      </c>
      <c r="C100" s="87">
        <v>0.3</v>
      </c>
      <c r="D100" s="87">
        <v>0.36399999999999999</v>
      </c>
      <c r="E100" s="87">
        <v>0.38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718</v>
      </c>
      <c r="C101" s="87">
        <v>0.3</v>
      </c>
      <c r="D101" s="87">
        <v>0.27300000000000002</v>
      </c>
      <c r="E101" s="87">
        <v>0.28999999999999998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712</v>
      </c>
      <c r="C102" s="87">
        <v>0.3</v>
      </c>
      <c r="D102" s="87">
        <v>0.36399999999999999</v>
      </c>
      <c r="E102" s="87">
        <v>0.38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712</v>
      </c>
      <c r="C104" s="87">
        <v>0.3</v>
      </c>
      <c r="D104" s="87">
        <v>0.36399999999999999</v>
      </c>
      <c r="E104" s="87">
        <v>0.38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718</v>
      </c>
      <c r="C105" s="87">
        <v>0.3</v>
      </c>
      <c r="D105" s="87">
        <v>0.27300000000000002</v>
      </c>
      <c r="E105" s="87">
        <v>0.28999999999999998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712</v>
      </c>
      <c r="C106" s="87">
        <v>0.3</v>
      </c>
      <c r="D106" s="87">
        <v>0.36399999999999999</v>
      </c>
      <c r="E106" s="87">
        <v>0.38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712</v>
      </c>
      <c r="C107" s="87">
        <v>0.3</v>
      </c>
      <c r="D107" s="87">
        <v>0.36399999999999999</v>
      </c>
      <c r="E107" s="87">
        <v>0.38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712</v>
      </c>
      <c r="C109" s="87">
        <v>0.3</v>
      </c>
      <c r="D109" s="87">
        <v>0.36399999999999999</v>
      </c>
      <c r="E109" s="87">
        <v>0.38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712</v>
      </c>
      <c r="C110" s="87">
        <v>0.3</v>
      </c>
      <c r="D110" s="87">
        <v>0.36399999999999999</v>
      </c>
      <c r="E110" s="87">
        <v>0.38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718</v>
      </c>
      <c r="C111" s="87">
        <v>0.3</v>
      </c>
      <c r="D111" s="87">
        <v>0.27300000000000002</v>
      </c>
      <c r="E111" s="87">
        <v>0.28999999999999998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712</v>
      </c>
      <c r="C112" s="87">
        <v>0.3</v>
      </c>
      <c r="D112" s="87">
        <v>0.36399999999999999</v>
      </c>
      <c r="E112" s="87">
        <v>0.38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712</v>
      </c>
      <c r="C114" s="87">
        <v>0.3</v>
      </c>
      <c r="D114" s="87">
        <v>0.36399999999999999</v>
      </c>
      <c r="E114" s="87">
        <v>0.38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718</v>
      </c>
      <c r="C115" s="87">
        <v>0.3</v>
      </c>
      <c r="D115" s="87">
        <v>0.27300000000000002</v>
      </c>
      <c r="E115" s="87">
        <v>0.28999999999999998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712</v>
      </c>
      <c r="C116" s="87">
        <v>0.3</v>
      </c>
      <c r="D116" s="87">
        <v>0.36399999999999999</v>
      </c>
      <c r="E116" s="87">
        <v>0.38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712</v>
      </c>
      <c r="C118" s="87">
        <v>0.3</v>
      </c>
      <c r="D118" s="87">
        <v>0.36399999999999999</v>
      </c>
      <c r="E118" s="87">
        <v>0.38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718</v>
      </c>
      <c r="C119" s="87">
        <v>0.3</v>
      </c>
      <c r="D119" s="87">
        <v>0.27300000000000002</v>
      </c>
      <c r="E119" s="87">
        <v>0.28999999999999998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712</v>
      </c>
      <c r="C120" s="87">
        <v>0.3</v>
      </c>
      <c r="D120" s="87">
        <v>0.36399999999999999</v>
      </c>
      <c r="E120" s="87">
        <v>0.38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712</v>
      </c>
      <c r="C121" s="87">
        <v>0.3</v>
      </c>
      <c r="D121" s="87">
        <v>0.36399999999999999</v>
      </c>
      <c r="E121" s="87">
        <v>0.38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712</v>
      </c>
      <c r="C123" s="87">
        <v>0.3</v>
      </c>
      <c r="D123" s="87">
        <v>0.36399999999999999</v>
      </c>
      <c r="E123" s="87">
        <v>0.38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712</v>
      </c>
      <c r="C124" s="87">
        <v>0.3</v>
      </c>
      <c r="D124" s="87">
        <v>0.36399999999999999</v>
      </c>
      <c r="E124" s="87">
        <v>0.38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718</v>
      </c>
      <c r="C125" s="87">
        <v>0.3</v>
      </c>
      <c r="D125" s="87">
        <v>0.27300000000000002</v>
      </c>
      <c r="E125" s="87">
        <v>0.28999999999999998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712</v>
      </c>
      <c r="C126" s="87">
        <v>0.3</v>
      </c>
      <c r="D126" s="87">
        <v>0.36399999999999999</v>
      </c>
      <c r="E126" s="87">
        <v>0.38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712</v>
      </c>
      <c r="C128" s="87">
        <v>0.3</v>
      </c>
      <c r="D128" s="87">
        <v>0.36399999999999999</v>
      </c>
      <c r="E128" s="87">
        <v>0.38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718</v>
      </c>
      <c r="C129" s="87">
        <v>0.3</v>
      </c>
      <c r="D129" s="87">
        <v>0.27300000000000002</v>
      </c>
      <c r="E129" s="87">
        <v>0.28999999999999998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712</v>
      </c>
      <c r="C130" s="87">
        <v>0.3</v>
      </c>
      <c r="D130" s="87">
        <v>0.36399999999999999</v>
      </c>
      <c r="E130" s="87">
        <v>0.38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712</v>
      </c>
      <c r="C131" s="87">
        <v>0.3</v>
      </c>
      <c r="D131" s="87">
        <v>0.36399999999999999</v>
      </c>
      <c r="E131" s="87">
        <v>0.38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712</v>
      </c>
      <c r="C133" s="87">
        <v>0.3</v>
      </c>
      <c r="D133" s="87">
        <v>0.36399999999999999</v>
      </c>
      <c r="E133" s="87">
        <v>0.38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712</v>
      </c>
      <c r="C134" s="87">
        <v>0.3</v>
      </c>
      <c r="D134" s="87">
        <v>0.36399999999999999</v>
      </c>
      <c r="E134" s="87">
        <v>0.38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718</v>
      </c>
      <c r="C135" s="87">
        <v>0.3</v>
      </c>
      <c r="D135" s="87">
        <v>0.27300000000000002</v>
      </c>
      <c r="E135" s="87">
        <v>0.28999999999999998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712</v>
      </c>
      <c r="C136" s="87">
        <v>0.3</v>
      </c>
      <c r="D136" s="87">
        <v>0.36399999999999999</v>
      </c>
      <c r="E136" s="87">
        <v>0.38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712</v>
      </c>
      <c r="C138" s="87">
        <v>0.3</v>
      </c>
      <c r="D138" s="87">
        <v>0.36399999999999999</v>
      </c>
      <c r="E138" s="87">
        <v>0.38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718</v>
      </c>
      <c r="C139" s="87">
        <v>0.3</v>
      </c>
      <c r="D139" s="87">
        <v>0.27300000000000002</v>
      </c>
      <c r="E139" s="87">
        <v>0.28999999999999998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712</v>
      </c>
      <c r="C140" s="87">
        <v>0.3</v>
      </c>
      <c r="D140" s="87">
        <v>0.36399999999999999</v>
      </c>
      <c r="E140" s="87">
        <v>0.38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712</v>
      </c>
      <c r="C142" s="87">
        <v>0.3</v>
      </c>
      <c r="D142" s="87">
        <v>0.36399999999999999</v>
      </c>
      <c r="E142" s="87">
        <v>0.38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718</v>
      </c>
      <c r="C143" s="87">
        <v>0.3</v>
      </c>
      <c r="D143" s="87">
        <v>0.27300000000000002</v>
      </c>
      <c r="E143" s="87">
        <v>0.28999999999999998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712</v>
      </c>
      <c r="C144" s="87">
        <v>0.3</v>
      </c>
      <c r="D144" s="87">
        <v>0.36399999999999999</v>
      </c>
      <c r="E144" s="87">
        <v>0.38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712</v>
      </c>
      <c r="C145" s="87">
        <v>0.3</v>
      </c>
      <c r="D145" s="87">
        <v>0.36399999999999999</v>
      </c>
      <c r="E145" s="87">
        <v>0.38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712</v>
      </c>
      <c r="C147" s="87">
        <v>0.3</v>
      </c>
      <c r="D147" s="87">
        <v>0.36399999999999999</v>
      </c>
      <c r="E147" s="87">
        <v>0.38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712</v>
      </c>
      <c r="C148" s="87">
        <v>0.3</v>
      </c>
      <c r="D148" s="87">
        <v>0.36399999999999999</v>
      </c>
      <c r="E148" s="87">
        <v>0.38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718</v>
      </c>
      <c r="C149" s="87">
        <v>0.3</v>
      </c>
      <c r="D149" s="87">
        <v>0.27300000000000002</v>
      </c>
      <c r="E149" s="87">
        <v>0.28999999999999998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712</v>
      </c>
      <c r="C150" s="87">
        <v>0.3</v>
      </c>
      <c r="D150" s="87">
        <v>0.36399999999999999</v>
      </c>
      <c r="E150" s="87">
        <v>0.38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712</v>
      </c>
      <c r="C152" s="87">
        <v>0.3</v>
      </c>
      <c r="D152" s="87">
        <v>0.36399999999999999</v>
      </c>
      <c r="E152" s="87">
        <v>0.38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718</v>
      </c>
      <c r="C153" s="87">
        <v>0.3</v>
      </c>
      <c r="D153" s="87">
        <v>0.27300000000000002</v>
      </c>
      <c r="E153" s="87">
        <v>0.28999999999999998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712</v>
      </c>
      <c r="C154" s="87">
        <v>0.3</v>
      </c>
      <c r="D154" s="87">
        <v>0.36399999999999999</v>
      </c>
      <c r="E154" s="87">
        <v>0.38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712</v>
      </c>
      <c r="C155" s="87">
        <v>0.3</v>
      </c>
      <c r="D155" s="87">
        <v>0.36399999999999999</v>
      </c>
      <c r="E155" s="87">
        <v>0.38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712</v>
      </c>
      <c r="C156" s="87">
        <v>0.3</v>
      </c>
      <c r="D156" s="87">
        <v>0.36399999999999999</v>
      </c>
      <c r="E156" s="87">
        <v>0.38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712</v>
      </c>
      <c r="C158" s="87">
        <v>0.3</v>
      </c>
      <c r="D158" s="87">
        <v>0.36399999999999999</v>
      </c>
      <c r="E158" s="87">
        <v>0.38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712</v>
      </c>
      <c r="C159" s="87">
        <v>0.3</v>
      </c>
      <c r="D159" s="87">
        <v>0.36399999999999999</v>
      </c>
      <c r="E159" s="87">
        <v>0.38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712</v>
      </c>
      <c r="C160" s="87">
        <v>0.3</v>
      </c>
      <c r="D160" s="87">
        <v>0.36399999999999999</v>
      </c>
      <c r="E160" s="87">
        <v>0.38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718</v>
      </c>
      <c r="C161" s="87">
        <v>0.3</v>
      </c>
      <c r="D161" s="87">
        <v>0.27300000000000002</v>
      </c>
      <c r="E161" s="87">
        <v>0.28999999999999998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712</v>
      </c>
      <c r="C162" s="87">
        <v>0.3</v>
      </c>
      <c r="D162" s="87">
        <v>0.36399999999999999</v>
      </c>
      <c r="E162" s="87">
        <v>0.38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712</v>
      </c>
      <c r="C164" s="87">
        <v>0.3</v>
      </c>
      <c r="D164" s="87">
        <v>0.36399999999999999</v>
      </c>
      <c r="E164" s="87">
        <v>0.38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718</v>
      </c>
      <c r="C165" s="87">
        <v>0.3</v>
      </c>
      <c r="D165" s="87">
        <v>0.27300000000000002</v>
      </c>
      <c r="E165" s="87">
        <v>0.28999999999999998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712</v>
      </c>
      <c r="C166" s="87">
        <v>0.3</v>
      </c>
      <c r="D166" s="87">
        <v>0.36399999999999999</v>
      </c>
      <c r="E166" s="87">
        <v>0.38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712</v>
      </c>
      <c r="C167" s="87">
        <v>0.3</v>
      </c>
      <c r="D167" s="87">
        <v>0.36399999999999999</v>
      </c>
      <c r="E167" s="87">
        <v>0.38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712</v>
      </c>
      <c r="C168" s="87">
        <v>0.3</v>
      </c>
      <c r="D168" s="87">
        <v>0.36399999999999999</v>
      </c>
      <c r="E168" s="87">
        <v>0.38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712</v>
      </c>
      <c r="C170" s="87">
        <v>0.3</v>
      </c>
      <c r="D170" s="87">
        <v>0.36399999999999999</v>
      </c>
      <c r="E170" s="87">
        <v>0.38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712</v>
      </c>
      <c r="C171" s="87">
        <v>0.3</v>
      </c>
      <c r="D171" s="87">
        <v>0.36399999999999999</v>
      </c>
      <c r="E171" s="87">
        <v>0.38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712</v>
      </c>
      <c r="C172" s="87">
        <v>0.3</v>
      </c>
      <c r="D172" s="87">
        <v>0.36399999999999999</v>
      </c>
      <c r="E172" s="87">
        <v>0.38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718</v>
      </c>
      <c r="C173" s="87">
        <v>0.3</v>
      </c>
      <c r="D173" s="87">
        <v>0.27300000000000002</v>
      </c>
      <c r="E173" s="87">
        <v>0.28999999999999998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712</v>
      </c>
      <c r="C174" s="87">
        <v>0.3</v>
      </c>
      <c r="D174" s="87">
        <v>0.36399999999999999</v>
      </c>
      <c r="E174" s="87">
        <v>0.38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712</v>
      </c>
      <c r="C175" s="87">
        <v>0.3</v>
      </c>
      <c r="D175" s="87">
        <v>0.36399999999999999</v>
      </c>
      <c r="E175" s="87">
        <v>0.38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712</v>
      </c>
      <c r="C177" s="87">
        <v>0.3</v>
      </c>
      <c r="D177" s="87">
        <v>0.36399999999999999</v>
      </c>
      <c r="E177" s="87">
        <v>0.38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712</v>
      </c>
      <c r="C178" s="87">
        <v>0.3</v>
      </c>
      <c r="D178" s="87">
        <v>0.36399999999999999</v>
      </c>
      <c r="E178" s="87">
        <v>0.38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718</v>
      </c>
      <c r="C179" s="87">
        <v>0.3</v>
      </c>
      <c r="D179" s="87">
        <v>0.27300000000000002</v>
      </c>
      <c r="E179" s="87">
        <v>0.28999999999999998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718</v>
      </c>
      <c r="C181" s="87">
        <v>0.3</v>
      </c>
      <c r="D181" s="87">
        <v>0.27300000000000002</v>
      </c>
      <c r="E181" s="87">
        <v>0.28999999999999998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712</v>
      </c>
      <c r="C182" s="87">
        <v>0.3</v>
      </c>
      <c r="D182" s="87">
        <v>0.36399999999999999</v>
      </c>
      <c r="E182" s="87">
        <v>0.38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712</v>
      </c>
      <c r="C183" s="87">
        <v>0.3</v>
      </c>
      <c r="D183" s="87">
        <v>0.36399999999999999</v>
      </c>
      <c r="E183" s="87">
        <v>0.38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712</v>
      </c>
      <c r="C184" s="87">
        <v>0.3</v>
      </c>
      <c r="D184" s="87">
        <v>0.36399999999999999</v>
      </c>
      <c r="E184" s="87">
        <v>0.38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712</v>
      </c>
      <c r="C185" s="87">
        <v>0.3</v>
      </c>
      <c r="D185" s="87">
        <v>0.36399999999999999</v>
      </c>
      <c r="E185" s="87">
        <v>0.38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718</v>
      </c>
      <c r="C187" s="87">
        <v>0.3</v>
      </c>
      <c r="D187" s="87">
        <v>0.27300000000000002</v>
      </c>
      <c r="E187" s="87">
        <v>0.28999999999999998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712</v>
      </c>
      <c r="C188" s="87">
        <v>0.3</v>
      </c>
      <c r="D188" s="87">
        <v>0.36399999999999999</v>
      </c>
      <c r="E188" s="87">
        <v>0.38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712</v>
      </c>
      <c r="C189" s="87">
        <v>0.3</v>
      </c>
      <c r="D189" s="87">
        <v>0.36399999999999999</v>
      </c>
      <c r="E189" s="87">
        <v>0.38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712</v>
      </c>
      <c r="C190" s="87">
        <v>0.3</v>
      </c>
      <c r="D190" s="87">
        <v>0.36399999999999999</v>
      </c>
      <c r="E190" s="87">
        <v>0.38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712</v>
      </c>
      <c r="C191" s="87">
        <v>0.3</v>
      </c>
      <c r="D191" s="87">
        <v>0.36399999999999999</v>
      </c>
      <c r="E191" s="87">
        <v>0.38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718</v>
      </c>
      <c r="C193" s="87">
        <v>0.3</v>
      </c>
      <c r="D193" s="87">
        <v>0.27300000000000002</v>
      </c>
      <c r="E193" s="87">
        <v>0.28999999999999998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712</v>
      </c>
      <c r="C194" s="87">
        <v>0.3</v>
      </c>
      <c r="D194" s="87">
        <v>0.36399999999999999</v>
      </c>
      <c r="E194" s="87">
        <v>0.38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712</v>
      </c>
      <c r="C196" s="87">
        <v>0.3</v>
      </c>
      <c r="D196" s="87">
        <v>0.36399999999999999</v>
      </c>
      <c r="E196" s="87">
        <v>0.38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712</v>
      </c>
      <c r="C197" s="87">
        <v>0.3</v>
      </c>
      <c r="D197" s="87">
        <v>0.36399999999999999</v>
      </c>
      <c r="E197" s="87">
        <v>0.38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718</v>
      </c>
      <c r="C198" s="87">
        <v>0.3</v>
      </c>
      <c r="D198" s="87">
        <v>0.27300000000000002</v>
      </c>
      <c r="E198" s="87">
        <v>0.28999999999999998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712</v>
      </c>
      <c r="C199" s="87">
        <v>0.3</v>
      </c>
      <c r="D199" s="87">
        <v>0.36399999999999999</v>
      </c>
      <c r="E199" s="87">
        <v>0.38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712</v>
      </c>
      <c r="C200" s="87">
        <v>0.3</v>
      </c>
      <c r="D200" s="87">
        <v>0.36399999999999999</v>
      </c>
      <c r="E200" s="87">
        <v>0.38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718</v>
      </c>
      <c r="C203" s="87">
        <v>0.3</v>
      </c>
      <c r="D203" s="87">
        <v>0.27300000000000002</v>
      </c>
      <c r="E203" s="87">
        <v>0.28999999999999998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719</v>
      </c>
      <c r="C206" s="87">
        <v>15.4</v>
      </c>
      <c r="D206" s="87">
        <v>15.4</v>
      </c>
      <c r="E206" s="87">
        <v>2.58</v>
      </c>
      <c r="F206" s="87">
        <v>0.504</v>
      </c>
      <c r="G206" s="87">
        <v>0.49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720</v>
      </c>
      <c r="C207" s="87">
        <v>12.6</v>
      </c>
      <c r="D207" s="87">
        <v>12.6</v>
      </c>
      <c r="E207" s="87">
        <v>2.58</v>
      </c>
      <c r="F207" s="87">
        <v>0.504</v>
      </c>
      <c r="G207" s="87">
        <v>0.49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719</v>
      </c>
      <c r="C208" s="87">
        <v>15.4</v>
      </c>
      <c r="D208" s="87">
        <v>15.4</v>
      </c>
      <c r="E208" s="87">
        <v>2.58</v>
      </c>
      <c r="F208" s="87">
        <v>0.504</v>
      </c>
      <c r="G208" s="87">
        <v>0.49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720</v>
      </c>
      <c r="C209" s="87">
        <v>12.6</v>
      </c>
      <c r="D209" s="87">
        <v>12.6</v>
      </c>
      <c r="E209" s="87">
        <v>2.58</v>
      </c>
      <c r="F209" s="87">
        <v>0.504</v>
      </c>
      <c r="G209" s="87">
        <v>0.49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719</v>
      </c>
      <c r="C210" s="87">
        <v>74.2</v>
      </c>
      <c r="D210" s="87">
        <v>74.2</v>
      </c>
      <c r="E210" s="87">
        <v>2.58</v>
      </c>
      <c r="F210" s="87">
        <v>0.504</v>
      </c>
      <c r="G210" s="87">
        <v>0.49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719</v>
      </c>
      <c r="C211" s="87">
        <v>74.2</v>
      </c>
      <c r="D211" s="87">
        <v>74.2</v>
      </c>
      <c r="E211" s="87">
        <v>2.58</v>
      </c>
      <c r="F211" s="87">
        <v>0.504</v>
      </c>
      <c r="G211" s="87">
        <v>0.49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720</v>
      </c>
      <c r="C212" s="87">
        <v>7</v>
      </c>
      <c r="D212" s="87">
        <v>7</v>
      </c>
      <c r="E212" s="87">
        <v>2.58</v>
      </c>
      <c r="F212" s="87">
        <v>0.504</v>
      </c>
      <c r="G212" s="87">
        <v>0.49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720</v>
      </c>
      <c r="C213" s="87">
        <v>7</v>
      </c>
      <c r="D213" s="87">
        <v>7</v>
      </c>
      <c r="E213" s="87">
        <v>2.58</v>
      </c>
      <c r="F213" s="87">
        <v>0.504</v>
      </c>
      <c r="G213" s="87">
        <v>0.49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721</v>
      </c>
      <c r="C214" s="87">
        <v>15.4</v>
      </c>
      <c r="D214" s="87">
        <v>15.4</v>
      </c>
      <c r="E214" s="87">
        <v>2.58</v>
      </c>
      <c r="F214" s="87">
        <v>0.65400000000000003</v>
      </c>
      <c r="G214" s="87">
        <v>0.64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720</v>
      </c>
      <c r="C215" s="87">
        <v>12.6</v>
      </c>
      <c r="D215" s="87">
        <v>12.6</v>
      </c>
      <c r="E215" s="87">
        <v>2.58</v>
      </c>
      <c r="F215" s="87">
        <v>0.504</v>
      </c>
      <c r="G215" s="87">
        <v>0.49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721</v>
      </c>
      <c r="C216" s="87">
        <v>15.4</v>
      </c>
      <c r="D216" s="87">
        <v>15.4</v>
      </c>
      <c r="E216" s="87">
        <v>2.58</v>
      </c>
      <c r="F216" s="87">
        <v>0.65400000000000003</v>
      </c>
      <c r="G216" s="87">
        <v>0.64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720</v>
      </c>
      <c r="C217" s="87">
        <v>12.6</v>
      </c>
      <c r="D217" s="87">
        <v>12.6</v>
      </c>
      <c r="E217" s="87">
        <v>2.58</v>
      </c>
      <c r="F217" s="87">
        <v>0.504</v>
      </c>
      <c r="G217" s="87">
        <v>0.49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721</v>
      </c>
      <c r="C218" s="87">
        <v>74.2</v>
      </c>
      <c r="D218" s="87">
        <v>74.2</v>
      </c>
      <c r="E218" s="87">
        <v>2.58</v>
      </c>
      <c r="F218" s="87">
        <v>0.65400000000000003</v>
      </c>
      <c r="G218" s="87">
        <v>0.64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721</v>
      </c>
      <c r="C219" s="87">
        <v>74.2</v>
      </c>
      <c r="D219" s="87">
        <v>74.2</v>
      </c>
      <c r="E219" s="87">
        <v>2.58</v>
      </c>
      <c r="F219" s="87">
        <v>0.65400000000000003</v>
      </c>
      <c r="G219" s="87">
        <v>0.64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719</v>
      </c>
      <c r="C220" s="87">
        <v>15.4</v>
      </c>
      <c r="D220" s="87">
        <v>15.4</v>
      </c>
      <c r="E220" s="87">
        <v>2.58</v>
      </c>
      <c r="F220" s="87">
        <v>0.504</v>
      </c>
      <c r="G220" s="87">
        <v>0.49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720</v>
      </c>
      <c r="C221" s="87">
        <v>12.6</v>
      </c>
      <c r="D221" s="87">
        <v>12.6</v>
      </c>
      <c r="E221" s="87">
        <v>2.58</v>
      </c>
      <c r="F221" s="87">
        <v>0.504</v>
      </c>
      <c r="G221" s="87">
        <v>0.49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719</v>
      </c>
      <c r="C222" s="87">
        <v>15.4</v>
      </c>
      <c r="D222" s="87">
        <v>15.4</v>
      </c>
      <c r="E222" s="87">
        <v>2.58</v>
      </c>
      <c r="F222" s="87">
        <v>0.504</v>
      </c>
      <c r="G222" s="87">
        <v>0.49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720</v>
      </c>
      <c r="C223" s="87">
        <v>12.6</v>
      </c>
      <c r="D223" s="87">
        <v>12.6</v>
      </c>
      <c r="E223" s="87">
        <v>2.58</v>
      </c>
      <c r="F223" s="87">
        <v>0.504</v>
      </c>
      <c r="G223" s="87">
        <v>0.49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719</v>
      </c>
      <c r="C224" s="87">
        <v>74.2</v>
      </c>
      <c r="D224" s="87">
        <v>74.2</v>
      </c>
      <c r="E224" s="87">
        <v>2.58</v>
      </c>
      <c r="F224" s="87">
        <v>0.504</v>
      </c>
      <c r="G224" s="87">
        <v>0.49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719</v>
      </c>
      <c r="C225" s="87">
        <v>74.2</v>
      </c>
      <c r="D225" s="87">
        <v>74.2</v>
      </c>
      <c r="E225" s="87">
        <v>2.58</v>
      </c>
      <c r="F225" s="87">
        <v>0.504</v>
      </c>
      <c r="G225" s="87">
        <v>0.49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720</v>
      </c>
      <c r="C226" s="87">
        <v>7</v>
      </c>
      <c r="D226" s="87">
        <v>7</v>
      </c>
      <c r="E226" s="87">
        <v>2.58</v>
      </c>
      <c r="F226" s="87">
        <v>0.504</v>
      </c>
      <c r="G226" s="87">
        <v>0.49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720</v>
      </c>
      <c r="C227" s="87">
        <v>7</v>
      </c>
      <c r="D227" s="87">
        <v>7</v>
      </c>
      <c r="E227" s="87">
        <v>2.58</v>
      </c>
      <c r="F227" s="87">
        <v>0.504</v>
      </c>
      <c r="G227" s="87">
        <v>0.49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721</v>
      </c>
      <c r="C228" s="87">
        <v>15.4</v>
      </c>
      <c r="D228" s="87">
        <v>15.4</v>
      </c>
      <c r="E228" s="87">
        <v>2.58</v>
      </c>
      <c r="F228" s="87">
        <v>0.65400000000000003</v>
      </c>
      <c r="G228" s="87">
        <v>0.64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720</v>
      </c>
      <c r="C229" s="87">
        <v>12.6</v>
      </c>
      <c r="D229" s="87">
        <v>12.6</v>
      </c>
      <c r="E229" s="87">
        <v>2.58</v>
      </c>
      <c r="F229" s="87">
        <v>0.504</v>
      </c>
      <c r="G229" s="87">
        <v>0.49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721</v>
      </c>
      <c r="C230" s="87">
        <v>15.4</v>
      </c>
      <c r="D230" s="87">
        <v>15.4</v>
      </c>
      <c r="E230" s="87">
        <v>2.58</v>
      </c>
      <c r="F230" s="87">
        <v>0.65400000000000003</v>
      </c>
      <c r="G230" s="87">
        <v>0.64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720</v>
      </c>
      <c r="C231" s="87">
        <v>12.6</v>
      </c>
      <c r="D231" s="87">
        <v>12.6</v>
      </c>
      <c r="E231" s="87">
        <v>2.58</v>
      </c>
      <c r="F231" s="87">
        <v>0.504</v>
      </c>
      <c r="G231" s="87">
        <v>0.49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721</v>
      </c>
      <c r="C232" s="87">
        <v>74.2</v>
      </c>
      <c r="D232" s="87">
        <v>74.2</v>
      </c>
      <c r="E232" s="87">
        <v>2.58</v>
      </c>
      <c r="F232" s="87">
        <v>0.65400000000000003</v>
      </c>
      <c r="G232" s="87">
        <v>0.64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721</v>
      </c>
      <c r="C233" s="87">
        <v>74.2</v>
      </c>
      <c r="D233" s="87">
        <v>74.2</v>
      </c>
      <c r="E233" s="87">
        <v>2.58</v>
      </c>
      <c r="F233" s="87">
        <v>0.65400000000000003</v>
      </c>
      <c r="G233" s="87">
        <v>0.64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719</v>
      </c>
      <c r="C234" s="87">
        <v>15.4</v>
      </c>
      <c r="D234" s="87">
        <v>15.4</v>
      </c>
      <c r="E234" s="87">
        <v>2.58</v>
      </c>
      <c r="F234" s="87">
        <v>0.504</v>
      </c>
      <c r="G234" s="87">
        <v>0.49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720</v>
      </c>
      <c r="C235" s="87">
        <v>12.6</v>
      </c>
      <c r="D235" s="87">
        <v>12.6</v>
      </c>
      <c r="E235" s="87">
        <v>2.58</v>
      </c>
      <c r="F235" s="87">
        <v>0.504</v>
      </c>
      <c r="G235" s="87">
        <v>0.49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719</v>
      </c>
      <c r="C236" s="87">
        <v>15.4</v>
      </c>
      <c r="D236" s="87">
        <v>15.4</v>
      </c>
      <c r="E236" s="87">
        <v>2.58</v>
      </c>
      <c r="F236" s="87">
        <v>0.504</v>
      </c>
      <c r="G236" s="87">
        <v>0.49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720</v>
      </c>
      <c r="C237" s="87">
        <v>12.6</v>
      </c>
      <c r="D237" s="87">
        <v>12.6</v>
      </c>
      <c r="E237" s="87">
        <v>2.58</v>
      </c>
      <c r="F237" s="87">
        <v>0.504</v>
      </c>
      <c r="G237" s="87">
        <v>0.49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719</v>
      </c>
      <c r="C238" s="87">
        <v>74.2</v>
      </c>
      <c r="D238" s="87">
        <v>74.2</v>
      </c>
      <c r="E238" s="87">
        <v>2.58</v>
      </c>
      <c r="F238" s="87">
        <v>0.504</v>
      </c>
      <c r="G238" s="87">
        <v>0.49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719</v>
      </c>
      <c r="C239" s="87">
        <v>74.2</v>
      </c>
      <c r="D239" s="87">
        <v>74.2</v>
      </c>
      <c r="E239" s="87">
        <v>2.58</v>
      </c>
      <c r="F239" s="87">
        <v>0.504</v>
      </c>
      <c r="G239" s="87">
        <v>0.49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720</v>
      </c>
      <c r="C240" s="87">
        <v>7</v>
      </c>
      <c r="D240" s="87">
        <v>7</v>
      </c>
      <c r="E240" s="87">
        <v>2.58</v>
      </c>
      <c r="F240" s="87">
        <v>0.504</v>
      </c>
      <c r="G240" s="87">
        <v>0.49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720</v>
      </c>
      <c r="C241" s="87">
        <v>7</v>
      </c>
      <c r="D241" s="87">
        <v>7</v>
      </c>
      <c r="E241" s="87">
        <v>2.58</v>
      </c>
      <c r="F241" s="87">
        <v>0.504</v>
      </c>
      <c r="G241" s="87">
        <v>0.49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721</v>
      </c>
      <c r="C242" s="87">
        <v>15.4</v>
      </c>
      <c r="D242" s="87">
        <v>15.4</v>
      </c>
      <c r="E242" s="87">
        <v>2.58</v>
      </c>
      <c r="F242" s="87">
        <v>0.65400000000000003</v>
      </c>
      <c r="G242" s="87">
        <v>0.64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720</v>
      </c>
      <c r="C243" s="87">
        <v>12.6</v>
      </c>
      <c r="D243" s="87">
        <v>12.6</v>
      </c>
      <c r="E243" s="87">
        <v>2.58</v>
      </c>
      <c r="F243" s="87">
        <v>0.504</v>
      </c>
      <c r="G243" s="87">
        <v>0.49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721</v>
      </c>
      <c r="C244" s="87">
        <v>15.4</v>
      </c>
      <c r="D244" s="87">
        <v>15.4</v>
      </c>
      <c r="E244" s="87">
        <v>2.58</v>
      </c>
      <c r="F244" s="87">
        <v>0.65400000000000003</v>
      </c>
      <c r="G244" s="87">
        <v>0.64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720</v>
      </c>
      <c r="C245" s="87">
        <v>12.6</v>
      </c>
      <c r="D245" s="87">
        <v>12.6</v>
      </c>
      <c r="E245" s="87">
        <v>2.58</v>
      </c>
      <c r="F245" s="87">
        <v>0.504</v>
      </c>
      <c r="G245" s="87">
        <v>0.49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721</v>
      </c>
      <c r="C246" s="87">
        <v>74.2</v>
      </c>
      <c r="D246" s="87">
        <v>74.2</v>
      </c>
      <c r="E246" s="87">
        <v>2.58</v>
      </c>
      <c r="F246" s="87">
        <v>0.65400000000000003</v>
      </c>
      <c r="G246" s="87">
        <v>0.64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721</v>
      </c>
      <c r="C247" s="87">
        <v>74.2</v>
      </c>
      <c r="D247" s="87">
        <v>74.2</v>
      </c>
      <c r="E247" s="87">
        <v>2.58</v>
      </c>
      <c r="F247" s="87">
        <v>0.65400000000000003</v>
      </c>
      <c r="G247" s="87">
        <v>0.64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720</v>
      </c>
      <c r="C248" s="87">
        <v>25.2</v>
      </c>
      <c r="D248" s="87">
        <v>25.2</v>
      </c>
      <c r="E248" s="87">
        <v>2.58</v>
      </c>
      <c r="F248" s="87">
        <v>0.504</v>
      </c>
      <c r="G248" s="87">
        <v>0.49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720</v>
      </c>
      <c r="C249" s="87">
        <v>23.8</v>
      </c>
      <c r="D249" s="87">
        <v>23.8</v>
      </c>
      <c r="E249" s="87">
        <v>2.58</v>
      </c>
      <c r="F249" s="87">
        <v>0.504</v>
      </c>
      <c r="G249" s="87">
        <v>0.49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720</v>
      </c>
      <c r="C250" s="87">
        <v>25.2</v>
      </c>
      <c r="D250" s="87">
        <v>25.2</v>
      </c>
      <c r="E250" s="87">
        <v>2.58</v>
      </c>
      <c r="F250" s="87">
        <v>0.504</v>
      </c>
      <c r="G250" s="87">
        <v>0.49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720</v>
      </c>
      <c r="C251" s="87">
        <v>23.8</v>
      </c>
      <c r="D251" s="87">
        <v>23.8</v>
      </c>
      <c r="E251" s="87">
        <v>2.58</v>
      </c>
      <c r="F251" s="87">
        <v>0.504</v>
      </c>
      <c r="G251" s="87">
        <v>0.49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719</v>
      </c>
      <c r="C252" s="87">
        <v>21</v>
      </c>
      <c r="D252" s="87">
        <v>21</v>
      </c>
      <c r="E252" s="87">
        <v>2.58</v>
      </c>
      <c r="F252" s="87">
        <v>0.504</v>
      </c>
      <c r="G252" s="87">
        <v>0.49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719</v>
      </c>
      <c r="C253" s="87">
        <v>21</v>
      </c>
      <c r="D253" s="87">
        <v>21</v>
      </c>
      <c r="E253" s="87">
        <v>2.58</v>
      </c>
      <c r="F253" s="87">
        <v>0.504</v>
      </c>
      <c r="G253" s="87">
        <v>0.49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722</v>
      </c>
      <c r="C254" s="87">
        <v>4.2</v>
      </c>
      <c r="D254" s="87">
        <v>4.2</v>
      </c>
      <c r="E254" s="87">
        <v>2.58</v>
      </c>
      <c r="F254" s="87">
        <v>0.504</v>
      </c>
      <c r="G254" s="87">
        <v>0.49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721</v>
      </c>
      <c r="C255" s="87">
        <v>21</v>
      </c>
      <c r="D255" s="87">
        <v>21</v>
      </c>
      <c r="E255" s="87">
        <v>2.58</v>
      </c>
      <c r="F255" s="87">
        <v>0.65400000000000003</v>
      </c>
      <c r="G255" s="87">
        <v>0.64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722</v>
      </c>
      <c r="C256" s="87">
        <v>4.2</v>
      </c>
      <c r="D256" s="87">
        <v>4.2</v>
      </c>
      <c r="E256" s="87">
        <v>2.58</v>
      </c>
      <c r="F256" s="87">
        <v>0.504</v>
      </c>
      <c r="G256" s="87">
        <v>0.49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721</v>
      </c>
      <c r="C257" s="87">
        <v>21</v>
      </c>
      <c r="D257" s="87">
        <v>21</v>
      </c>
      <c r="E257" s="87">
        <v>2.58</v>
      </c>
      <c r="F257" s="87">
        <v>0.65400000000000003</v>
      </c>
      <c r="G257" s="87">
        <v>0.64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719</v>
      </c>
      <c r="C258" s="87">
        <v>53.2</v>
      </c>
      <c r="D258" s="87">
        <v>53.2</v>
      </c>
      <c r="E258" s="87">
        <v>2.58</v>
      </c>
      <c r="F258" s="87">
        <v>0.504</v>
      </c>
      <c r="G258" s="87">
        <v>0.49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722</v>
      </c>
      <c r="C259" s="87">
        <v>19.600000000000001</v>
      </c>
      <c r="D259" s="87">
        <v>19.600000000000001</v>
      </c>
      <c r="E259" s="87">
        <v>2.58</v>
      </c>
      <c r="F259" s="87">
        <v>0.504</v>
      </c>
      <c r="G259" s="87">
        <v>0.49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719</v>
      </c>
      <c r="C260" s="87">
        <v>53.2</v>
      </c>
      <c r="D260" s="87">
        <v>53.2</v>
      </c>
      <c r="E260" s="87">
        <v>2.58</v>
      </c>
      <c r="F260" s="87">
        <v>0.504</v>
      </c>
      <c r="G260" s="87">
        <v>0.49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722</v>
      </c>
      <c r="C261" s="87">
        <v>19.600000000000001</v>
      </c>
      <c r="D261" s="87">
        <v>19.600000000000001</v>
      </c>
      <c r="E261" s="87">
        <v>2.58</v>
      </c>
      <c r="F261" s="87">
        <v>0.504</v>
      </c>
      <c r="G261" s="87">
        <v>0.49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723</v>
      </c>
      <c r="C262" s="87">
        <v>1.49</v>
      </c>
      <c r="D262" s="87">
        <v>1.49</v>
      </c>
      <c r="E262" s="87">
        <v>3.23</v>
      </c>
      <c r="F262" s="87">
        <v>0.501</v>
      </c>
      <c r="G262" s="87">
        <v>0.49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723</v>
      </c>
      <c r="C263" s="87">
        <v>1.49</v>
      </c>
      <c r="D263" s="87">
        <v>1.49</v>
      </c>
      <c r="E263" s="87">
        <v>3.23</v>
      </c>
      <c r="F263" s="87">
        <v>0.501</v>
      </c>
      <c r="G263" s="87">
        <v>0.49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723</v>
      </c>
      <c r="C264" s="87">
        <v>1.49</v>
      </c>
      <c r="D264" s="87">
        <v>1.49</v>
      </c>
      <c r="E264" s="87">
        <v>3.23</v>
      </c>
      <c r="F264" s="87">
        <v>0.501</v>
      </c>
      <c r="G264" s="87">
        <v>0.49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723</v>
      </c>
      <c r="C265" s="87">
        <v>1.49</v>
      </c>
      <c r="D265" s="87">
        <v>1.49</v>
      </c>
      <c r="E265" s="87">
        <v>3.23</v>
      </c>
      <c r="F265" s="87">
        <v>0.501</v>
      </c>
      <c r="G265" s="87">
        <v>0.49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723</v>
      </c>
      <c r="C266" s="87">
        <v>1.49</v>
      </c>
      <c r="D266" s="87">
        <v>1.49</v>
      </c>
      <c r="E266" s="87">
        <v>3.23</v>
      </c>
      <c r="F266" s="87">
        <v>0.501</v>
      </c>
      <c r="G266" s="87">
        <v>0.49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723</v>
      </c>
      <c r="C267" s="87">
        <v>1.49</v>
      </c>
      <c r="D267" s="87">
        <v>1.49</v>
      </c>
      <c r="E267" s="87">
        <v>3.23</v>
      </c>
      <c r="F267" s="87">
        <v>0.501</v>
      </c>
      <c r="G267" s="87">
        <v>0.49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723</v>
      </c>
      <c r="C268" s="87">
        <v>1.49</v>
      </c>
      <c r="D268" s="87">
        <v>1.49</v>
      </c>
      <c r="E268" s="87">
        <v>3.23</v>
      </c>
      <c r="F268" s="87">
        <v>0.501</v>
      </c>
      <c r="G268" s="87">
        <v>0.49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723</v>
      </c>
      <c r="C269" s="87">
        <v>1.49</v>
      </c>
      <c r="D269" s="87">
        <v>1.49</v>
      </c>
      <c r="E269" s="87">
        <v>3.23</v>
      </c>
      <c r="F269" s="87">
        <v>0.501</v>
      </c>
      <c r="G269" s="87">
        <v>0.49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723</v>
      </c>
      <c r="C270" s="87">
        <v>1.49</v>
      </c>
      <c r="D270" s="87">
        <v>1.49</v>
      </c>
      <c r="E270" s="87">
        <v>3.23</v>
      </c>
      <c r="F270" s="87">
        <v>0.501</v>
      </c>
      <c r="G270" s="87">
        <v>0.49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723</v>
      </c>
      <c r="C271" s="87">
        <v>1.49</v>
      </c>
      <c r="D271" s="87">
        <v>1.49</v>
      </c>
      <c r="E271" s="87">
        <v>3.23</v>
      </c>
      <c r="F271" s="87">
        <v>0.501</v>
      </c>
      <c r="G271" s="87">
        <v>0.49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723</v>
      </c>
      <c r="C272" s="87">
        <v>1.49</v>
      </c>
      <c r="D272" s="87">
        <v>1.49</v>
      </c>
      <c r="E272" s="87">
        <v>3.23</v>
      </c>
      <c r="F272" s="87">
        <v>0.501</v>
      </c>
      <c r="G272" s="87">
        <v>0.49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723</v>
      </c>
      <c r="C273" s="87">
        <v>1.49</v>
      </c>
      <c r="D273" s="87">
        <v>1.49</v>
      </c>
      <c r="E273" s="87">
        <v>3.23</v>
      </c>
      <c r="F273" s="87">
        <v>0.501</v>
      </c>
      <c r="G273" s="87">
        <v>0.49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723</v>
      </c>
      <c r="C274" s="87">
        <v>1.49</v>
      </c>
      <c r="D274" s="87">
        <v>1.49</v>
      </c>
      <c r="E274" s="87">
        <v>3.23</v>
      </c>
      <c r="F274" s="87">
        <v>0.501</v>
      </c>
      <c r="G274" s="87">
        <v>0.49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723</v>
      </c>
      <c r="C275" s="87">
        <v>1.49</v>
      </c>
      <c r="D275" s="87">
        <v>1.49</v>
      </c>
      <c r="E275" s="87">
        <v>3.23</v>
      </c>
      <c r="F275" s="87">
        <v>0.501</v>
      </c>
      <c r="G275" s="87">
        <v>0.49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723</v>
      </c>
      <c r="C276" s="87">
        <v>1.49</v>
      </c>
      <c r="D276" s="87">
        <v>1.49</v>
      </c>
      <c r="E276" s="87">
        <v>3.23</v>
      </c>
      <c r="F276" s="87">
        <v>0.501</v>
      </c>
      <c r="G276" s="87">
        <v>0.49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723</v>
      </c>
      <c r="C277" s="87">
        <v>1.49</v>
      </c>
      <c r="D277" s="87">
        <v>1.49</v>
      </c>
      <c r="E277" s="87">
        <v>3.23</v>
      </c>
      <c r="F277" s="87">
        <v>0.501</v>
      </c>
      <c r="G277" s="87">
        <v>0.49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723</v>
      </c>
      <c r="C278" s="87">
        <v>1.49</v>
      </c>
      <c r="D278" s="87">
        <v>1.49</v>
      </c>
      <c r="E278" s="87">
        <v>3.23</v>
      </c>
      <c r="F278" s="87">
        <v>0.501</v>
      </c>
      <c r="G278" s="87">
        <v>0.49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723</v>
      </c>
      <c r="C279" s="87">
        <v>1.49</v>
      </c>
      <c r="D279" s="87">
        <v>1.49</v>
      </c>
      <c r="E279" s="87">
        <v>3.23</v>
      </c>
      <c r="F279" s="87">
        <v>0.501</v>
      </c>
      <c r="G279" s="87">
        <v>0.49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723</v>
      </c>
      <c r="C280" s="87">
        <v>1.49</v>
      </c>
      <c r="D280" s="87">
        <v>1.49</v>
      </c>
      <c r="E280" s="87">
        <v>3.23</v>
      </c>
      <c r="F280" s="87">
        <v>0.501</v>
      </c>
      <c r="G280" s="87">
        <v>0.49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723</v>
      </c>
      <c r="C281" s="87">
        <v>1.49</v>
      </c>
      <c r="D281" s="87">
        <v>1.49</v>
      </c>
      <c r="E281" s="87">
        <v>3.23</v>
      </c>
      <c r="F281" s="87">
        <v>0.501</v>
      </c>
      <c r="G281" s="87">
        <v>0.49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723</v>
      </c>
      <c r="C282" s="87">
        <v>1.49</v>
      </c>
      <c r="D282" s="87">
        <v>1.49</v>
      </c>
      <c r="E282" s="87">
        <v>3.23</v>
      </c>
      <c r="F282" s="87">
        <v>0.501</v>
      </c>
      <c r="G282" s="87">
        <v>0.49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723</v>
      </c>
      <c r="C283" s="87">
        <v>1.49</v>
      </c>
      <c r="D283" s="87">
        <v>1.49</v>
      </c>
      <c r="E283" s="87">
        <v>3.23</v>
      </c>
      <c r="F283" s="87">
        <v>0.501</v>
      </c>
      <c r="G283" s="87">
        <v>0.49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723</v>
      </c>
      <c r="C284" s="87">
        <v>1.49</v>
      </c>
      <c r="D284" s="87">
        <v>1.49</v>
      </c>
      <c r="E284" s="87">
        <v>3.23</v>
      </c>
      <c r="F284" s="87">
        <v>0.501</v>
      </c>
      <c r="G284" s="87">
        <v>0.49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723</v>
      </c>
      <c r="C285" s="87">
        <v>1.49</v>
      </c>
      <c r="D285" s="87">
        <v>1.49</v>
      </c>
      <c r="E285" s="87">
        <v>3.23</v>
      </c>
      <c r="F285" s="87">
        <v>0.501</v>
      </c>
      <c r="G285" s="87">
        <v>0.49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723</v>
      </c>
      <c r="C286" s="87">
        <v>1.49</v>
      </c>
      <c r="D286" s="87">
        <v>1.49</v>
      </c>
      <c r="E286" s="87">
        <v>3.23</v>
      </c>
      <c r="F286" s="87">
        <v>0.501</v>
      </c>
      <c r="G286" s="87">
        <v>0.49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723</v>
      </c>
      <c r="C287" s="87">
        <v>1.49</v>
      </c>
      <c r="D287" s="87">
        <v>1.49</v>
      </c>
      <c r="E287" s="87">
        <v>3.23</v>
      </c>
      <c r="F287" s="87">
        <v>0.501</v>
      </c>
      <c r="G287" s="87">
        <v>0.49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723</v>
      </c>
      <c r="C288" s="87">
        <v>1.49</v>
      </c>
      <c r="D288" s="87">
        <v>1.49</v>
      </c>
      <c r="E288" s="87">
        <v>3.23</v>
      </c>
      <c r="F288" s="87">
        <v>0.501</v>
      </c>
      <c r="G288" s="87">
        <v>0.49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723</v>
      </c>
      <c r="C289" s="87">
        <v>1.49</v>
      </c>
      <c r="D289" s="87">
        <v>1.49</v>
      </c>
      <c r="E289" s="87">
        <v>3.23</v>
      </c>
      <c r="F289" s="87">
        <v>0.501</v>
      </c>
      <c r="G289" s="87">
        <v>0.49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723</v>
      </c>
      <c r="C290" s="87">
        <v>1.49</v>
      </c>
      <c r="D290" s="87">
        <v>1.49</v>
      </c>
      <c r="E290" s="87">
        <v>3.23</v>
      </c>
      <c r="F290" s="87">
        <v>0.501</v>
      </c>
      <c r="G290" s="87">
        <v>0.49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723</v>
      </c>
      <c r="C291" s="87">
        <v>1.49</v>
      </c>
      <c r="D291" s="87">
        <v>1.49</v>
      </c>
      <c r="E291" s="87">
        <v>3.23</v>
      </c>
      <c r="F291" s="87">
        <v>0.501</v>
      </c>
      <c r="G291" s="87">
        <v>0.49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723</v>
      </c>
      <c r="C292" s="87">
        <v>1.49</v>
      </c>
      <c r="D292" s="87">
        <v>1.49</v>
      </c>
      <c r="E292" s="87">
        <v>3.23</v>
      </c>
      <c r="F292" s="87">
        <v>0.501</v>
      </c>
      <c r="G292" s="87">
        <v>0.49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723</v>
      </c>
      <c r="C293" s="87">
        <v>1.49</v>
      </c>
      <c r="D293" s="87">
        <v>1.49</v>
      </c>
      <c r="E293" s="87">
        <v>3.23</v>
      </c>
      <c r="F293" s="87">
        <v>0.501</v>
      </c>
      <c r="G293" s="87">
        <v>0.49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723</v>
      </c>
      <c r="C294" s="87">
        <v>1.49</v>
      </c>
      <c r="D294" s="87">
        <v>1.49</v>
      </c>
      <c r="E294" s="87">
        <v>3.23</v>
      </c>
      <c r="F294" s="87">
        <v>0.501</v>
      </c>
      <c r="G294" s="87">
        <v>0.49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723</v>
      </c>
      <c r="C295" s="87">
        <v>1.49</v>
      </c>
      <c r="D295" s="87">
        <v>1.49</v>
      </c>
      <c r="E295" s="87">
        <v>3.23</v>
      </c>
      <c r="F295" s="87">
        <v>0.501</v>
      </c>
      <c r="G295" s="87">
        <v>0.49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723</v>
      </c>
      <c r="C296" s="87">
        <v>1.49</v>
      </c>
      <c r="D296" s="87">
        <v>1.49</v>
      </c>
      <c r="E296" s="87">
        <v>3.23</v>
      </c>
      <c r="F296" s="87">
        <v>0.501</v>
      </c>
      <c r="G296" s="87">
        <v>0.49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723</v>
      </c>
      <c r="C297" s="87">
        <v>1.49</v>
      </c>
      <c r="D297" s="87">
        <v>1.49</v>
      </c>
      <c r="E297" s="87">
        <v>3.23</v>
      </c>
      <c r="F297" s="87">
        <v>0.501</v>
      </c>
      <c r="G297" s="87">
        <v>0.49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723</v>
      </c>
      <c r="C298" s="87">
        <v>1.49</v>
      </c>
      <c r="D298" s="87">
        <v>1.49</v>
      </c>
      <c r="E298" s="87">
        <v>3.23</v>
      </c>
      <c r="F298" s="87">
        <v>0.501</v>
      </c>
      <c r="G298" s="87">
        <v>0.49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723</v>
      </c>
      <c r="C299" s="87">
        <v>1.49</v>
      </c>
      <c r="D299" s="87">
        <v>1.49</v>
      </c>
      <c r="E299" s="87">
        <v>3.23</v>
      </c>
      <c r="F299" s="87">
        <v>0.501</v>
      </c>
      <c r="G299" s="87">
        <v>0.49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723</v>
      </c>
      <c r="C300" s="87">
        <v>1.49</v>
      </c>
      <c r="D300" s="87">
        <v>1.49</v>
      </c>
      <c r="E300" s="87">
        <v>3.23</v>
      </c>
      <c r="F300" s="87">
        <v>0.501</v>
      </c>
      <c r="G300" s="87">
        <v>0.49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723</v>
      </c>
      <c r="C301" s="87">
        <v>1.49</v>
      </c>
      <c r="D301" s="87">
        <v>1.49</v>
      </c>
      <c r="E301" s="87">
        <v>3.23</v>
      </c>
      <c r="F301" s="87">
        <v>0.501</v>
      </c>
      <c r="G301" s="87">
        <v>0.49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723</v>
      </c>
      <c r="C302" s="87">
        <v>1.49</v>
      </c>
      <c r="D302" s="87">
        <v>1.49</v>
      </c>
      <c r="E302" s="87">
        <v>3.23</v>
      </c>
      <c r="F302" s="87">
        <v>0.501</v>
      </c>
      <c r="G302" s="87">
        <v>0.49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723</v>
      </c>
      <c r="C303" s="87">
        <v>1.49</v>
      </c>
      <c r="D303" s="87">
        <v>1.49</v>
      </c>
      <c r="E303" s="87">
        <v>3.23</v>
      </c>
      <c r="F303" s="87">
        <v>0.501</v>
      </c>
      <c r="G303" s="87">
        <v>0.49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723</v>
      </c>
      <c r="C304" s="87">
        <v>1.49</v>
      </c>
      <c r="D304" s="87">
        <v>1.49</v>
      </c>
      <c r="E304" s="87">
        <v>3.23</v>
      </c>
      <c r="F304" s="87">
        <v>0.501</v>
      </c>
      <c r="G304" s="87">
        <v>0.49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723</v>
      </c>
      <c r="C305" s="87">
        <v>1.49</v>
      </c>
      <c r="D305" s="87">
        <v>1.49</v>
      </c>
      <c r="E305" s="87">
        <v>3.23</v>
      </c>
      <c r="F305" s="87">
        <v>0.501</v>
      </c>
      <c r="G305" s="87">
        <v>0.49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723</v>
      </c>
      <c r="C306" s="87">
        <v>1.49</v>
      </c>
      <c r="D306" s="87">
        <v>1.49</v>
      </c>
      <c r="E306" s="87">
        <v>3.23</v>
      </c>
      <c r="F306" s="87">
        <v>0.501</v>
      </c>
      <c r="G306" s="87">
        <v>0.49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723</v>
      </c>
      <c r="C307" s="87">
        <v>1.49</v>
      </c>
      <c r="D307" s="87">
        <v>1.49</v>
      </c>
      <c r="E307" s="87">
        <v>3.23</v>
      </c>
      <c r="F307" s="87">
        <v>0.501</v>
      </c>
      <c r="G307" s="87">
        <v>0.49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723</v>
      </c>
      <c r="C308" s="87">
        <v>1.49</v>
      </c>
      <c r="D308" s="87">
        <v>1.49</v>
      </c>
      <c r="E308" s="87">
        <v>3.23</v>
      </c>
      <c r="F308" s="87">
        <v>0.501</v>
      </c>
      <c r="G308" s="87">
        <v>0.49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723</v>
      </c>
      <c r="C309" s="87">
        <v>1.49</v>
      </c>
      <c r="D309" s="87">
        <v>1.49</v>
      </c>
      <c r="E309" s="87">
        <v>3.23</v>
      </c>
      <c r="F309" s="87">
        <v>0.501</v>
      </c>
      <c r="G309" s="87">
        <v>0.49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723</v>
      </c>
      <c r="C310" s="87">
        <v>1.49</v>
      </c>
      <c r="D310" s="87">
        <v>1.49</v>
      </c>
      <c r="E310" s="87">
        <v>3.23</v>
      </c>
      <c r="F310" s="87">
        <v>0.501</v>
      </c>
      <c r="G310" s="87">
        <v>0.49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723</v>
      </c>
      <c r="C311" s="87">
        <v>1.49</v>
      </c>
      <c r="D311" s="87">
        <v>1.49</v>
      </c>
      <c r="E311" s="87">
        <v>3.23</v>
      </c>
      <c r="F311" s="87">
        <v>0.501</v>
      </c>
      <c r="G311" s="87">
        <v>0.49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723</v>
      </c>
      <c r="C312" s="87">
        <v>1.49</v>
      </c>
      <c r="D312" s="87">
        <v>1.49</v>
      </c>
      <c r="E312" s="87">
        <v>3.23</v>
      </c>
      <c r="F312" s="87">
        <v>0.501</v>
      </c>
      <c r="G312" s="87">
        <v>0.49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723</v>
      </c>
      <c r="C313" s="87">
        <v>1.49</v>
      </c>
      <c r="D313" s="87">
        <v>1.49</v>
      </c>
      <c r="E313" s="87">
        <v>3.23</v>
      </c>
      <c r="F313" s="87">
        <v>0.501</v>
      </c>
      <c r="G313" s="87">
        <v>0.49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723</v>
      </c>
      <c r="C314" s="87">
        <v>1.49</v>
      </c>
      <c r="D314" s="87">
        <v>1.49</v>
      </c>
      <c r="E314" s="87">
        <v>3.23</v>
      </c>
      <c r="F314" s="87">
        <v>0.501</v>
      </c>
      <c r="G314" s="87">
        <v>0.49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723</v>
      </c>
      <c r="C315" s="87">
        <v>1.49</v>
      </c>
      <c r="D315" s="87">
        <v>1.49</v>
      </c>
      <c r="E315" s="87">
        <v>3.23</v>
      </c>
      <c r="F315" s="87">
        <v>0.501</v>
      </c>
      <c r="G315" s="87">
        <v>0.49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719</v>
      </c>
      <c r="C316" s="87">
        <v>33.6</v>
      </c>
      <c r="D316" s="87">
        <v>33.6</v>
      </c>
      <c r="E316" s="87">
        <v>2.58</v>
      </c>
      <c r="F316" s="87">
        <v>0.504</v>
      </c>
      <c r="G316" s="87">
        <v>0.49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722</v>
      </c>
      <c r="C317" s="87">
        <v>72.8</v>
      </c>
      <c r="D317" s="87">
        <v>72.8</v>
      </c>
      <c r="E317" s="87">
        <v>2.58</v>
      </c>
      <c r="F317" s="87">
        <v>0.504</v>
      </c>
      <c r="G317" s="87">
        <v>0.49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719</v>
      </c>
      <c r="C318" s="87">
        <v>33.6</v>
      </c>
      <c r="D318" s="87">
        <v>33.6</v>
      </c>
      <c r="E318" s="87">
        <v>2.58</v>
      </c>
      <c r="F318" s="87">
        <v>0.504</v>
      </c>
      <c r="G318" s="87">
        <v>0.49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722</v>
      </c>
      <c r="C319" s="87">
        <v>72.8</v>
      </c>
      <c r="D319" s="87">
        <v>72.8</v>
      </c>
      <c r="E319" s="87">
        <v>2.58</v>
      </c>
      <c r="F319" s="87">
        <v>0.504</v>
      </c>
      <c r="G319" s="87">
        <v>0.49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723</v>
      </c>
      <c r="C320" s="87">
        <v>1.49</v>
      </c>
      <c r="D320" s="87">
        <v>1.49</v>
      </c>
      <c r="E320" s="87">
        <v>3.23</v>
      </c>
      <c r="F320" s="87">
        <v>0.501</v>
      </c>
      <c r="G320" s="87">
        <v>0.49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723</v>
      </c>
      <c r="C321" s="87">
        <v>1.49</v>
      </c>
      <c r="D321" s="87">
        <v>1.49</v>
      </c>
      <c r="E321" s="87">
        <v>3.23</v>
      </c>
      <c r="F321" s="87">
        <v>0.501</v>
      </c>
      <c r="G321" s="87">
        <v>0.49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723</v>
      </c>
      <c r="C322" s="87">
        <v>1.49</v>
      </c>
      <c r="D322" s="87">
        <v>1.49</v>
      </c>
      <c r="E322" s="87">
        <v>3.23</v>
      </c>
      <c r="F322" s="87">
        <v>0.501</v>
      </c>
      <c r="G322" s="87">
        <v>0.49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723</v>
      </c>
      <c r="C323" s="87">
        <v>1.49</v>
      </c>
      <c r="D323" s="87">
        <v>1.49</v>
      </c>
      <c r="E323" s="87">
        <v>3.23</v>
      </c>
      <c r="F323" s="87">
        <v>0.501</v>
      </c>
      <c r="G323" s="87">
        <v>0.49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723</v>
      </c>
      <c r="C324" s="87">
        <v>1.49</v>
      </c>
      <c r="D324" s="87">
        <v>1.49</v>
      </c>
      <c r="E324" s="87">
        <v>3.23</v>
      </c>
      <c r="F324" s="87">
        <v>0.501</v>
      </c>
      <c r="G324" s="87">
        <v>0.49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723</v>
      </c>
      <c r="C325" s="87">
        <v>1.49</v>
      </c>
      <c r="D325" s="87">
        <v>1.49</v>
      </c>
      <c r="E325" s="87">
        <v>3.23</v>
      </c>
      <c r="F325" s="87">
        <v>0.501</v>
      </c>
      <c r="G325" s="87">
        <v>0.49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723</v>
      </c>
      <c r="C326" s="87">
        <v>1.49</v>
      </c>
      <c r="D326" s="87">
        <v>1.49</v>
      </c>
      <c r="E326" s="87">
        <v>3.23</v>
      </c>
      <c r="F326" s="87">
        <v>0.501</v>
      </c>
      <c r="G326" s="87">
        <v>0.49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723</v>
      </c>
      <c r="C327" s="87">
        <v>1.49</v>
      </c>
      <c r="D327" s="87">
        <v>1.49</v>
      </c>
      <c r="E327" s="87">
        <v>3.23</v>
      </c>
      <c r="F327" s="87">
        <v>0.501</v>
      </c>
      <c r="G327" s="87">
        <v>0.49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723</v>
      </c>
      <c r="C328" s="87">
        <v>1.49</v>
      </c>
      <c r="D328" s="87">
        <v>1.49</v>
      </c>
      <c r="E328" s="87">
        <v>3.23</v>
      </c>
      <c r="F328" s="87">
        <v>0.501</v>
      </c>
      <c r="G328" s="87">
        <v>0.49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723</v>
      </c>
      <c r="C329" s="87">
        <v>1.49</v>
      </c>
      <c r="D329" s="87">
        <v>1.49</v>
      </c>
      <c r="E329" s="87">
        <v>3.23</v>
      </c>
      <c r="F329" s="87">
        <v>0.501</v>
      </c>
      <c r="G329" s="87">
        <v>0.49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723</v>
      </c>
      <c r="C330" s="87">
        <v>1.49</v>
      </c>
      <c r="D330" s="87">
        <v>1.49</v>
      </c>
      <c r="E330" s="87">
        <v>3.23</v>
      </c>
      <c r="F330" s="87">
        <v>0.501</v>
      </c>
      <c r="G330" s="87">
        <v>0.49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723</v>
      </c>
      <c r="C331" s="87">
        <v>1.49</v>
      </c>
      <c r="D331" s="87">
        <v>1.49</v>
      </c>
      <c r="E331" s="87">
        <v>3.23</v>
      </c>
      <c r="F331" s="87">
        <v>0.501</v>
      </c>
      <c r="G331" s="87">
        <v>0.49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723</v>
      </c>
      <c r="C332" s="87">
        <v>1.49</v>
      </c>
      <c r="D332" s="87">
        <v>1.49</v>
      </c>
      <c r="E332" s="87">
        <v>3.23</v>
      </c>
      <c r="F332" s="87">
        <v>0.501</v>
      </c>
      <c r="G332" s="87">
        <v>0.49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723</v>
      </c>
      <c r="C333" s="87">
        <v>1.49</v>
      </c>
      <c r="D333" s="87">
        <v>1.49</v>
      </c>
      <c r="E333" s="87">
        <v>3.23</v>
      </c>
      <c r="F333" s="87">
        <v>0.501</v>
      </c>
      <c r="G333" s="87">
        <v>0.49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723</v>
      </c>
      <c r="C334" s="87">
        <v>1.49</v>
      </c>
      <c r="D334" s="87">
        <v>1.49</v>
      </c>
      <c r="E334" s="87">
        <v>3.23</v>
      </c>
      <c r="F334" s="87">
        <v>0.501</v>
      </c>
      <c r="G334" s="87">
        <v>0.49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723</v>
      </c>
      <c r="C335" s="87">
        <v>1.49</v>
      </c>
      <c r="D335" s="87">
        <v>1.49</v>
      </c>
      <c r="E335" s="87">
        <v>3.23</v>
      </c>
      <c r="F335" s="87">
        <v>0.501</v>
      </c>
      <c r="G335" s="87">
        <v>0.49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723</v>
      </c>
      <c r="C336" s="87">
        <v>1.49</v>
      </c>
      <c r="D336" s="87">
        <v>1.49</v>
      </c>
      <c r="E336" s="87">
        <v>3.23</v>
      </c>
      <c r="F336" s="87">
        <v>0.501</v>
      </c>
      <c r="G336" s="87">
        <v>0.49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723</v>
      </c>
      <c r="C337" s="87">
        <v>1.49</v>
      </c>
      <c r="D337" s="87">
        <v>1.49</v>
      </c>
      <c r="E337" s="87">
        <v>3.23</v>
      </c>
      <c r="F337" s="87">
        <v>0.501</v>
      </c>
      <c r="G337" s="87">
        <v>0.49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723</v>
      </c>
      <c r="C338" s="87">
        <v>1.49</v>
      </c>
      <c r="D338" s="87">
        <v>1.49</v>
      </c>
      <c r="E338" s="87">
        <v>3.23</v>
      </c>
      <c r="F338" s="87">
        <v>0.501</v>
      </c>
      <c r="G338" s="87">
        <v>0.49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723</v>
      </c>
      <c r="C339" s="87">
        <v>1.49</v>
      </c>
      <c r="D339" s="87">
        <v>1.49</v>
      </c>
      <c r="E339" s="87">
        <v>3.23</v>
      </c>
      <c r="F339" s="87">
        <v>0.501</v>
      </c>
      <c r="G339" s="87">
        <v>0.49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723</v>
      </c>
      <c r="C340" s="87">
        <v>1.49</v>
      </c>
      <c r="D340" s="87">
        <v>1.49</v>
      </c>
      <c r="E340" s="87">
        <v>3.23</v>
      </c>
      <c r="F340" s="87">
        <v>0.501</v>
      </c>
      <c r="G340" s="87">
        <v>0.49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723</v>
      </c>
      <c r="C341" s="87">
        <v>1.49</v>
      </c>
      <c r="D341" s="87">
        <v>1.49</v>
      </c>
      <c r="E341" s="87">
        <v>3.23</v>
      </c>
      <c r="F341" s="87">
        <v>0.501</v>
      </c>
      <c r="G341" s="87">
        <v>0.49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723</v>
      </c>
      <c r="C342" s="87">
        <v>1.49</v>
      </c>
      <c r="D342" s="87">
        <v>1.49</v>
      </c>
      <c r="E342" s="87">
        <v>3.23</v>
      </c>
      <c r="F342" s="87">
        <v>0.501</v>
      </c>
      <c r="G342" s="87">
        <v>0.49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723</v>
      </c>
      <c r="C343" s="87">
        <v>1.49</v>
      </c>
      <c r="D343" s="87">
        <v>1.49</v>
      </c>
      <c r="E343" s="87">
        <v>3.23</v>
      </c>
      <c r="F343" s="87">
        <v>0.501</v>
      </c>
      <c r="G343" s="87">
        <v>0.49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723</v>
      </c>
      <c r="C344" s="87">
        <v>1.49</v>
      </c>
      <c r="D344" s="87">
        <v>1.49</v>
      </c>
      <c r="E344" s="87">
        <v>3.23</v>
      </c>
      <c r="F344" s="87">
        <v>0.501</v>
      </c>
      <c r="G344" s="87">
        <v>0.49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723</v>
      </c>
      <c r="C345" s="87">
        <v>1.49</v>
      </c>
      <c r="D345" s="87">
        <v>1.49</v>
      </c>
      <c r="E345" s="87">
        <v>3.23</v>
      </c>
      <c r="F345" s="87">
        <v>0.501</v>
      </c>
      <c r="G345" s="87">
        <v>0.49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723</v>
      </c>
      <c r="C346" s="87">
        <v>1.49</v>
      </c>
      <c r="D346" s="87">
        <v>1.49</v>
      </c>
      <c r="E346" s="87">
        <v>3.23</v>
      </c>
      <c r="F346" s="87">
        <v>0.501</v>
      </c>
      <c r="G346" s="87">
        <v>0.49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723</v>
      </c>
      <c r="C347" s="87">
        <v>1.49</v>
      </c>
      <c r="D347" s="87">
        <v>1.49</v>
      </c>
      <c r="E347" s="87">
        <v>3.23</v>
      </c>
      <c r="F347" s="87">
        <v>0.501</v>
      </c>
      <c r="G347" s="87">
        <v>0.49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723</v>
      </c>
      <c r="C348" s="87">
        <v>1.49</v>
      </c>
      <c r="D348" s="87">
        <v>1.49</v>
      </c>
      <c r="E348" s="87">
        <v>3.23</v>
      </c>
      <c r="F348" s="87">
        <v>0.501</v>
      </c>
      <c r="G348" s="87">
        <v>0.49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723</v>
      </c>
      <c r="C349" s="87">
        <v>1.49</v>
      </c>
      <c r="D349" s="87">
        <v>1.49</v>
      </c>
      <c r="E349" s="87">
        <v>3.23</v>
      </c>
      <c r="F349" s="87">
        <v>0.501</v>
      </c>
      <c r="G349" s="87">
        <v>0.49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723</v>
      </c>
      <c r="C350" s="87">
        <v>1.49</v>
      </c>
      <c r="D350" s="87">
        <v>1.49</v>
      </c>
      <c r="E350" s="87">
        <v>3.23</v>
      </c>
      <c r="F350" s="87">
        <v>0.501</v>
      </c>
      <c r="G350" s="87">
        <v>0.49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723</v>
      </c>
      <c r="C351" s="87">
        <v>1.49</v>
      </c>
      <c r="D351" s="87">
        <v>1.49</v>
      </c>
      <c r="E351" s="87">
        <v>3.23</v>
      </c>
      <c r="F351" s="87">
        <v>0.501</v>
      </c>
      <c r="G351" s="87">
        <v>0.49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723</v>
      </c>
      <c r="C352" s="87">
        <v>1.49</v>
      </c>
      <c r="D352" s="87">
        <v>1.49</v>
      </c>
      <c r="E352" s="87">
        <v>3.23</v>
      </c>
      <c r="F352" s="87">
        <v>0.501</v>
      </c>
      <c r="G352" s="87">
        <v>0.49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723</v>
      </c>
      <c r="C353" s="87">
        <v>1.49</v>
      </c>
      <c r="D353" s="87">
        <v>1.49</v>
      </c>
      <c r="E353" s="87">
        <v>3.23</v>
      </c>
      <c r="F353" s="87">
        <v>0.501</v>
      </c>
      <c r="G353" s="87">
        <v>0.49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723</v>
      </c>
      <c r="C354" s="87">
        <v>1.49</v>
      </c>
      <c r="D354" s="87">
        <v>1.49</v>
      </c>
      <c r="E354" s="87">
        <v>3.23</v>
      </c>
      <c r="F354" s="87">
        <v>0.501</v>
      </c>
      <c r="G354" s="87">
        <v>0.49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723</v>
      </c>
      <c r="C355" s="87">
        <v>1.49</v>
      </c>
      <c r="D355" s="87">
        <v>1.49</v>
      </c>
      <c r="E355" s="87">
        <v>3.23</v>
      </c>
      <c r="F355" s="87">
        <v>0.501</v>
      </c>
      <c r="G355" s="87">
        <v>0.49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721</v>
      </c>
      <c r="C356" s="87">
        <v>53.2</v>
      </c>
      <c r="D356" s="87">
        <v>53.2</v>
      </c>
      <c r="E356" s="87">
        <v>2.58</v>
      </c>
      <c r="F356" s="87">
        <v>0.65400000000000003</v>
      </c>
      <c r="G356" s="87">
        <v>0.64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721</v>
      </c>
      <c r="C357" s="87">
        <v>53.2</v>
      </c>
      <c r="D357" s="87">
        <v>53.2</v>
      </c>
      <c r="E357" s="87">
        <v>2.58</v>
      </c>
      <c r="F357" s="87">
        <v>0.65400000000000003</v>
      </c>
      <c r="G357" s="87">
        <v>0.64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722</v>
      </c>
      <c r="C358" s="87">
        <v>12.6</v>
      </c>
      <c r="D358" s="87">
        <v>12.6</v>
      </c>
      <c r="E358" s="87">
        <v>2.58</v>
      </c>
      <c r="F358" s="87">
        <v>0.504</v>
      </c>
      <c r="G358" s="87">
        <v>0.49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722</v>
      </c>
      <c r="C359" s="87">
        <v>49.41</v>
      </c>
      <c r="D359" s="87">
        <v>49.41</v>
      </c>
      <c r="E359" s="87">
        <v>2.58</v>
      </c>
      <c r="F359" s="87">
        <v>0.504</v>
      </c>
      <c r="G359" s="87">
        <v>0.49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721</v>
      </c>
      <c r="C360" s="87">
        <v>33.6</v>
      </c>
      <c r="D360" s="87">
        <v>33.6</v>
      </c>
      <c r="E360" s="87">
        <v>2.58</v>
      </c>
      <c r="F360" s="87">
        <v>0.65400000000000003</v>
      </c>
      <c r="G360" s="87">
        <v>0.64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722</v>
      </c>
      <c r="C361" s="87">
        <v>36.4</v>
      </c>
      <c r="D361" s="87">
        <v>36.4</v>
      </c>
      <c r="E361" s="87">
        <v>2.58</v>
      </c>
      <c r="F361" s="87">
        <v>0.504</v>
      </c>
      <c r="G361" s="87">
        <v>0.49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721</v>
      </c>
      <c r="C362" s="87">
        <v>33.6</v>
      </c>
      <c r="D362" s="87">
        <v>33.6</v>
      </c>
      <c r="E362" s="87">
        <v>2.58</v>
      </c>
      <c r="F362" s="87">
        <v>0.65400000000000003</v>
      </c>
      <c r="G362" s="87">
        <v>0.64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2.62</v>
      </c>
      <c r="F363" s="87">
        <v>0.55400000000000005</v>
      </c>
      <c r="G363" s="87">
        <v>0.54100000000000004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2.58</v>
      </c>
      <c r="F364" s="87">
        <v>0.65400000000000003</v>
      </c>
      <c r="G364" s="87">
        <v>0.64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2.64</v>
      </c>
      <c r="F365" s="87">
        <v>0.504</v>
      </c>
      <c r="G365" s="87">
        <v>0.49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2145826.16</v>
      </c>
      <c r="D368" s="87">
        <v>2.8</v>
      </c>
    </row>
    <row r="369" spans="1:7">
      <c r="A369" s="87" t="s">
        <v>684</v>
      </c>
      <c r="B369" s="87" t="s">
        <v>685</v>
      </c>
      <c r="C369" s="87">
        <v>3153411.01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489998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482730.56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534806.07999999996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626576.13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327098.15999999997</v>
      </c>
      <c r="D376" s="87">
        <v>261238.67</v>
      </c>
      <c r="E376" s="87">
        <v>65859.490000000005</v>
      </c>
      <c r="F376" s="87">
        <v>0.8</v>
      </c>
      <c r="G376" s="87">
        <v>3.76</v>
      </c>
    </row>
    <row r="377" spans="1:7">
      <c r="A377" s="87" t="s">
        <v>688</v>
      </c>
      <c r="B377" s="87" t="s">
        <v>687</v>
      </c>
      <c r="C377" s="87">
        <v>228757.04</v>
      </c>
      <c r="D377" s="87">
        <v>182698.02</v>
      </c>
      <c r="E377" s="87">
        <v>46059.03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150972.07</v>
      </c>
      <c r="D378" s="87">
        <v>120574.64</v>
      </c>
      <c r="E378" s="87">
        <v>30397.43</v>
      </c>
      <c r="F378" s="87">
        <v>0.8</v>
      </c>
      <c r="G378" s="87">
        <v>4.1399999999999997</v>
      </c>
    </row>
    <row r="379" spans="1:7">
      <c r="A379" s="87" t="s">
        <v>690</v>
      </c>
      <c r="B379" s="87" t="s">
        <v>687</v>
      </c>
      <c r="C379" s="87">
        <v>75482.929999999993</v>
      </c>
      <c r="D379" s="87">
        <v>60284.84</v>
      </c>
      <c r="E379" s="87">
        <v>15198.09</v>
      </c>
      <c r="F379" s="87">
        <v>0.8</v>
      </c>
      <c r="G379" s="87">
        <v>4.18</v>
      </c>
    </row>
    <row r="380" spans="1:7">
      <c r="A380" s="87" t="s">
        <v>691</v>
      </c>
      <c r="B380" s="87" t="s">
        <v>687</v>
      </c>
      <c r="C380" s="87">
        <v>74123.89</v>
      </c>
      <c r="D380" s="87">
        <v>59199.43</v>
      </c>
      <c r="E380" s="87">
        <v>14924.45</v>
      </c>
      <c r="F380" s="87">
        <v>0.8</v>
      </c>
      <c r="G380" s="87">
        <v>4.18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582221.41</v>
      </c>
      <c r="D428" s="87">
        <v>0.78</v>
      </c>
    </row>
    <row r="429" spans="1:4">
      <c r="A429" s="87" t="s">
        <v>859</v>
      </c>
      <c r="B429" s="87" t="s">
        <v>858</v>
      </c>
      <c r="C429" s="87">
        <v>376808.4</v>
      </c>
      <c r="D429" s="87">
        <v>0.78</v>
      </c>
    </row>
    <row r="430" spans="1:4">
      <c r="A430" s="87" t="s">
        <v>860</v>
      </c>
      <c r="B430" s="87" t="s">
        <v>858</v>
      </c>
      <c r="C430" s="87">
        <v>268724.14</v>
      </c>
      <c r="D430" s="87">
        <v>0.78</v>
      </c>
    </row>
    <row r="431" spans="1:4">
      <c r="A431" s="87" t="s">
        <v>861</v>
      </c>
      <c r="B431" s="87" t="s">
        <v>858</v>
      </c>
      <c r="C431" s="87">
        <v>134356.54</v>
      </c>
      <c r="D431" s="87">
        <v>0.78</v>
      </c>
    </row>
    <row r="432" spans="1:4">
      <c r="A432" s="87" t="s">
        <v>862</v>
      </c>
      <c r="B432" s="87" t="s">
        <v>858</v>
      </c>
      <c r="C432" s="87">
        <v>131937.5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23.12</v>
      </c>
      <c r="F439" s="87">
        <v>52482.8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22.77</v>
      </c>
      <c r="F440" s="87">
        <v>51690.41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25.22</v>
      </c>
      <c r="F441" s="87">
        <v>57012.34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29.86</v>
      </c>
      <c r="F442" s="87">
        <v>67485.460000000006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</v>
      </c>
      <c r="D443" s="87">
        <v>1017.59</v>
      </c>
      <c r="E443" s="87">
        <v>19.760000000000002</v>
      </c>
      <c r="F443" s="87">
        <v>33263.22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13.82</v>
      </c>
      <c r="F444" s="87">
        <v>23262.73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1109.6500000000001</v>
      </c>
      <c r="E445" s="87">
        <v>9.1199999999999992</v>
      </c>
      <c r="F445" s="87">
        <v>16850.21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4.5599999999999996</v>
      </c>
      <c r="F446" s="87">
        <v>8554.3700000000008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4.4800000000000004</v>
      </c>
      <c r="F447" s="87">
        <v>8400.35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17521.88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19663.53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462419.14199999999</v>
      </c>
      <c r="C458" s="87">
        <v>476.52530000000002</v>
      </c>
      <c r="D458" s="87">
        <v>1188.7936999999999</v>
      </c>
      <c r="E458" s="87">
        <v>0</v>
      </c>
      <c r="F458" s="87">
        <v>4.5999999999999999E-3</v>
      </c>
      <c r="G458" s="87">
        <v>238291.78539999999</v>
      </c>
      <c r="H458" s="87">
        <v>168778.0514</v>
      </c>
    </row>
    <row r="459" spans="1:8">
      <c r="A459" s="87" t="s">
        <v>911</v>
      </c>
      <c r="B459" s="87">
        <v>403213.62459999998</v>
      </c>
      <c r="C459" s="87">
        <v>417.2636</v>
      </c>
      <c r="D459" s="87">
        <v>1073.1975</v>
      </c>
      <c r="E459" s="87">
        <v>0</v>
      </c>
      <c r="F459" s="87">
        <v>4.1999999999999997E-3</v>
      </c>
      <c r="G459" s="87">
        <v>215135.43150000001</v>
      </c>
      <c r="H459" s="87">
        <v>147437.95809999999</v>
      </c>
    </row>
    <row r="460" spans="1:8">
      <c r="A460" s="87" t="s">
        <v>912</v>
      </c>
      <c r="B460" s="87">
        <v>371718.22139999998</v>
      </c>
      <c r="C460" s="87">
        <v>393.64460000000003</v>
      </c>
      <c r="D460" s="87">
        <v>1177.1120000000001</v>
      </c>
      <c r="E460" s="87">
        <v>0</v>
      </c>
      <c r="F460" s="87">
        <v>4.4000000000000003E-3</v>
      </c>
      <c r="G460" s="87">
        <v>236039.2211</v>
      </c>
      <c r="H460" s="87">
        <v>137302.39249999999</v>
      </c>
    </row>
    <row r="461" spans="1:8">
      <c r="A461" s="87" t="s">
        <v>913</v>
      </c>
      <c r="B461" s="87">
        <v>234928.15839999999</v>
      </c>
      <c r="C461" s="87">
        <v>259.67489999999998</v>
      </c>
      <c r="D461" s="87">
        <v>971.75450000000001</v>
      </c>
      <c r="E461" s="87">
        <v>0</v>
      </c>
      <c r="F461" s="87">
        <v>3.5000000000000001E-3</v>
      </c>
      <c r="G461" s="87">
        <v>194934.446</v>
      </c>
      <c r="H461" s="87">
        <v>88451.630300000004</v>
      </c>
    </row>
    <row r="462" spans="1:8">
      <c r="A462" s="87" t="s">
        <v>354</v>
      </c>
      <c r="B462" s="87">
        <v>166048.51560000001</v>
      </c>
      <c r="C462" s="87">
        <v>198.9786</v>
      </c>
      <c r="D462" s="87">
        <v>1009.842</v>
      </c>
      <c r="E462" s="87">
        <v>0</v>
      </c>
      <c r="F462" s="87">
        <v>3.5000000000000001E-3</v>
      </c>
      <c r="G462" s="87">
        <v>202655.4999</v>
      </c>
      <c r="H462" s="87">
        <v>64893.9499</v>
      </c>
    </row>
    <row r="463" spans="1:8">
      <c r="A463" s="87" t="s">
        <v>914</v>
      </c>
      <c r="B463" s="87">
        <v>165390.9425</v>
      </c>
      <c r="C463" s="87">
        <v>203.4511</v>
      </c>
      <c r="D463" s="87">
        <v>1115.896</v>
      </c>
      <c r="E463" s="87">
        <v>0</v>
      </c>
      <c r="F463" s="87">
        <v>3.8E-3</v>
      </c>
      <c r="G463" s="87">
        <v>223957.1562</v>
      </c>
      <c r="H463" s="87">
        <v>65446.464</v>
      </c>
    </row>
    <row r="464" spans="1:8">
      <c r="A464" s="87" t="s">
        <v>915</v>
      </c>
      <c r="B464" s="87">
        <v>128308.1231</v>
      </c>
      <c r="C464" s="87">
        <v>157.2115</v>
      </c>
      <c r="D464" s="87">
        <v>852.65989999999999</v>
      </c>
      <c r="E464" s="87">
        <v>0</v>
      </c>
      <c r="F464" s="87">
        <v>2.8999999999999998E-3</v>
      </c>
      <c r="G464" s="87">
        <v>171124.42180000001</v>
      </c>
      <c r="H464" s="87">
        <v>50676.609400000001</v>
      </c>
    </row>
    <row r="465" spans="1:19">
      <c r="A465" s="87" t="s">
        <v>916</v>
      </c>
      <c r="B465" s="87">
        <v>137350.63260000001</v>
      </c>
      <c r="C465" s="87">
        <v>163.64349999999999</v>
      </c>
      <c r="D465" s="87">
        <v>815.5222</v>
      </c>
      <c r="E465" s="87">
        <v>0</v>
      </c>
      <c r="F465" s="87">
        <v>2.8E-3</v>
      </c>
      <c r="G465" s="87">
        <v>163655.94620000001</v>
      </c>
      <c r="H465" s="87">
        <v>53532.8678</v>
      </c>
    </row>
    <row r="466" spans="1:19">
      <c r="A466" s="87" t="s">
        <v>917</v>
      </c>
      <c r="B466" s="87">
        <v>171207.60889999999</v>
      </c>
      <c r="C466" s="87">
        <v>199.6738</v>
      </c>
      <c r="D466" s="87">
        <v>926.42309999999998</v>
      </c>
      <c r="E466" s="87">
        <v>0</v>
      </c>
      <c r="F466" s="87">
        <v>3.2000000000000002E-3</v>
      </c>
      <c r="G466" s="87">
        <v>185895.45129999999</v>
      </c>
      <c r="H466" s="87">
        <v>66065.813399999999</v>
      </c>
    </row>
    <row r="467" spans="1:19">
      <c r="A467" s="87" t="s">
        <v>918</v>
      </c>
      <c r="B467" s="87">
        <v>280326.14069999999</v>
      </c>
      <c r="C467" s="87">
        <v>305.755</v>
      </c>
      <c r="D467" s="87">
        <v>1073.7612999999999</v>
      </c>
      <c r="E467" s="87">
        <v>0</v>
      </c>
      <c r="F467" s="87">
        <v>3.8999999999999998E-3</v>
      </c>
      <c r="G467" s="87">
        <v>215375.639</v>
      </c>
      <c r="H467" s="87">
        <v>104913.2607</v>
      </c>
    </row>
    <row r="468" spans="1:19">
      <c r="A468" s="87" t="s">
        <v>919</v>
      </c>
      <c r="B468" s="87">
        <v>399105.91519999999</v>
      </c>
      <c r="C468" s="87">
        <v>417.5575</v>
      </c>
      <c r="D468" s="87">
        <v>1157.3451</v>
      </c>
      <c r="E468" s="87">
        <v>0</v>
      </c>
      <c r="F468" s="87">
        <v>4.4000000000000003E-3</v>
      </c>
      <c r="G468" s="87">
        <v>232040.7414</v>
      </c>
      <c r="H468" s="87">
        <v>146635.31659999999</v>
      </c>
    </row>
    <row r="469" spans="1:19">
      <c r="A469" s="87" t="s">
        <v>920</v>
      </c>
      <c r="B469" s="87">
        <v>446606.57400000002</v>
      </c>
      <c r="C469" s="87">
        <v>461.97179999999997</v>
      </c>
      <c r="D469" s="87">
        <v>1184.5755999999999</v>
      </c>
      <c r="E469" s="87">
        <v>0</v>
      </c>
      <c r="F469" s="87">
        <v>4.5999999999999999E-3</v>
      </c>
      <c r="G469" s="87">
        <v>237460.9247</v>
      </c>
      <c r="H469" s="87">
        <v>163274.6188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3366620</v>
      </c>
      <c r="C471" s="87">
        <v>3655.3512000000001</v>
      </c>
      <c r="D471" s="87">
        <v>12546.883</v>
      </c>
      <c r="E471" s="87">
        <v>0</v>
      </c>
      <c r="F471" s="87">
        <v>4.58E-2</v>
      </c>
      <c r="G471" s="88">
        <v>2516570</v>
      </c>
      <c r="H471" s="88">
        <v>1257410</v>
      </c>
    </row>
    <row r="472" spans="1:19">
      <c r="A472" s="87" t="s">
        <v>922</v>
      </c>
      <c r="B472" s="87">
        <v>128308.1231</v>
      </c>
      <c r="C472" s="87">
        <v>157.2115</v>
      </c>
      <c r="D472" s="87">
        <v>815.5222</v>
      </c>
      <c r="E472" s="87">
        <v>0</v>
      </c>
      <c r="F472" s="87">
        <v>2.8E-3</v>
      </c>
      <c r="G472" s="87">
        <v>163655.94620000001</v>
      </c>
      <c r="H472" s="87">
        <v>50676.609400000001</v>
      </c>
    </row>
    <row r="473" spans="1:19">
      <c r="A473" s="87" t="s">
        <v>923</v>
      </c>
      <c r="B473" s="87">
        <v>462419.14199999999</v>
      </c>
      <c r="C473" s="87">
        <v>476.52530000000002</v>
      </c>
      <c r="D473" s="87">
        <v>1188.7936999999999</v>
      </c>
      <c r="E473" s="87">
        <v>0</v>
      </c>
      <c r="F473" s="87">
        <v>4.5999999999999999E-3</v>
      </c>
      <c r="G473" s="87">
        <v>238291.78539999999</v>
      </c>
      <c r="H473" s="87">
        <v>168778.0514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839647000000</v>
      </c>
      <c r="C476" s="87">
        <v>528623.94900000002</v>
      </c>
      <c r="D476" s="87" t="s">
        <v>1115</v>
      </c>
      <c r="E476" s="87">
        <v>218037.74400000001</v>
      </c>
      <c r="F476" s="87">
        <v>161697.68</v>
      </c>
      <c r="G476" s="87">
        <v>110538.30899999999</v>
      </c>
      <c r="H476" s="87">
        <v>0</v>
      </c>
      <c r="I476" s="87">
        <v>0</v>
      </c>
      <c r="J476" s="87">
        <v>23884.223999999998</v>
      </c>
      <c r="K476" s="87">
        <v>8518.9869999999992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5947.0050000000001</v>
      </c>
      <c r="R476" s="87">
        <v>0</v>
      </c>
      <c r="S476" s="87">
        <v>0</v>
      </c>
    </row>
    <row r="477" spans="1:19">
      <c r="A477" s="87" t="s">
        <v>911</v>
      </c>
      <c r="B477" s="88">
        <v>758053000000</v>
      </c>
      <c r="C477" s="87">
        <v>522379.777</v>
      </c>
      <c r="D477" s="87" t="s">
        <v>1116</v>
      </c>
      <c r="E477" s="87">
        <v>218037.74400000001</v>
      </c>
      <c r="F477" s="87">
        <v>155696.33600000001</v>
      </c>
      <c r="G477" s="87">
        <v>110538.30899999999</v>
      </c>
      <c r="H477" s="87">
        <v>0</v>
      </c>
      <c r="I477" s="87">
        <v>0</v>
      </c>
      <c r="J477" s="87">
        <v>23884.223999999998</v>
      </c>
      <c r="K477" s="87">
        <v>9574.884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4648.28</v>
      </c>
      <c r="R477" s="87">
        <v>0</v>
      </c>
      <c r="S477" s="87">
        <v>0</v>
      </c>
    </row>
    <row r="478" spans="1:19">
      <c r="A478" s="87" t="s">
        <v>912</v>
      </c>
      <c r="B478" s="88">
        <v>831710000000</v>
      </c>
      <c r="C478" s="87">
        <v>518736.79200000002</v>
      </c>
      <c r="D478" s="87" t="s">
        <v>1117</v>
      </c>
      <c r="E478" s="87">
        <v>218037.74400000001</v>
      </c>
      <c r="F478" s="87">
        <v>155696.33600000001</v>
      </c>
      <c r="G478" s="87">
        <v>110538.30899999999</v>
      </c>
      <c r="H478" s="87">
        <v>0</v>
      </c>
      <c r="I478" s="87">
        <v>0</v>
      </c>
      <c r="J478" s="87">
        <v>23884.223999999998</v>
      </c>
      <c r="K478" s="87">
        <v>5931.4160000000002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4648.7619999999997</v>
      </c>
      <c r="R478" s="87">
        <v>0</v>
      </c>
      <c r="S478" s="87">
        <v>0</v>
      </c>
    </row>
    <row r="479" spans="1:19">
      <c r="A479" s="87" t="s">
        <v>913</v>
      </c>
      <c r="B479" s="88">
        <v>686873000000</v>
      </c>
      <c r="C479" s="87">
        <v>503607.87300000002</v>
      </c>
      <c r="D479" s="87" t="s">
        <v>1118</v>
      </c>
      <c r="E479" s="87">
        <v>218037.74400000001</v>
      </c>
      <c r="F479" s="87">
        <v>161697.68</v>
      </c>
      <c r="G479" s="87">
        <v>110538.30899999999</v>
      </c>
      <c r="H479" s="87">
        <v>0</v>
      </c>
      <c r="I479" s="87">
        <v>5142.9889999999996</v>
      </c>
      <c r="J479" s="87">
        <v>0</v>
      </c>
      <c r="K479" s="87">
        <v>422.09500000000003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7769.0559999999996</v>
      </c>
      <c r="R479" s="87">
        <v>0</v>
      </c>
      <c r="S479" s="87">
        <v>0</v>
      </c>
    </row>
    <row r="480" spans="1:19">
      <c r="A480" s="87" t="s">
        <v>354</v>
      </c>
      <c r="B480" s="88">
        <v>714079000000</v>
      </c>
      <c r="C480" s="87">
        <v>645636.43400000001</v>
      </c>
      <c r="D480" s="87" t="s">
        <v>1119</v>
      </c>
      <c r="E480" s="87">
        <v>218037.74400000001</v>
      </c>
      <c r="F480" s="87">
        <v>147825.66399999999</v>
      </c>
      <c r="G480" s="87">
        <v>110768.27899999999</v>
      </c>
      <c r="H480" s="87">
        <v>0</v>
      </c>
      <c r="I480" s="87">
        <v>162109.41</v>
      </c>
      <c r="J480" s="87">
        <v>0</v>
      </c>
      <c r="K480" s="87">
        <v>1807.78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5087.5569999999998</v>
      </c>
      <c r="R480" s="87">
        <v>0</v>
      </c>
      <c r="S480" s="87">
        <v>0</v>
      </c>
    </row>
    <row r="481" spans="1:19">
      <c r="A481" s="87" t="s">
        <v>914</v>
      </c>
      <c r="B481" s="88">
        <v>789137000000</v>
      </c>
      <c r="C481" s="87">
        <v>823934.84900000005</v>
      </c>
      <c r="D481" s="87" t="s">
        <v>1120</v>
      </c>
      <c r="E481" s="87">
        <v>218037.74400000001</v>
      </c>
      <c r="F481" s="87">
        <v>142955.66399999999</v>
      </c>
      <c r="G481" s="87">
        <v>111021.281</v>
      </c>
      <c r="H481" s="87">
        <v>0</v>
      </c>
      <c r="I481" s="87">
        <v>344161.03</v>
      </c>
      <c r="J481" s="87">
        <v>0</v>
      </c>
      <c r="K481" s="87">
        <v>2551.5459999999998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5207.5839999999998</v>
      </c>
      <c r="R481" s="87">
        <v>0</v>
      </c>
      <c r="S481" s="87">
        <v>0</v>
      </c>
    </row>
    <row r="482" spans="1:19">
      <c r="A482" s="87" t="s">
        <v>915</v>
      </c>
      <c r="B482" s="88">
        <v>602975000000</v>
      </c>
      <c r="C482" s="87">
        <v>636855.65899999999</v>
      </c>
      <c r="D482" s="87" t="s">
        <v>1121</v>
      </c>
      <c r="E482" s="87">
        <v>121132.08</v>
      </c>
      <c r="F482" s="87">
        <v>43200.624000000003</v>
      </c>
      <c r="G482" s="87">
        <v>110538.30899999999</v>
      </c>
      <c r="H482" s="87">
        <v>0</v>
      </c>
      <c r="I482" s="87">
        <v>354771.77</v>
      </c>
      <c r="J482" s="87">
        <v>0</v>
      </c>
      <c r="K482" s="87">
        <v>2588.018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4624.857</v>
      </c>
      <c r="R482" s="87">
        <v>0</v>
      </c>
      <c r="S482" s="87">
        <v>0</v>
      </c>
    </row>
    <row r="483" spans="1:19">
      <c r="A483" s="87" t="s">
        <v>916</v>
      </c>
      <c r="B483" s="88">
        <v>576659000000</v>
      </c>
      <c r="C483" s="87">
        <v>617525.33499999996</v>
      </c>
      <c r="D483" s="87" t="s">
        <v>1122</v>
      </c>
      <c r="E483" s="87">
        <v>121132.08</v>
      </c>
      <c r="F483" s="87">
        <v>90545.983999999997</v>
      </c>
      <c r="G483" s="87">
        <v>110538.30899999999</v>
      </c>
      <c r="H483" s="87">
        <v>0</v>
      </c>
      <c r="I483" s="87">
        <v>286153.74200000003</v>
      </c>
      <c r="J483" s="87">
        <v>0</v>
      </c>
      <c r="K483" s="87">
        <v>4195.6980000000003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4959.5209999999997</v>
      </c>
      <c r="R483" s="87">
        <v>0</v>
      </c>
      <c r="S483" s="87">
        <v>0</v>
      </c>
    </row>
    <row r="484" spans="1:19">
      <c r="A484" s="87" t="s">
        <v>917</v>
      </c>
      <c r="B484" s="88">
        <v>655023000000</v>
      </c>
      <c r="C484" s="87">
        <v>562719.01599999995</v>
      </c>
      <c r="D484" s="87" t="s">
        <v>1101</v>
      </c>
      <c r="E484" s="87">
        <v>218037.74400000001</v>
      </c>
      <c r="F484" s="87">
        <v>142877.04</v>
      </c>
      <c r="G484" s="87">
        <v>110538.30899999999</v>
      </c>
      <c r="H484" s="87">
        <v>0</v>
      </c>
      <c r="I484" s="87">
        <v>84857.888999999996</v>
      </c>
      <c r="J484" s="87">
        <v>0</v>
      </c>
      <c r="K484" s="87">
        <v>1203.2180000000001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5204.8159999999998</v>
      </c>
      <c r="R484" s="87">
        <v>0</v>
      </c>
      <c r="S484" s="87">
        <v>0</v>
      </c>
    </row>
    <row r="485" spans="1:19">
      <c r="A485" s="87" t="s">
        <v>918</v>
      </c>
      <c r="B485" s="88">
        <v>758899000000</v>
      </c>
      <c r="C485" s="87">
        <v>514995.22399999999</v>
      </c>
      <c r="D485" s="87" t="s">
        <v>1123</v>
      </c>
      <c r="E485" s="87">
        <v>218037.74400000001</v>
      </c>
      <c r="F485" s="87">
        <v>154674.22399999999</v>
      </c>
      <c r="G485" s="87">
        <v>110538.30899999999</v>
      </c>
      <c r="H485" s="87">
        <v>0</v>
      </c>
      <c r="I485" s="87">
        <v>1962.6659999999999</v>
      </c>
      <c r="J485" s="87">
        <v>23884.223999999998</v>
      </c>
      <c r="K485" s="87">
        <v>693.22299999999996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5204.8339999999998</v>
      </c>
      <c r="R485" s="87">
        <v>0</v>
      </c>
      <c r="S485" s="87">
        <v>0</v>
      </c>
    </row>
    <row r="486" spans="1:19">
      <c r="A486" s="87" t="s">
        <v>919</v>
      </c>
      <c r="B486" s="88">
        <v>817621000000</v>
      </c>
      <c r="C486" s="87">
        <v>519548.90500000003</v>
      </c>
      <c r="D486" s="87" t="s">
        <v>1124</v>
      </c>
      <c r="E486" s="87">
        <v>218037.74400000001</v>
      </c>
      <c r="F486" s="87">
        <v>160675.568</v>
      </c>
      <c r="G486" s="87">
        <v>110538.30899999999</v>
      </c>
      <c r="H486" s="87">
        <v>0</v>
      </c>
      <c r="I486" s="87">
        <v>292.64699999999999</v>
      </c>
      <c r="J486" s="87">
        <v>23884.223999999998</v>
      </c>
      <c r="K486" s="87">
        <v>1225.046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4895.3670000000002</v>
      </c>
      <c r="R486" s="87">
        <v>0</v>
      </c>
      <c r="S486" s="87">
        <v>0</v>
      </c>
    </row>
    <row r="487" spans="1:19">
      <c r="A487" s="87" t="s">
        <v>920</v>
      </c>
      <c r="B487" s="88">
        <v>836719000000</v>
      </c>
      <c r="C487" s="87">
        <v>526158.83100000001</v>
      </c>
      <c r="D487" s="87" t="s">
        <v>1125</v>
      </c>
      <c r="E487" s="87">
        <v>218037.74400000001</v>
      </c>
      <c r="F487" s="87">
        <v>160675.568</v>
      </c>
      <c r="G487" s="87">
        <v>110538.30899999999</v>
      </c>
      <c r="H487" s="87">
        <v>0</v>
      </c>
      <c r="I487" s="87">
        <v>0</v>
      </c>
      <c r="J487" s="87">
        <v>23884.223999999998</v>
      </c>
      <c r="K487" s="87">
        <v>7075.98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5947.0050000000001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8867390000000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576659000000</v>
      </c>
      <c r="C490" s="87">
        <v>503607.87300000002</v>
      </c>
      <c r="D490" s="87"/>
      <c r="E490" s="87">
        <v>121132.08</v>
      </c>
      <c r="F490" s="87">
        <v>43200.624000000003</v>
      </c>
      <c r="G490" s="87">
        <v>110538.30899999999</v>
      </c>
      <c r="H490" s="87">
        <v>0</v>
      </c>
      <c r="I490" s="87">
        <v>0</v>
      </c>
      <c r="J490" s="87">
        <v>0</v>
      </c>
      <c r="K490" s="87">
        <v>422.09500000000003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4624.857</v>
      </c>
      <c r="R490" s="87">
        <v>0</v>
      </c>
      <c r="S490" s="87">
        <v>0</v>
      </c>
    </row>
    <row r="491" spans="1:19">
      <c r="A491" s="87" t="s">
        <v>923</v>
      </c>
      <c r="B491" s="88">
        <v>839647000000</v>
      </c>
      <c r="C491" s="87">
        <v>823934.84900000005</v>
      </c>
      <c r="D491" s="87"/>
      <c r="E491" s="87">
        <v>218037.74400000001</v>
      </c>
      <c r="F491" s="87">
        <v>161697.68</v>
      </c>
      <c r="G491" s="87">
        <v>111021.281</v>
      </c>
      <c r="H491" s="87">
        <v>0</v>
      </c>
      <c r="I491" s="87">
        <v>354771.77</v>
      </c>
      <c r="J491" s="87">
        <v>23884.223999999998</v>
      </c>
      <c r="K491" s="87">
        <v>9574.884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7769.0559999999996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235278.39</v>
      </c>
      <c r="C494" s="87">
        <v>129023.01</v>
      </c>
      <c r="D494" s="87">
        <v>0</v>
      </c>
      <c r="E494" s="87">
        <v>364301.4</v>
      </c>
    </row>
    <row r="495" spans="1:19">
      <c r="A495" s="87" t="s">
        <v>957</v>
      </c>
      <c r="B495" s="87">
        <v>12.01</v>
      </c>
      <c r="C495" s="87">
        <v>6.59</v>
      </c>
      <c r="D495" s="87">
        <v>0</v>
      </c>
      <c r="E495" s="87">
        <v>18.59</v>
      </c>
    </row>
    <row r="496" spans="1:19">
      <c r="A496" s="87" t="s">
        <v>958</v>
      </c>
      <c r="B496" s="87">
        <v>12.01</v>
      </c>
      <c r="C496" s="87">
        <v>6.59</v>
      </c>
      <c r="D496" s="87">
        <v>0</v>
      </c>
      <c r="E496" s="87">
        <v>18.59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07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1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51</v>
      </c>
      <c r="B2" s="17" t="s">
        <v>49</v>
      </c>
      <c r="C2" s="17" t="s">
        <v>142</v>
      </c>
      <c r="D2" s="18" t="s">
        <v>298</v>
      </c>
      <c r="E2" s="18" t="s">
        <v>299</v>
      </c>
      <c r="F2" s="17" t="s">
        <v>300</v>
      </c>
      <c r="G2" s="17" t="s">
        <v>301</v>
      </c>
      <c r="H2" s="17" t="s">
        <v>302</v>
      </c>
      <c r="I2" s="19" t="s">
        <v>303</v>
      </c>
      <c r="J2" s="19" t="s">
        <v>53</v>
      </c>
      <c r="K2" s="19" t="s">
        <v>304</v>
      </c>
      <c r="L2" s="19" t="s">
        <v>305</v>
      </c>
      <c r="M2" s="19" t="s">
        <v>306</v>
      </c>
      <c r="N2" s="66" t="s">
        <v>307</v>
      </c>
      <c r="O2" s="19" t="s">
        <v>308</v>
      </c>
      <c r="P2" s="19" t="s">
        <v>309</v>
      </c>
      <c r="Q2" s="19" t="s">
        <v>310</v>
      </c>
      <c r="R2" s="19" t="s">
        <v>311</v>
      </c>
      <c r="S2" s="19" t="s">
        <v>105</v>
      </c>
    </row>
    <row r="3" spans="1:19">
      <c r="A3" s="39" t="s">
        <v>10</v>
      </c>
      <c r="B3" s="40"/>
      <c r="C3" s="40"/>
      <c r="D3" s="41"/>
      <c r="E3" s="41"/>
      <c r="F3" s="40"/>
      <c r="G3" s="40"/>
      <c r="H3" s="40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>
      <c r="A4" s="2" t="s">
        <v>12</v>
      </c>
      <c r="B4" s="2" t="s">
        <v>50</v>
      </c>
      <c r="C4" s="2">
        <v>1</v>
      </c>
      <c r="D4" s="3">
        <v>99</v>
      </c>
      <c r="E4" s="3">
        <v>396</v>
      </c>
      <c r="F4" s="3">
        <v>4</v>
      </c>
      <c r="G4" s="3">
        <v>80</v>
      </c>
      <c r="H4" s="3">
        <v>28</v>
      </c>
      <c r="I4" s="49">
        <v>4</v>
      </c>
      <c r="J4" s="5">
        <v>24.75</v>
      </c>
      <c r="K4" s="4">
        <v>15.063999999999998</v>
      </c>
      <c r="L4" s="4">
        <v>10</v>
      </c>
      <c r="M4" s="4">
        <v>0</v>
      </c>
      <c r="N4" s="5">
        <v>0</v>
      </c>
      <c r="O4" s="5">
        <v>5</v>
      </c>
      <c r="P4" s="5">
        <v>0.6</v>
      </c>
      <c r="Q4" s="3">
        <v>183.15</v>
      </c>
      <c r="R4" s="3">
        <v>0</v>
      </c>
      <c r="S4" s="4">
        <v>0.21987209852681966</v>
      </c>
    </row>
    <row r="5" spans="1:19">
      <c r="A5" s="2" t="s">
        <v>14</v>
      </c>
      <c r="B5" s="2" t="s">
        <v>50</v>
      </c>
      <c r="C5" s="2">
        <v>1</v>
      </c>
      <c r="D5" s="3">
        <v>477</v>
      </c>
      <c r="E5" s="3">
        <v>1908</v>
      </c>
      <c r="F5" s="3">
        <v>4</v>
      </c>
      <c r="G5" s="3">
        <v>212</v>
      </c>
      <c r="H5" s="3">
        <v>74.2</v>
      </c>
      <c r="I5" s="49">
        <v>4</v>
      </c>
      <c r="J5" s="5">
        <v>119.25</v>
      </c>
      <c r="K5" s="4">
        <v>15.063999999999998</v>
      </c>
      <c r="L5" s="4">
        <v>10</v>
      </c>
      <c r="M5" s="4">
        <v>0</v>
      </c>
      <c r="N5" s="5">
        <v>0</v>
      </c>
      <c r="O5" s="5">
        <v>5</v>
      </c>
      <c r="P5" s="5">
        <v>0.6</v>
      </c>
      <c r="Q5" s="3">
        <v>882.45</v>
      </c>
      <c r="R5" s="3">
        <v>0</v>
      </c>
      <c r="S5" s="4">
        <v>0.12092965418975081</v>
      </c>
    </row>
    <row r="6" spans="1:19">
      <c r="A6" s="2" t="s">
        <v>16</v>
      </c>
      <c r="B6" s="2" t="s">
        <v>50</v>
      </c>
      <c r="C6" s="2">
        <v>1</v>
      </c>
      <c r="D6" s="3">
        <v>320</v>
      </c>
      <c r="E6" s="3">
        <v>1280</v>
      </c>
      <c r="F6" s="3">
        <v>4</v>
      </c>
      <c r="G6" s="3">
        <v>20</v>
      </c>
      <c r="H6" s="3">
        <v>7</v>
      </c>
      <c r="I6" s="49">
        <v>10</v>
      </c>
      <c r="J6" s="5">
        <v>32</v>
      </c>
      <c r="K6" s="4">
        <v>5.38</v>
      </c>
      <c r="L6" s="4">
        <v>4</v>
      </c>
      <c r="M6" s="4">
        <v>0</v>
      </c>
      <c r="N6" s="5">
        <v>0</v>
      </c>
      <c r="O6" s="5">
        <v>0</v>
      </c>
      <c r="P6" s="5">
        <v>0.3</v>
      </c>
      <c r="Q6" s="3">
        <v>96</v>
      </c>
      <c r="R6" s="3">
        <v>0</v>
      </c>
      <c r="S6" s="4">
        <v>1.7005732620433707E-2</v>
      </c>
    </row>
    <row r="7" spans="1:19">
      <c r="A7" s="2" t="s">
        <v>18</v>
      </c>
      <c r="B7" s="2" t="s">
        <v>50</v>
      </c>
      <c r="C7" s="2">
        <v>1</v>
      </c>
      <c r="D7" s="3">
        <v>99</v>
      </c>
      <c r="E7" s="3">
        <v>396</v>
      </c>
      <c r="F7" s="3">
        <v>4</v>
      </c>
      <c r="G7" s="3">
        <v>80</v>
      </c>
      <c r="H7" s="3">
        <v>28</v>
      </c>
      <c r="I7" s="49">
        <v>4</v>
      </c>
      <c r="J7" s="5">
        <v>24.75</v>
      </c>
      <c r="K7" s="4">
        <v>15.063999999999998</v>
      </c>
      <c r="L7" s="4">
        <v>10</v>
      </c>
      <c r="M7" s="4">
        <v>0</v>
      </c>
      <c r="N7" s="5">
        <v>0</v>
      </c>
      <c r="O7" s="5">
        <v>5</v>
      </c>
      <c r="P7" s="5">
        <v>0.6</v>
      </c>
      <c r="Q7" s="3">
        <v>183.15</v>
      </c>
      <c r="R7" s="3">
        <v>0</v>
      </c>
      <c r="S7" s="4">
        <v>0.21987209852681966</v>
      </c>
    </row>
    <row r="8" spans="1:19">
      <c r="A8" s="2" t="s">
        <v>20</v>
      </c>
      <c r="B8" s="2" t="s">
        <v>50</v>
      </c>
      <c r="C8" s="2">
        <v>1</v>
      </c>
      <c r="D8" s="3">
        <v>477</v>
      </c>
      <c r="E8" s="3">
        <v>1908</v>
      </c>
      <c r="F8" s="3">
        <v>4</v>
      </c>
      <c r="G8" s="3">
        <v>212</v>
      </c>
      <c r="H8" s="3">
        <v>74.2</v>
      </c>
      <c r="I8" s="49">
        <v>4</v>
      </c>
      <c r="J8" s="5">
        <v>119.25</v>
      </c>
      <c r="K8" s="4">
        <v>15.063999999999998</v>
      </c>
      <c r="L8" s="4">
        <v>10</v>
      </c>
      <c r="M8" s="4">
        <v>0</v>
      </c>
      <c r="N8" s="5">
        <v>0</v>
      </c>
      <c r="O8" s="5">
        <v>5</v>
      </c>
      <c r="P8" s="5">
        <v>0.6</v>
      </c>
      <c r="Q8" s="3">
        <v>882.45</v>
      </c>
      <c r="R8" s="3">
        <v>0</v>
      </c>
      <c r="S8" s="4">
        <v>0.12092965418975081</v>
      </c>
    </row>
    <row r="9" spans="1:19">
      <c r="A9" s="2" t="s">
        <v>22</v>
      </c>
      <c r="B9" s="2" t="s">
        <v>50</v>
      </c>
      <c r="C9" s="2">
        <v>1</v>
      </c>
      <c r="D9" s="3">
        <v>99</v>
      </c>
      <c r="E9" s="3">
        <v>396</v>
      </c>
      <c r="F9" s="3">
        <v>4</v>
      </c>
      <c r="G9" s="3">
        <v>80</v>
      </c>
      <c r="H9" s="3">
        <v>28</v>
      </c>
      <c r="I9" s="49">
        <v>4</v>
      </c>
      <c r="J9" s="5">
        <v>24.75</v>
      </c>
      <c r="K9" s="4">
        <v>15.063999999999998</v>
      </c>
      <c r="L9" s="4">
        <v>10</v>
      </c>
      <c r="M9" s="4">
        <v>0</v>
      </c>
      <c r="N9" s="5">
        <v>0</v>
      </c>
      <c r="O9" s="5">
        <v>5</v>
      </c>
      <c r="P9" s="5">
        <v>0.6</v>
      </c>
      <c r="Q9" s="3">
        <v>183.15</v>
      </c>
      <c r="R9" s="3">
        <v>0</v>
      </c>
      <c r="S9" s="4">
        <v>0.21987209852681966</v>
      </c>
    </row>
    <row r="10" spans="1:19">
      <c r="A10" s="2" t="s">
        <v>24</v>
      </c>
      <c r="B10" s="2" t="s">
        <v>50</v>
      </c>
      <c r="C10" s="2">
        <v>1</v>
      </c>
      <c r="D10" s="3">
        <v>477</v>
      </c>
      <c r="E10" s="3">
        <v>1908</v>
      </c>
      <c r="F10" s="3">
        <v>4</v>
      </c>
      <c r="G10" s="3">
        <v>212</v>
      </c>
      <c r="H10" s="3">
        <v>74.2</v>
      </c>
      <c r="I10" s="49">
        <v>4</v>
      </c>
      <c r="J10" s="5">
        <v>119.25</v>
      </c>
      <c r="K10" s="4">
        <v>15.063999999999998</v>
      </c>
      <c r="L10" s="4">
        <v>10</v>
      </c>
      <c r="M10" s="4">
        <v>0</v>
      </c>
      <c r="N10" s="5">
        <v>0</v>
      </c>
      <c r="O10" s="5">
        <v>5</v>
      </c>
      <c r="P10" s="5">
        <v>0.6</v>
      </c>
      <c r="Q10" s="3">
        <v>882.45</v>
      </c>
      <c r="R10" s="3">
        <v>0</v>
      </c>
      <c r="S10" s="4">
        <v>0.12092965418975081</v>
      </c>
    </row>
    <row r="11" spans="1:19">
      <c r="A11" s="2" t="s">
        <v>26</v>
      </c>
      <c r="B11" s="2" t="s">
        <v>50</v>
      </c>
      <c r="C11" s="2">
        <v>1</v>
      </c>
      <c r="D11" s="3">
        <v>320</v>
      </c>
      <c r="E11" s="3">
        <v>1280</v>
      </c>
      <c r="F11" s="3">
        <v>4</v>
      </c>
      <c r="G11" s="3">
        <v>20</v>
      </c>
      <c r="H11" s="3">
        <v>7</v>
      </c>
      <c r="I11" s="49">
        <v>10</v>
      </c>
      <c r="J11" s="5">
        <v>32</v>
      </c>
      <c r="K11" s="4">
        <v>5.38</v>
      </c>
      <c r="L11" s="4">
        <v>4</v>
      </c>
      <c r="M11" s="4">
        <v>0</v>
      </c>
      <c r="N11" s="5">
        <v>0</v>
      </c>
      <c r="O11" s="5">
        <v>0</v>
      </c>
      <c r="P11" s="5">
        <v>0.3</v>
      </c>
      <c r="Q11" s="3">
        <v>96</v>
      </c>
      <c r="R11" s="3">
        <v>0</v>
      </c>
      <c r="S11" s="4">
        <v>1.7005732620433707E-2</v>
      </c>
    </row>
    <row r="12" spans="1:19">
      <c r="A12" s="2" t="s">
        <v>28</v>
      </c>
      <c r="B12" s="2" t="s">
        <v>50</v>
      </c>
      <c r="C12" s="2">
        <v>1</v>
      </c>
      <c r="D12" s="3">
        <v>99</v>
      </c>
      <c r="E12" s="3">
        <v>396</v>
      </c>
      <c r="F12" s="3">
        <v>4</v>
      </c>
      <c r="G12" s="3">
        <v>80</v>
      </c>
      <c r="H12" s="3">
        <v>28</v>
      </c>
      <c r="I12" s="49">
        <v>4</v>
      </c>
      <c r="J12" s="5">
        <v>24.75</v>
      </c>
      <c r="K12" s="4">
        <v>15.063999999999998</v>
      </c>
      <c r="L12" s="4">
        <v>10</v>
      </c>
      <c r="M12" s="4">
        <v>0</v>
      </c>
      <c r="N12" s="5">
        <v>0</v>
      </c>
      <c r="O12" s="5">
        <v>5</v>
      </c>
      <c r="P12" s="5">
        <v>0.6</v>
      </c>
      <c r="Q12" s="3">
        <v>183.15</v>
      </c>
      <c r="R12" s="3">
        <v>0</v>
      </c>
      <c r="S12" s="4">
        <v>0.21987209852681966</v>
      </c>
    </row>
    <row r="13" spans="1:19">
      <c r="A13" s="2" t="s">
        <v>30</v>
      </c>
      <c r="B13" s="2" t="s">
        <v>50</v>
      </c>
      <c r="C13" s="2">
        <v>1</v>
      </c>
      <c r="D13" s="3">
        <v>477</v>
      </c>
      <c r="E13" s="3">
        <v>1908</v>
      </c>
      <c r="F13" s="3">
        <v>4</v>
      </c>
      <c r="G13" s="3">
        <v>212</v>
      </c>
      <c r="H13" s="3">
        <v>74.2</v>
      </c>
      <c r="I13" s="49">
        <v>4</v>
      </c>
      <c r="J13" s="5">
        <v>119.25</v>
      </c>
      <c r="K13" s="4">
        <v>15.063999999999998</v>
      </c>
      <c r="L13" s="4">
        <v>10</v>
      </c>
      <c r="M13" s="4">
        <v>0</v>
      </c>
      <c r="N13" s="5">
        <v>0</v>
      </c>
      <c r="O13" s="5">
        <v>5</v>
      </c>
      <c r="P13" s="5">
        <v>0.6</v>
      </c>
      <c r="Q13" s="3">
        <v>882.45</v>
      </c>
      <c r="R13" s="3">
        <v>0</v>
      </c>
      <c r="S13" s="4">
        <v>0.12092965418975081</v>
      </c>
    </row>
    <row r="14" spans="1:19">
      <c r="A14" s="2" t="s">
        <v>32</v>
      </c>
      <c r="B14" s="2" t="s">
        <v>50</v>
      </c>
      <c r="C14" s="2">
        <v>1</v>
      </c>
      <c r="D14" s="3">
        <v>99</v>
      </c>
      <c r="E14" s="3">
        <v>396</v>
      </c>
      <c r="F14" s="3">
        <v>4</v>
      </c>
      <c r="G14" s="3">
        <v>80</v>
      </c>
      <c r="H14" s="3">
        <v>28</v>
      </c>
      <c r="I14" s="49">
        <v>4</v>
      </c>
      <c r="J14" s="5">
        <v>24.75</v>
      </c>
      <c r="K14" s="4">
        <v>15.063999999999998</v>
      </c>
      <c r="L14" s="4">
        <v>10</v>
      </c>
      <c r="M14" s="4">
        <v>0</v>
      </c>
      <c r="N14" s="5">
        <v>0</v>
      </c>
      <c r="O14" s="5">
        <v>5</v>
      </c>
      <c r="P14" s="5">
        <v>0.6</v>
      </c>
      <c r="Q14" s="3">
        <v>183.15</v>
      </c>
      <c r="R14" s="3">
        <v>0</v>
      </c>
      <c r="S14" s="4">
        <v>0.21987209852681966</v>
      </c>
    </row>
    <row r="15" spans="1:19">
      <c r="A15" s="2" t="s">
        <v>34</v>
      </c>
      <c r="B15" s="2" t="s">
        <v>50</v>
      </c>
      <c r="C15" s="2">
        <v>1</v>
      </c>
      <c r="D15" s="3">
        <v>477</v>
      </c>
      <c r="E15" s="3">
        <v>1908</v>
      </c>
      <c r="F15" s="3">
        <v>4</v>
      </c>
      <c r="G15" s="3">
        <v>212</v>
      </c>
      <c r="H15" s="3">
        <v>74.2</v>
      </c>
      <c r="I15" s="49">
        <v>4</v>
      </c>
      <c r="J15" s="5">
        <v>119.25</v>
      </c>
      <c r="K15" s="4">
        <v>15.063999999999998</v>
      </c>
      <c r="L15" s="4">
        <v>10</v>
      </c>
      <c r="M15" s="4">
        <v>0</v>
      </c>
      <c r="N15" s="5">
        <v>0</v>
      </c>
      <c r="O15" s="5">
        <v>5</v>
      </c>
      <c r="P15" s="5">
        <v>0.6</v>
      </c>
      <c r="Q15" s="3">
        <v>882.45</v>
      </c>
      <c r="R15" s="3">
        <v>0</v>
      </c>
      <c r="S15" s="4">
        <v>0.12092965418975081</v>
      </c>
    </row>
    <row r="16" spans="1:19">
      <c r="A16" s="2" t="s">
        <v>36</v>
      </c>
      <c r="B16" s="2" t="s">
        <v>50</v>
      </c>
      <c r="C16" s="2">
        <v>1</v>
      </c>
      <c r="D16" s="3">
        <v>320</v>
      </c>
      <c r="E16" s="3">
        <v>1280</v>
      </c>
      <c r="F16" s="3">
        <v>4</v>
      </c>
      <c r="G16" s="3">
        <v>20</v>
      </c>
      <c r="H16" s="3">
        <v>7</v>
      </c>
      <c r="I16" s="49">
        <v>10</v>
      </c>
      <c r="J16" s="5">
        <v>32</v>
      </c>
      <c r="K16" s="4">
        <v>5.38</v>
      </c>
      <c r="L16" s="4">
        <v>4</v>
      </c>
      <c r="M16" s="4">
        <v>0</v>
      </c>
      <c r="N16" s="5">
        <v>0</v>
      </c>
      <c r="O16" s="5">
        <v>0</v>
      </c>
      <c r="P16" s="5">
        <v>0.3</v>
      </c>
      <c r="Q16" s="3">
        <v>96</v>
      </c>
      <c r="R16" s="3">
        <v>0</v>
      </c>
      <c r="S16" s="4">
        <v>1.7005732620433707E-2</v>
      </c>
    </row>
    <row r="17" spans="1:19">
      <c r="A17" s="2" t="s">
        <v>38</v>
      </c>
      <c r="B17" s="2" t="s">
        <v>50</v>
      </c>
      <c r="C17" s="2">
        <v>1</v>
      </c>
      <c r="D17" s="3">
        <v>99</v>
      </c>
      <c r="E17" s="3">
        <v>396</v>
      </c>
      <c r="F17" s="3">
        <v>4</v>
      </c>
      <c r="G17" s="3">
        <v>80</v>
      </c>
      <c r="H17" s="3">
        <v>28</v>
      </c>
      <c r="I17" s="49">
        <v>4</v>
      </c>
      <c r="J17" s="5">
        <v>24.75</v>
      </c>
      <c r="K17" s="4">
        <v>15.063999999999998</v>
      </c>
      <c r="L17" s="4">
        <v>10</v>
      </c>
      <c r="M17" s="4">
        <v>0</v>
      </c>
      <c r="N17" s="5">
        <v>0</v>
      </c>
      <c r="O17" s="5">
        <v>5</v>
      </c>
      <c r="P17" s="5">
        <v>0.6</v>
      </c>
      <c r="Q17" s="3">
        <v>183.15</v>
      </c>
      <c r="R17" s="3">
        <v>0</v>
      </c>
      <c r="S17" s="4">
        <v>0.21987209852681966</v>
      </c>
    </row>
    <row r="18" spans="1:19">
      <c r="A18" s="2" t="s">
        <v>40</v>
      </c>
      <c r="B18" s="2" t="s">
        <v>50</v>
      </c>
      <c r="C18" s="2">
        <v>1</v>
      </c>
      <c r="D18" s="3">
        <v>477</v>
      </c>
      <c r="E18" s="3">
        <v>1908</v>
      </c>
      <c r="F18" s="3">
        <v>4</v>
      </c>
      <c r="G18" s="3">
        <v>212</v>
      </c>
      <c r="H18" s="3">
        <v>74.2</v>
      </c>
      <c r="I18" s="49">
        <v>4</v>
      </c>
      <c r="J18" s="5">
        <v>119.25</v>
      </c>
      <c r="K18" s="4">
        <v>15.063999999999998</v>
      </c>
      <c r="L18" s="4">
        <v>10</v>
      </c>
      <c r="M18" s="4">
        <v>0</v>
      </c>
      <c r="N18" s="5">
        <v>0</v>
      </c>
      <c r="O18" s="5">
        <v>5</v>
      </c>
      <c r="P18" s="5">
        <v>0.6</v>
      </c>
      <c r="Q18" s="3">
        <v>882.45</v>
      </c>
      <c r="R18" s="3">
        <v>0</v>
      </c>
      <c r="S18" s="4">
        <v>0.12092965418975081</v>
      </c>
    </row>
    <row r="19" spans="1:19">
      <c r="A19" s="2" t="s">
        <v>42</v>
      </c>
      <c r="B19" s="2" t="s">
        <v>50</v>
      </c>
      <c r="C19" s="2">
        <v>1</v>
      </c>
      <c r="D19" s="3">
        <v>1140</v>
      </c>
      <c r="E19" s="3">
        <v>4560</v>
      </c>
      <c r="F19" s="3">
        <v>4</v>
      </c>
      <c r="G19" s="3">
        <v>200</v>
      </c>
      <c r="H19" s="3">
        <v>70</v>
      </c>
      <c r="I19" s="49">
        <v>0</v>
      </c>
      <c r="J19" s="5">
        <v>0</v>
      </c>
      <c r="K19" s="4">
        <v>5.38</v>
      </c>
      <c r="L19" s="4">
        <v>4</v>
      </c>
      <c r="M19" s="4">
        <v>0</v>
      </c>
      <c r="N19" s="5">
        <v>0</v>
      </c>
      <c r="O19" s="5">
        <v>2.5</v>
      </c>
      <c r="P19" s="5">
        <v>0.3</v>
      </c>
      <c r="Q19" s="3">
        <v>342</v>
      </c>
      <c r="R19" s="3">
        <v>0</v>
      </c>
      <c r="S19" s="4">
        <v>4.7735389811743745E-2</v>
      </c>
    </row>
    <row r="20" spans="1:19">
      <c r="A20" s="2" t="s">
        <v>44</v>
      </c>
      <c r="B20" s="2" t="s">
        <v>50</v>
      </c>
      <c r="C20" s="2">
        <v>1</v>
      </c>
      <c r="D20" s="3">
        <v>210</v>
      </c>
      <c r="E20" s="3">
        <v>840</v>
      </c>
      <c r="F20" s="3">
        <v>4</v>
      </c>
      <c r="G20" s="3">
        <v>60</v>
      </c>
      <c r="H20" s="3">
        <v>21</v>
      </c>
      <c r="I20" s="49">
        <v>0</v>
      </c>
      <c r="J20" s="5">
        <v>0</v>
      </c>
      <c r="K20" s="4">
        <v>13.988</v>
      </c>
      <c r="L20" s="4">
        <v>4</v>
      </c>
      <c r="M20" s="4">
        <v>0</v>
      </c>
      <c r="N20" s="5">
        <v>0</v>
      </c>
      <c r="O20" s="5">
        <v>2.5</v>
      </c>
      <c r="P20" s="5">
        <v>0.3</v>
      </c>
      <c r="Q20" s="3">
        <v>63</v>
      </c>
      <c r="R20" s="3">
        <v>0</v>
      </c>
      <c r="S20" s="4">
        <v>7.7740491979125526E-2</v>
      </c>
    </row>
    <row r="21" spans="1:19">
      <c r="A21" s="2" t="s">
        <v>46</v>
      </c>
      <c r="B21" s="2" t="s">
        <v>50</v>
      </c>
      <c r="C21" s="2">
        <v>1</v>
      </c>
      <c r="D21" s="3">
        <v>210</v>
      </c>
      <c r="E21" s="3">
        <v>840</v>
      </c>
      <c r="F21" s="3">
        <v>4</v>
      </c>
      <c r="G21" s="3">
        <v>116</v>
      </c>
      <c r="H21" s="3">
        <v>40.6</v>
      </c>
      <c r="I21" s="49">
        <v>10</v>
      </c>
      <c r="J21" s="5">
        <v>21</v>
      </c>
      <c r="K21" s="4">
        <v>9.6839999999999993</v>
      </c>
      <c r="L21" s="4">
        <v>4</v>
      </c>
      <c r="M21" s="4">
        <v>0</v>
      </c>
      <c r="N21" s="5">
        <v>197.49913043478261</v>
      </c>
      <c r="O21" s="5">
        <v>0</v>
      </c>
      <c r="P21" s="5">
        <v>0</v>
      </c>
      <c r="Q21" s="3">
        <v>0</v>
      </c>
      <c r="R21" s="3">
        <v>0</v>
      </c>
      <c r="S21" s="4">
        <v>0.15029828449297605</v>
      </c>
    </row>
    <row r="22" spans="1:19">
      <c r="A22" s="2" t="s">
        <v>0</v>
      </c>
      <c r="B22" s="2" t="s">
        <v>50</v>
      </c>
      <c r="C22" s="2">
        <v>1</v>
      </c>
      <c r="D22" s="3">
        <v>532</v>
      </c>
      <c r="E22" s="3">
        <v>2128</v>
      </c>
      <c r="F22" s="3">
        <v>4</v>
      </c>
      <c r="G22" s="3">
        <v>208</v>
      </c>
      <c r="H22" s="3">
        <v>72.8</v>
      </c>
      <c r="I22" s="49">
        <v>20</v>
      </c>
      <c r="J22" s="5">
        <v>26.6</v>
      </c>
      <c r="K22" s="4">
        <v>11.836</v>
      </c>
      <c r="L22" s="4">
        <v>10.8</v>
      </c>
      <c r="M22" s="4">
        <v>0</v>
      </c>
      <c r="N22" s="5">
        <v>0</v>
      </c>
      <c r="O22" s="5">
        <v>2.5</v>
      </c>
      <c r="P22" s="5">
        <v>0.3</v>
      </c>
      <c r="Q22" s="3">
        <v>226.1</v>
      </c>
      <c r="R22" s="3">
        <v>0</v>
      </c>
      <c r="S22" s="4">
        <v>0.10638172586617177</v>
      </c>
    </row>
    <row r="23" spans="1:19">
      <c r="A23" s="2" t="s">
        <v>2</v>
      </c>
      <c r="B23" s="2" t="s">
        <v>50</v>
      </c>
      <c r="C23" s="2">
        <v>1</v>
      </c>
      <c r="D23" s="3">
        <v>1976</v>
      </c>
      <c r="E23" s="3">
        <v>15808</v>
      </c>
      <c r="F23" s="3">
        <v>8</v>
      </c>
      <c r="G23" s="3">
        <v>0</v>
      </c>
      <c r="H23" s="3">
        <v>80.28</v>
      </c>
      <c r="I23" s="49">
        <v>1</v>
      </c>
      <c r="J23" s="5">
        <v>1976</v>
      </c>
      <c r="K23" s="4">
        <v>15.063999999999998</v>
      </c>
      <c r="L23" s="4">
        <v>5</v>
      </c>
      <c r="M23" s="4">
        <v>0</v>
      </c>
      <c r="N23" s="5">
        <v>717.23368421052635</v>
      </c>
      <c r="O23" s="5">
        <v>0</v>
      </c>
      <c r="P23" s="5">
        <v>1.5</v>
      </c>
      <c r="Q23" s="3">
        <v>2964</v>
      </c>
      <c r="R23" s="3">
        <v>0</v>
      </c>
      <c r="S23" s="4">
        <v>0.13604573457272412</v>
      </c>
    </row>
    <row r="24" spans="1:19">
      <c r="A24" s="2" t="s">
        <v>3</v>
      </c>
      <c r="B24" s="2" t="s">
        <v>50</v>
      </c>
      <c r="C24" s="2">
        <v>1</v>
      </c>
      <c r="D24" s="3">
        <v>1248</v>
      </c>
      <c r="E24" s="3">
        <v>9984</v>
      </c>
      <c r="F24" s="3">
        <v>8</v>
      </c>
      <c r="G24" s="3">
        <v>608</v>
      </c>
      <c r="H24" s="3">
        <v>266.35000000000002</v>
      </c>
      <c r="I24" s="49">
        <v>3.33</v>
      </c>
      <c r="J24" s="5">
        <v>374.77477477477476</v>
      </c>
      <c r="K24" s="4">
        <v>15.063999999999998</v>
      </c>
      <c r="L24" s="4">
        <v>5</v>
      </c>
      <c r="M24" s="4">
        <v>0</v>
      </c>
      <c r="N24" s="5">
        <v>0</v>
      </c>
      <c r="O24" s="5">
        <v>0</v>
      </c>
      <c r="P24" s="5">
        <v>1.5</v>
      </c>
      <c r="Q24" s="3">
        <v>1872</v>
      </c>
      <c r="R24" s="3">
        <v>0</v>
      </c>
      <c r="S24" s="4">
        <v>0.20232448734979913</v>
      </c>
    </row>
    <row r="25" spans="1:19">
      <c r="A25" s="2" t="s">
        <v>4</v>
      </c>
      <c r="B25" s="2" t="s">
        <v>50</v>
      </c>
      <c r="C25" s="2">
        <v>1</v>
      </c>
      <c r="D25" s="3">
        <v>988</v>
      </c>
      <c r="E25" s="3">
        <v>7904</v>
      </c>
      <c r="F25" s="3">
        <v>8</v>
      </c>
      <c r="G25" s="3">
        <v>512</v>
      </c>
      <c r="H25" s="3">
        <v>106.4</v>
      </c>
      <c r="I25" s="49">
        <v>1</v>
      </c>
      <c r="J25" s="5">
        <v>988</v>
      </c>
      <c r="K25" s="4">
        <v>9.6839999999999993</v>
      </c>
      <c r="L25" s="4">
        <v>5</v>
      </c>
      <c r="M25" s="4">
        <v>0</v>
      </c>
      <c r="N25" s="5">
        <v>0</v>
      </c>
      <c r="O25" s="5">
        <v>2.5</v>
      </c>
      <c r="P25" s="5">
        <v>0.3</v>
      </c>
      <c r="Q25" s="3">
        <v>2766.4</v>
      </c>
      <c r="R25" s="3">
        <v>0</v>
      </c>
      <c r="S25" s="4">
        <v>0.20654723337160721</v>
      </c>
    </row>
    <row r="26" spans="1:19">
      <c r="A26" s="2" t="s">
        <v>5</v>
      </c>
      <c r="B26" s="2" t="s">
        <v>50</v>
      </c>
      <c r="C26" s="2">
        <v>1</v>
      </c>
      <c r="D26" s="3">
        <v>216</v>
      </c>
      <c r="E26" s="3">
        <v>864</v>
      </c>
      <c r="F26" s="3">
        <v>4</v>
      </c>
      <c r="G26" s="3">
        <v>36</v>
      </c>
      <c r="H26" s="3">
        <v>12.6</v>
      </c>
      <c r="I26" s="49">
        <v>6.67</v>
      </c>
      <c r="J26" s="5">
        <v>32.383808095952027</v>
      </c>
      <c r="K26" s="4">
        <v>12.911999999999999</v>
      </c>
      <c r="L26" s="4">
        <v>222.19399999999999</v>
      </c>
      <c r="M26" s="4">
        <v>1678.56</v>
      </c>
      <c r="N26" s="5">
        <v>503.45820000000003</v>
      </c>
      <c r="O26" s="5">
        <v>0</v>
      </c>
      <c r="P26" s="5">
        <v>0</v>
      </c>
      <c r="Q26" s="3">
        <v>0</v>
      </c>
      <c r="R26" s="3">
        <v>2831.6820000000002</v>
      </c>
      <c r="S26" s="4">
        <v>4.5348620321156559E-2</v>
      </c>
    </row>
    <row r="27" spans="1:19">
      <c r="A27" s="2" t="s">
        <v>6</v>
      </c>
      <c r="B27" s="2" t="s">
        <v>50</v>
      </c>
      <c r="C27" s="2">
        <v>1</v>
      </c>
      <c r="D27" s="3">
        <v>624</v>
      </c>
      <c r="E27" s="3">
        <v>2496</v>
      </c>
      <c r="F27" s="3">
        <v>4</v>
      </c>
      <c r="G27" s="3">
        <v>200</v>
      </c>
      <c r="H27" s="3">
        <v>70</v>
      </c>
      <c r="I27" s="49">
        <v>1.3935469485966983</v>
      </c>
      <c r="J27" s="5">
        <v>447.77823999999998</v>
      </c>
      <c r="K27" s="4">
        <v>15.063999999999998</v>
      </c>
      <c r="L27" s="4">
        <v>19.260400000000001</v>
      </c>
      <c r="M27" s="4">
        <v>0</v>
      </c>
      <c r="N27" s="5">
        <v>0</v>
      </c>
      <c r="O27" s="5">
        <v>3.8</v>
      </c>
      <c r="P27" s="5">
        <v>0.9</v>
      </c>
      <c r="Q27" s="3">
        <v>2263.1573119999998</v>
      </c>
      <c r="R27" s="3">
        <v>0</v>
      </c>
      <c r="S27" s="4">
        <v>8.7208885232993374E-2</v>
      </c>
    </row>
    <row r="28" spans="1:19">
      <c r="A28" s="2" t="s">
        <v>7</v>
      </c>
      <c r="B28" s="2" t="s">
        <v>50</v>
      </c>
      <c r="C28" s="2">
        <v>1</v>
      </c>
      <c r="D28" s="3">
        <v>342</v>
      </c>
      <c r="E28" s="3">
        <v>1368</v>
      </c>
      <c r="F28" s="3">
        <v>4</v>
      </c>
      <c r="G28" s="3">
        <v>0</v>
      </c>
      <c r="H28" s="3">
        <v>0</v>
      </c>
      <c r="I28" s="49">
        <v>100</v>
      </c>
      <c r="J28" s="5">
        <v>3.42</v>
      </c>
      <c r="K28" s="4">
        <v>16.14</v>
      </c>
      <c r="L28" s="4">
        <v>4</v>
      </c>
      <c r="M28" s="4">
        <v>0</v>
      </c>
      <c r="N28" s="5">
        <v>0</v>
      </c>
      <c r="O28" s="5">
        <v>0</v>
      </c>
      <c r="P28" s="5">
        <v>0.25438596491228072</v>
      </c>
      <c r="Q28" s="3">
        <v>87</v>
      </c>
      <c r="R28" s="3">
        <v>0</v>
      </c>
      <c r="S28" s="4">
        <v>0</v>
      </c>
    </row>
    <row r="29" spans="1:19">
      <c r="A29" s="33" t="s">
        <v>240</v>
      </c>
      <c r="B29" s="34"/>
      <c r="C29" s="34"/>
      <c r="D29" s="43">
        <f>SUMIF($B4:$B28,"yes",D4:D28)</f>
        <v>11902</v>
      </c>
      <c r="E29" s="43">
        <f>SUMIF($B4:$B28,"yes",E4:E28)</f>
        <v>64456</v>
      </c>
      <c r="F29" s="43"/>
      <c r="G29" s="43">
        <f>SUMIF($B4:$B28,"yes",G4:G28)</f>
        <v>3752</v>
      </c>
      <c r="H29" s="43">
        <f>SUMIF($B4:$B28,"yes",H4:H28)</f>
        <v>1374.23</v>
      </c>
      <c r="I29" s="43"/>
      <c r="J29" s="43">
        <f>SUMIF($B4:$B28,"yes",J4:J28)</f>
        <v>4829.9568228707267</v>
      </c>
      <c r="K29" s="4"/>
      <c r="L29" s="4"/>
      <c r="M29" s="4"/>
      <c r="N29" s="5"/>
      <c r="O29" s="4"/>
      <c r="P29" s="4"/>
      <c r="Q29" s="4"/>
      <c r="R29" s="4"/>
      <c r="S29" s="4"/>
    </row>
    <row r="30" spans="1:19">
      <c r="A30" s="39" t="s">
        <v>11</v>
      </c>
      <c r="B30" s="40"/>
      <c r="C30" s="40"/>
      <c r="D30" s="41"/>
      <c r="E30" s="41"/>
      <c r="F30" s="40"/>
      <c r="G30" s="40"/>
      <c r="H30" s="40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 spans="1:19">
      <c r="A31" s="2" t="s">
        <v>13</v>
      </c>
      <c r="B31" s="2" t="s">
        <v>50</v>
      </c>
      <c r="C31" s="2">
        <v>1</v>
      </c>
      <c r="D31" s="3">
        <v>99</v>
      </c>
      <c r="E31" s="3">
        <v>396</v>
      </c>
      <c r="F31" s="3">
        <v>4</v>
      </c>
      <c r="G31" s="3">
        <v>80</v>
      </c>
      <c r="H31" s="3">
        <v>28</v>
      </c>
      <c r="I31" s="49">
        <v>4</v>
      </c>
      <c r="J31" s="5">
        <v>24.75</v>
      </c>
      <c r="K31" s="4">
        <v>15.063999999999998</v>
      </c>
      <c r="L31" s="4">
        <v>10</v>
      </c>
      <c r="M31" s="4">
        <v>0</v>
      </c>
      <c r="N31" s="5">
        <v>0</v>
      </c>
      <c r="O31" s="5">
        <v>5</v>
      </c>
      <c r="P31" s="5">
        <v>0.6</v>
      </c>
      <c r="Q31" s="3">
        <v>183.15</v>
      </c>
      <c r="R31" s="3">
        <v>0</v>
      </c>
      <c r="S31" s="4">
        <v>0.49196356767226795</v>
      </c>
    </row>
    <row r="32" spans="1:19">
      <c r="A32" s="2" t="s">
        <v>15</v>
      </c>
      <c r="B32" s="2" t="s">
        <v>50</v>
      </c>
      <c r="C32" s="2">
        <v>1</v>
      </c>
      <c r="D32" s="3">
        <v>477</v>
      </c>
      <c r="E32" s="3">
        <v>1908</v>
      </c>
      <c r="F32" s="3">
        <v>4</v>
      </c>
      <c r="G32" s="3">
        <v>212</v>
      </c>
      <c r="H32" s="3">
        <v>74.2</v>
      </c>
      <c r="I32" s="49">
        <v>4</v>
      </c>
      <c r="J32" s="5">
        <v>119.25</v>
      </c>
      <c r="K32" s="4">
        <v>15.063999999999998</v>
      </c>
      <c r="L32" s="4">
        <v>10</v>
      </c>
      <c r="M32" s="4">
        <v>0</v>
      </c>
      <c r="N32" s="5">
        <v>0</v>
      </c>
      <c r="O32" s="5">
        <v>5</v>
      </c>
      <c r="P32" s="5">
        <v>0.6</v>
      </c>
      <c r="Q32" s="3">
        <v>882.45</v>
      </c>
      <c r="R32" s="3">
        <v>0</v>
      </c>
      <c r="S32" s="4">
        <v>0.39302112333519912</v>
      </c>
    </row>
    <row r="33" spans="1:19">
      <c r="A33" s="2" t="s">
        <v>17</v>
      </c>
      <c r="B33" s="2" t="s">
        <v>50</v>
      </c>
      <c r="C33" s="2">
        <v>1</v>
      </c>
      <c r="D33" s="3">
        <v>320</v>
      </c>
      <c r="E33" s="3">
        <v>1280</v>
      </c>
      <c r="F33" s="3">
        <v>4</v>
      </c>
      <c r="G33" s="3">
        <v>20</v>
      </c>
      <c r="H33" s="3">
        <v>7</v>
      </c>
      <c r="I33" s="49">
        <v>10</v>
      </c>
      <c r="J33" s="5">
        <v>32</v>
      </c>
      <c r="K33" s="4">
        <v>5.38</v>
      </c>
      <c r="L33" s="4">
        <v>4</v>
      </c>
      <c r="M33" s="4">
        <v>0</v>
      </c>
      <c r="N33" s="5">
        <v>0</v>
      </c>
      <c r="O33" s="5">
        <v>0</v>
      </c>
      <c r="P33" s="5">
        <v>0.3</v>
      </c>
      <c r="Q33" s="3">
        <v>96</v>
      </c>
      <c r="R33" s="3">
        <v>0</v>
      </c>
      <c r="S33" s="4">
        <v>0.28909720176588199</v>
      </c>
    </row>
    <row r="34" spans="1:19">
      <c r="A34" s="2" t="s">
        <v>19</v>
      </c>
      <c r="B34" s="2" t="s">
        <v>50</v>
      </c>
      <c r="C34" s="2">
        <v>1</v>
      </c>
      <c r="D34" s="3">
        <v>99</v>
      </c>
      <c r="E34" s="3">
        <v>396</v>
      </c>
      <c r="F34" s="3">
        <v>4</v>
      </c>
      <c r="G34" s="3">
        <v>80</v>
      </c>
      <c r="H34" s="3">
        <v>28</v>
      </c>
      <c r="I34" s="49">
        <v>4</v>
      </c>
      <c r="J34" s="5">
        <v>24.75</v>
      </c>
      <c r="K34" s="4">
        <v>15.063999999999998</v>
      </c>
      <c r="L34" s="4">
        <v>10</v>
      </c>
      <c r="M34" s="4">
        <v>0</v>
      </c>
      <c r="N34" s="5">
        <v>0</v>
      </c>
      <c r="O34" s="5">
        <v>5</v>
      </c>
      <c r="P34" s="5">
        <v>0.6</v>
      </c>
      <c r="Q34" s="3">
        <v>183.15</v>
      </c>
      <c r="R34" s="3">
        <v>0</v>
      </c>
      <c r="S34" s="4">
        <v>0.49196356767226795</v>
      </c>
    </row>
    <row r="35" spans="1:19">
      <c r="A35" s="2" t="s">
        <v>21</v>
      </c>
      <c r="B35" s="2" t="s">
        <v>50</v>
      </c>
      <c r="C35" s="2">
        <v>1</v>
      </c>
      <c r="D35" s="3">
        <v>477</v>
      </c>
      <c r="E35" s="3">
        <v>1908</v>
      </c>
      <c r="F35" s="3">
        <v>4</v>
      </c>
      <c r="G35" s="3">
        <v>212</v>
      </c>
      <c r="H35" s="3">
        <v>74.2</v>
      </c>
      <c r="I35" s="49">
        <v>4</v>
      </c>
      <c r="J35" s="5">
        <v>119.25</v>
      </c>
      <c r="K35" s="4">
        <v>15.063999999999998</v>
      </c>
      <c r="L35" s="4">
        <v>10</v>
      </c>
      <c r="M35" s="4">
        <v>0</v>
      </c>
      <c r="N35" s="5">
        <v>0</v>
      </c>
      <c r="O35" s="5">
        <v>5</v>
      </c>
      <c r="P35" s="5">
        <v>0.6</v>
      </c>
      <c r="Q35" s="3">
        <v>882.45</v>
      </c>
      <c r="R35" s="3">
        <v>0</v>
      </c>
      <c r="S35" s="4">
        <v>0.39302112333519912</v>
      </c>
    </row>
    <row r="36" spans="1:19">
      <c r="A36" s="2" t="s">
        <v>23</v>
      </c>
      <c r="B36" s="2" t="s">
        <v>50</v>
      </c>
      <c r="C36" s="2">
        <v>1</v>
      </c>
      <c r="D36" s="3">
        <v>99</v>
      </c>
      <c r="E36" s="3">
        <v>396</v>
      </c>
      <c r="F36" s="3">
        <v>4</v>
      </c>
      <c r="G36" s="3">
        <v>80</v>
      </c>
      <c r="H36" s="3">
        <v>28</v>
      </c>
      <c r="I36" s="49">
        <v>4</v>
      </c>
      <c r="J36" s="5">
        <v>24.75</v>
      </c>
      <c r="K36" s="4">
        <v>15.063999999999998</v>
      </c>
      <c r="L36" s="4">
        <v>10</v>
      </c>
      <c r="M36" s="4">
        <v>0</v>
      </c>
      <c r="N36" s="5">
        <v>0</v>
      </c>
      <c r="O36" s="5">
        <v>5</v>
      </c>
      <c r="P36" s="5">
        <v>0.6</v>
      </c>
      <c r="Q36" s="3">
        <v>183.15</v>
      </c>
      <c r="R36" s="3">
        <v>0</v>
      </c>
      <c r="S36" s="4">
        <v>0.49196356767226795</v>
      </c>
    </row>
    <row r="37" spans="1:19">
      <c r="A37" s="2" t="s">
        <v>25</v>
      </c>
      <c r="B37" s="2" t="s">
        <v>50</v>
      </c>
      <c r="C37" s="2">
        <v>1</v>
      </c>
      <c r="D37" s="3">
        <v>477</v>
      </c>
      <c r="E37" s="3">
        <v>1908</v>
      </c>
      <c r="F37" s="3">
        <v>4</v>
      </c>
      <c r="G37" s="3">
        <v>212</v>
      </c>
      <c r="H37" s="3">
        <v>74.2</v>
      </c>
      <c r="I37" s="49">
        <v>4</v>
      </c>
      <c r="J37" s="5">
        <v>119.25</v>
      </c>
      <c r="K37" s="4">
        <v>15.063999999999998</v>
      </c>
      <c r="L37" s="4">
        <v>10</v>
      </c>
      <c r="M37" s="4">
        <v>0</v>
      </c>
      <c r="N37" s="5">
        <v>0</v>
      </c>
      <c r="O37" s="5">
        <v>5</v>
      </c>
      <c r="P37" s="5">
        <v>0.6</v>
      </c>
      <c r="Q37" s="3">
        <v>882.45</v>
      </c>
      <c r="R37" s="3">
        <v>0</v>
      </c>
      <c r="S37" s="4">
        <v>0.39302112333519912</v>
      </c>
    </row>
    <row r="38" spans="1:19">
      <c r="A38" s="2" t="s">
        <v>27</v>
      </c>
      <c r="B38" s="2" t="s">
        <v>50</v>
      </c>
      <c r="C38" s="2">
        <v>1</v>
      </c>
      <c r="D38" s="3">
        <v>320</v>
      </c>
      <c r="E38" s="3">
        <v>1280</v>
      </c>
      <c r="F38" s="3">
        <v>4</v>
      </c>
      <c r="G38" s="3">
        <v>20</v>
      </c>
      <c r="H38" s="3">
        <v>7</v>
      </c>
      <c r="I38" s="49">
        <v>10</v>
      </c>
      <c r="J38" s="5">
        <v>32</v>
      </c>
      <c r="K38" s="4">
        <v>5.38</v>
      </c>
      <c r="L38" s="4">
        <v>4</v>
      </c>
      <c r="M38" s="4">
        <v>0</v>
      </c>
      <c r="N38" s="5">
        <v>0</v>
      </c>
      <c r="O38" s="5">
        <v>0</v>
      </c>
      <c r="P38" s="5">
        <v>0.3</v>
      </c>
      <c r="Q38" s="3">
        <v>96</v>
      </c>
      <c r="R38" s="3">
        <v>0</v>
      </c>
      <c r="S38" s="4">
        <v>0.28909720176588199</v>
      </c>
    </row>
    <row r="39" spans="1:19">
      <c r="A39" s="2" t="s">
        <v>29</v>
      </c>
      <c r="B39" s="2" t="s">
        <v>50</v>
      </c>
      <c r="C39" s="2">
        <v>1</v>
      </c>
      <c r="D39" s="3">
        <v>99</v>
      </c>
      <c r="E39" s="3">
        <v>396</v>
      </c>
      <c r="F39" s="3">
        <v>4</v>
      </c>
      <c r="G39" s="3">
        <v>80</v>
      </c>
      <c r="H39" s="3">
        <v>28</v>
      </c>
      <c r="I39" s="49">
        <v>4</v>
      </c>
      <c r="J39" s="5">
        <v>24.75</v>
      </c>
      <c r="K39" s="4">
        <v>15.063999999999998</v>
      </c>
      <c r="L39" s="4">
        <v>10</v>
      </c>
      <c r="M39" s="4">
        <v>0</v>
      </c>
      <c r="N39" s="5">
        <v>0</v>
      </c>
      <c r="O39" s="5">
        <v>5</v>
      </c>
      <c r="P39" s="5">
        <v>0.6</v>
      </c>
      <c r="Q39" s="3">
        <v>183.15</v>
      </c>
      <c r="R39" s="3">
        <v>0</v>
      </c>
      <c r="S39" s="4">
        <v>0.49196356767226795</v>
      </c>
    </row>
    <row r="40" spans="1:19">
      <c r="A40" s="2" t="s">
        <v>31</v>
      </c>
      <c r="B40" s="2" t="s">
        <v>50</v>
      </c>
      <c r="C40" s="2">
        <v>1</v>
      </c>
      <c r="D40" s="3">
        <v>477</v>
      </c>
      <c r="E40" s="3">
        <v>1908</v>
      </c>
      <c r="F40" s="3">
        <v>4</v>
      </c>
      <c r="G40" s="3">
        <v>212</v>
      </c>
      <c r="H40" s="3">
        <v>74.2</v>
      </c>
      <c r="I40" s="49">
        <v>4</v>
      </c>
      <c r="J40" s="5">
        <v>119.25</v>
      </c>
      <c r="K40" s="4">
        <v>15.063999999999998</v>
      </c>
      <c r="L40" s="4">
        <v>10</v>
      </c>
      <c r="M40" s="4">
        <v>0</v>
      </c>
      <c r="N40" s="5">
        <v>0</v>
      </c>
      <c r="O40" s="5">
        <v>5</v>
      </c>
      <c r="P40" s="5">
        <v>0.6</v>
      </c>
      <c r="Q40" s="3">
        <v>882.45</v>
      </c>
      <c r="R40" s="3">
        <v>0</v>
      </c>
      <c r="S40" s="4">
        <v>0.39302112333519912</v>
      </c>
    </row>
    <row r="41" spans="1:19">
      <c r="A41" s="2" t="s">
        <v>33</v>
      </c>
      <c r="B41" s="2" t="s">
        <v>50</v>
      </c>
      <c r="C41" s="2">
        <v>1</v>
      </c>
      <c r="D41" s="3">
        <v>99</v>
      </c>
      <c r="E41" s="3">
        <v>396</v>
      </c>
      <c r="F41" s="3">
        <v>4</v>
      </c>
      <c r="G41" s="3">
        <v>80</v>
      </c>
      <c r="H41" s="3">
        <v>28</v>
      </c>
      <c r="I41" s="49">
        <v>4</v>
      </c>
      <c r="J41" s="5">
        <v>24.75</v>
      </c>
      <c r="K41" s="4">
        <v>15.063999999999998</v>
      </c>
      <c r="L41" s="4">
        <v>10</v>
      </c>
      <c r="M41" s="4">
        <v>0</v>
      </c>
      <c r="N41" s="5">
        <v>0</v>
      </c>
      <c r="O41" s="5">
        <v>5</v>
      </c>
      <c r="P41" s="5">
        <v>0.6</v>
      </c>
      <c r="Q41" s="3">
        <v>183.15</v>
      </c>
      <c r="R41" s="3">
        <v>0</v>
      </c>
      <c r="S41" s="4">
        <v>0.49196356767226795</v>
      </c>
    </row>
    <row r="42" spans="1:19">
      <c r="A42" s="2" t="s">
        <v>35</v>
      </c>
      <c r="B42" s="2" t="s">
        <v>50</v>
      </c>
      <c r="C42" s="2">
        <v>1</v>
      </c>
      <c r="D42" s="3">
        <v>477</v>
      </c>
      <c r="E42" s="3">
        <v>1908</v>
      </c>
      <c r="F42" s="3">
        <v>4</v>
      </c>
      <c r="G42" s="3">
        <v>212</v>
      </c>
      <c r="H42" s="3">
        <v>74.2</v>
      </c>
      <c r="I42" s="49">
        <v>4</v>
      </c>
      <c r="J42" s="5">
        <v>119.25</v>
      </c>
      <c r="K42" s="4">
        <v>15.063999999999998</v>
      </c>
      <c r="L42" s="4">
        <v>20</v>
      </c>
      <c r="M42" s="4">
        <v>0</v>
      </c>
      <c r="N42" s="5">
        <v>0</v>
      </c>
      <c r="O42" s="5">
        <v>5</v>
      </c>
      <c r="P42" s="5">
        <v>0.6</v>
      </c>
      <c r="Q42" s="3">
        <v>882.45</v>
      </c>
      <c r="R42" s="3">
        <v>0</v>
      </c>
      <c r="S42" s="4">
        <v>0.39302112333519912</v>
      </c>
    </row>
    <row r="43" spans="1:19">
      <c r="A43" s="2" t="s">
        <v>37</v>
      </c>
      <c r="B43" s="2" t="s">
        <v>50</v>
      </c>
      <c r="C43" s="2">
        <v>1</v>
      </c>
      <c r="D43" s="3">
        <v>320</v>
      </c>
      <c r="E43" s="3">
        <v>1280</v>
      </c>
      <c r="F43" s="3">
        <v>4</v>
      </c>
      <c r="G43" s="3">
        <v>20</v>
      </c>
      <c r="H43" s="3">
        <v>7</v>
      </c>
      <c r="I43" s="49">
        <v>10</v>
      </c>
      <c r="J43" s="5">
        <v>32</v>
      </c>
      <c r="K43" s="4">
        <v>5.38</v>
      </c>
      <c r="L43" s="4">
        <v>4</v>
      </c>
      <c r="M43" s="4">
        <v>0</v>
      </c>
      <c r="N43" s="5">
        <v>0</v>
      </c>
      <c r="O43" s="5">
        <v>0</v>
      </c>
      <c r="P43" s="5">
        <v>0.3</v>
      </c>
      <c r="Q43" s="3">
        <v>96</v>
      </c>
      <c r="R43" s="3">
        <v>0</v>
      </c>
      <c r="S43" s="4">
        <v>0.28909720176588199</v>
      </c>
    </row>
    <row r="44" spans="1:19">
      <c r="A44" s="2" t="s">
        <v>39</v>
      </c>
      <c r="B44" s="2" t="s">
        <v>50</v>
      </c>
      <c r="C44" s="2">
        <v>1</v>
      </c>
      <c r="D44" s="3">
        <v>99</v>
      </c>
      <c r="E44" s="3">
        <v>396</v>
      </c>
      <c r="F44" s="3">
        <v>4</v>
      </c>
      <c r="G44" s="3">
        <v>80</v>
      </c>
      <c r="H44" s="3">
        <v>28</v>
      </c>
      <c r="I44" s="49">
        <v>4</v>
      </c>
      <c r="J44" s="5">
        <v>24.75</v>
      </c>
      <c r="K44" s="4">
        <v>15.063999999999998</v>
      </c>
      <c r="L44" s="4">
        <v>10</v>
      </c>
      <c r="M44" s="4">
        <v>0</v>
      </c>
      <c r="N44" s="5">
        <v>0</v>
      </c>
      <c r="O44" s="5">
        <v>5</v>
      </c>
      <c r="P44" s="5">
        <v>0.6</v>
      </c>
      <c r="Q44" s="3">
        <v>183.15</v>
      </c>
      <c r="R44" s="3">
        <v>0</v>
      </c>
      <c r="S44" s="4">
        <v>0.49196356767226795</v>
      </c>
    </row>
    <row r="45" spans="1:19">
      <c r="A45" s="2" t="s">
        <v>41</v>
      </c>
      <c r="B45" s="2" t="s">
        <v>50</v>
      </c>
      <c r="C45" s="2">
        <v>1</v>
      </c>
      <c r="D45" s="3">
        <v>477</v>
      </c>
      <c r="E45" s="3">
        <v>1908</v>
      </c>
      <c r="F45" s="3">
        <v>4</v>
      </c>
      <c r="G45" s="3">
        <v>212</v>
      </c>
      <c r="H45" s="3">
        <v>74.2</v>
      </c>
      <c r="I45" s="49">
        <v>4</v>
      </c>
      <c r="J45" s="5">
        <v>119.25</v>
      </c>
      <c r="K45" s="4">
        <v>15.063999999999998</v>
      </c>
      <c r="L45" s="4">
        <v>20</v>
      </c>
      <c r="M45" s="4">
        <v>0</v>
      </c>
      <c r="N45" s="5">
        <v>0</v>
      </c>
      <c r="O45" s="5">
        <v>5</v>
      </c>
      <c r="P45" s="5">
        <v>0.6</v>
      </c>
      <c r="Q45" s="3">
        <v>882.45</v>
      </c>
      <c r="R45" s="3">
        <v>0</v>
      </c>
      <c r="S45" s="4">
        <v>0.39302112333519912</v>
      </c>
    </row>
    <row r="46" spans="1:19">
      <c r="A46" s="2" t="s">
        <v>43</v>
      </c>
      <c r="B46" s="2" t="s">
        <v>50</v>
      </c>
      <c r="C46" s="2">
        <v>1</v>
      </c>
      <c r="D46" s="3">
        <v>1140</v>
      </c>
      <c r="E46" s="3">
        <v>4560</v>
      </c>
      <c r="F46" s="3">
        <v>4</v>
      </c>
      <c r="G46" s="3">
        <v>200</v>
      </c>
      <c r="H46" s="3">
        <v>70</v>
      </c>
      <c r="I46" s="49">
        <v>0</v>
      </c>
      <c r="J46" s="5">
        <v>0</v>
      </c>
      <c r="K46" s="4">
        <v>5.38</v>
      </c>
      <c r="L46" s="4">
        <v>4</v>
      </c>
      <c r="M46" s="4">
        <v>0</v>
      </c>
      <c r="N46" s="5">
        <v>0</v>
      </c>
      <c r="O46" s="5">
        <v>2.5</v>
      </c>
      <c r="P46" s="5">
        <v>0.3</v>
      </c>
      <c r="Q46" s="3">
        <v>342</v>
      </c>
      <c r="R46" s="3">
        <v>0</v>
      </c>
      <c r="S46" s="4">
        <v>0.3198268589571921</v>
      </c>
    </row>
    <row r="47" spans="1:19">
      <c r="A47" s="2" t="s">
        <v>45</v>
      </c>
      <c r="B47" s="2" t="s">
        <v>50</v>
      </c>
      <c r="C47" s="2">
        <v>1</v>
      </c>
      <c r="D47" s="3">
        <v>210</v>
      </c>
      <c r="E47" s="3">
        <v>840</v>
      </c>
      <c r="F47" s="3">
        <v>4</v>
      </c>
      <c r="G47" s="3">
        <v>60</v>
      </c>
      <c r="H47" s="3">
        <v>21</v>
      </c>
      <c r="I47" s="49">
        <v>0</v>
      </c>
      <c r="J47" s="5">
        <v>0</v>
      </c>
      <c r="K47" s="4">
        <v>13.988</v>
      </c>
      <c r="L47" s="4">
        <v>4</v>
      </c>
      <c r="M47" s="4">
        <v>0</v>
      </c>
      <c r="N47" s="5">
        <v>0</v>
      </c>
      <c r="O47" s="5">
        <v>2.5</v>
      </c>
      <c r="P47" s="5">
        <v>0.3</v>
      </c>
      <c r="Q47" s="3">
        <v>63</v>
      </c>
      <c r="R47" s="3">
        <v>0</v>
      </c>
      <c r="S47" s="4">
        <v>0.34983196112457393</v>
      </c>
    </row>
    <row r="48" spans="1:19">
      <c r="A48" s="2" t="s">
        <v>47</v>
      </c>
      <c r="B48" s="2" t="s">
        <v>50</v>
      </c>
      <c r="C48" s="2">
        <v>1</v>
      </c>
      <c r="D48" s="3">
        <v>210</v>
      </c>
      <c r="E48" s="3">
        <v>840</v>
      </c>
      <c r="F48" s="3">
        <v>4</v>
      </c>
      <c r="G48" s="3">
        <v>116</v>
      </c>
      <c r="H48" s="3">
        <v>40.6</v>
      </c>
      <c r="I48" s="49">
        <v>10</v>
      </c>
      <c r="J48" s="5">
        <v>21</v>
      </c>
      <c r="K48" s="4">
        <v>9.6839999999999993</v>
      </c>
      <c r="L48" s="4">
        <v>4</v>
      </c>
      <c r="M48" s="4">
        <v>0</v>
      </c>
      <c r="N48" s="5">
        <v>197.49913043478261</v>
      </c>
      <c r="O48" s="5">
        <v>0</v>
      </c>
      <c r="P48" s="5">
        <v>0</v>
      </c>
      <c r="Q48" s="3">
        <v>0</v>
      </c>
      <c r="R48" s="3">
        <v>0</v>
      </c>
      <c r="S48" s="4">
        <v>0.42238975363842429</v>
      </c>
    </row>
    <row r="49" spans="1:19">
      <c r="A49" s="2" t="s">
        <v>1</v>
      </c>
      <c r="B49" s="2" t="s">
        <v>50</v>
      </c>
      <c r="C49" s="2">
        <v>1</v>
      </c>
      <c r="D49" s="3">
        <v>532</v>
      </c>
      <c r="E49" s="3">
        <v>2128</v>
      </c>
      <c r="F49" s="3">
        <v>4</v>
      </c>
      <c r="G49" s="3">
        <v>208</v>
      </c>
      <c r="H49" s="3">
        <v>72.8</v>
      </c>
      <c r="I49" s="49">
        <v>20</v>
      </c>
      <c r="J49" s="5">
        <v>26.6</v>
      </c>
      <c r="K49" s="4">
        <v>11.836</v>
      </c>
      <c r="L49" s="4">
        <v>10.8</v>
      </c>
      <c r="M49" s="4">
        <v>0</v>
      </c>
      <c r="N49" s="5">
        <v>0</v>
      </c>
      <c r="O49" s="5">
        <v>2.5</v>
      </c>
      <c r="P49" s="5">
        <v>0.3</v>
      </c>
      <c r="Q49" s="3">
        <v>226.1</v>
      </c>
      <c r="R49" s="3">
        <v>0</v>
      </c>
      <c r="S49" s="4">
        <v>0.37847319501162019</v>
      </c>
    </row>
    <row r="50" spans="1:19">
      <c r="A50" s="2" t="s">
        <v>9</v>
      </c>
      <c r="B50" s="2" t="s">
        <v>50</v>
      </c>
      <c r="C50" s="2">
        <v>1</v>
      </c>
      <c r="D50" s="3">
        <v>840</v>
      </c>
      <c r="E50" s="3">
        <v>3360</v>
      </c>
      <c r="F50" s="3">
        <v>4</v>
      </c>
      <c r="G50" s="3">
        <v>236</v>
      </c>
      <c r="H50" s="3">
        <v>83.01</v>
      </c>
      <c r="I50" s="49">
        <v>4.3499999999999996</v>
      </c>
      <c r="J50" s="5">
        <v>49.65517241379311</v>
      </c>
      <c r="K50" s="4">
        <v>13.988</v>
      </c>
      <c r="L50" s="4">
        <v>10</v>
      </c>
      <c r="M50" s="4">
        <v>0</v>
      </c>
      <c r="N50" s="5">
        <v>0</v>
      </c>
      <c r="O50" s="5">
        <v>5</v>
      </c>
      <c r="P50" s="5">
        <v>0.6</v>
      </c>
      <c r="Q50" s="3">
        <v>377.87586206896555</v>
      </c>
      <c r="R50" s="3">
        <v>0</v>
      </c>
      <c r="S50" s="4">
        <v>0.34853653903974618</v>
      </c>
    </row>
    <row r="51" spans="1:19">
      <c r="A51" s="2" t="s">
        <v>8</v>
      </c>
      <c r="B51" s="2" t="s">
        <v>50</v>
      </c>
      <c r="C51" s="2">
        <v>1</v>
      </c>
      <c r="D51" s="3">
        <v>342</v>
      </c>
      <c r="E51" s="3">
        <v>1368</v>
      </c>
      <c r="F51" s="3">
        <v>4</v>
      </c>
      <c r="G51" s="3">
        <v>0</v>
      </c>
      <c r="H51" s="3">
        <v>0</v>
      </c>
      <c r="I51" s="49">
        <v>100</v>
      </c>
      <c r="J51" s="5">
        <v>3.42</v>
      </c>
      <c r="K51" s="4">
        <v>16.14</v>
      </c>
      <c r="L51" s="4">
        <v>4</v>
      </c>
      <c r="M51" s="4">
        <v>0</v>
      </c>
      <c r="N51" s="5">
        <v>0</v>
      </c>
      <c r="O51" s="5">
        <v>0</v>
      </c>
      <c r="P51" s="4">
        <v>0.5</v>
      </c>
      <c r="Q51" s="3">
        <v>171</v>
      </c>
      <c r="R51" s="3">
        <v>0</v>
      </c>
      <c r="S51" s="4">
        <v>0</v>
      </c>
    </row>
    <row r="52" spans="1:19">
      <c r="A52" s="33" t="s">
        <v>240</v>
      </c>
      <c r="B52" s="34"/>
      <c r="C52" s="34"/>
      <c r="D52" s="43">
        <f>SUMIF($B31:$B51,"yes",D31:D51)</f>
        <v>7690</v>
      </c>
      <c r="E52" s="43">
        <f>SUMIF($B31:$B51,"yes",E31:E51)</f>
        <v>30760</v>
      </c>
      <c r="F52" s="43"/>
      <c r="G52" s="43">
        <f>SUMIF($B31:$B51,"yes",G31:G51)</f>
        <v>2632</v>
      </c>
      <c r="H52" s="43">
        <f>SUMIF($B31:$B51,"yes",H31:H51)</f>
        <v>921.61</v>
      </c>
      <c r="I52" s="43"/>
      <c r="J52" s="43">
        <f>SUMIF($B31:$B51,"yes",J31:J51)</f>
        <v>1060.6751724137932</v>
      </c>
      <c r="K52" s="4"/>
      <c r="L52" s="4"/>
      <c r="M52" s="4"/>
      <c r="N52" s="5"/>
      <c r="O52" s="4"/>
      <c r="P52" s="4"/>
      <c r="Q52" s="4"/>
      <c r="R52" s="4"/>
      <c r="S52" s="4"/>
    </row>
    <row r="53" spans="1:19">
      <c r="A53" s="33" t="s">
        <v>241</v>
      </c>
      <c r="B53" s="34"/>
      <c r="C53" s="34"/>
      <c r="D53" s="43">
        <f>D29+D52</f>
        <v>19592</v>
      </c>
      <c r="E53" s="43">
        <f>E29+E52</f>
        <v>95216</v>
      </c>
      <c r="F53" s="43"/>
      <c r="G53" s="43">
        <f>G29+G52</f>
        <v>6384</v>
      </c>
      <c r="H53" s="43">
        <f>H29+H52</f>
        <v>2295.84</v>
      </c>
      <c r="I53" s="43"/>
      <c r="J53" s="43">
        <f>J29+J52</f>
        <v>5890.6319952845197</v>
      </c>
    </row>
    <row r="54" spans="1:19">
      <c r="G54" s="30">
        <f>G53-H53</f>
        <v>4088.16</v>
      </c>
    </row>
    <row r="55" spans="1:19">
      <c r="A55" s="33" t="s">
        <v>199</v>
      </c>
      <c r="I55" s="1">
        <v>1</v>
      </c>
      <c r="K55" s="1">
        <v>2</v>
      </c>
      <c r="L55" s="1" t="s">
        <v>341</v>
      </c>
      <c r="M55" s="1" t="s">
        <v>341</v>
      </c>
      <c r="N55" s="1" t="s">
        <v>341</v>
      </c>
      <c r="O55" s="1">
        <v>3</v>
      </c>
      <c r="P55" s="1">
        <v>3</v>
      </c>
      <c r="Q55" s="1">
        <v>3</v>
      </c>
      <c r="R55" s="1">
        <v>4</v>
      </c>
      <c r="S55" s="1">
        <v>4</v>
      </c>
    </row>
    <row r="57" spans="1:19">
      <c r="A57" s="33" t="s">
        <v>204</v>
      </c>
    </row>
    <row r="58" spans="1:19">
      <c r="A58" s="13" t="s">
        <v>277</v>
      </c>
    </row>
    <row r="59" spans="1:19">
      <c r="A59" s="13" t="s">
        <v>239</v>
      </c>
    </row>
    <row r="60" spans="1:19">
      <c r="A60" s="13" t="s">
        <v>275</v>
      </c>
    </row>
    <row r="61" spans="1:19">
      <c r="A61" s="13" t="s">
        <v>276</v>
      </c>
    </row>
    <row r="62" spans="1:19">
      <c r="A62" s="13" t="s">
        <v>340</v>
      </c>
    </row>
    <row r="63" spans="1:19">
      <c r="A63" s="13"/>
    </row>
    <row r="64" spans="1:1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</sheetData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N10" sqref="N10"/>
    </sheetView>
  </sheetViews>
  <sheetFormatPr defaultRowHeight="10.5"/>
  <sheetData>
    <row r="2" spans="1:16" ht="15.75">
      <c r="A2" s="91" t="s">
        <v>214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9"/>
      <c r="N2" s="29"/>
      <c r="O2" s="29"/>
      <c r="P2" s="29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62"/>
  <sheetViews>
    <sheetView workbookViewId="0">
      <pane ySplit="1" topLeftCell="A2" activePane="bottomLeft" state="frozen"/>
      <selection pane="bottomLeft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0.83203125" style="28" customWidth="1"/>
    <col min="5" max="28" width="5.6640625" style="28" bestFit="1" customWidth="1"/>
    <col min="29" max="16384" width="10.6640625" style="28"/>
  </cols>
  <sheetData>
    <row r="1" spans="1:31" s="35" customFormat="1" ht="25.5">
      <c r="A1" s="35" t="s">
        <v>122</v>
      </c>
      <c r="B1" s="35" t="s">
        <v>167</v>
      </c>
      <c r="C1" s="35" t="s">
        <v>168</v>
      </c>
      <c r="D1" s="35" t="s">
        <v>169</v>
      </c>
      <c r="E1" s="35">
        <v>1</v>
      </c>
      <c r="F1" s="35">
        <v>2</v>
      </c>
      <c r="G1" s="35">
        <v>3</v>
      </c>
      <c r="H1" s="35">
        <v>4</v>
      </c>
      <c r="I1" s="35">
        <v>5</v>
      </c>
      <c r="J1" s="35">
        <v>6</v>
      </c>
      <c r="K1" s="35">
        <v>7</v>
      </c>
      <c r="L1" s="35">
        <v>8</v>
      </c>
      <c r="M1" s="35">
        <v>9</v>
      </c>
      <c r="N1" s="35">
        <v>10</v>
      </c>
      <c r="O1" s="35">
        <v>11</v>
      </c>
      <c r="P1" s="35">
        <v>12</v>
      </c>
      <c r="Q1" s="35">
        <v>13</v>
      </c>
      <c r="R1" s="35">
        <v>14</v>
      </c>
      <c r="S1" s="35">
        <v>15</v>
      </c>
      <c r="T1" s="35">
        <v>16</v>
      </c>
      <c r="U1" s="35">
        <v>17</v>
      </c>
      <c r="V1" s="35">
        <v>18</v>
      </c>
      <c r="W1" s="35">
        <v>19</v>
      </c>
      <c r="X1" s="35">
        <v>20</v>
      </c>
      <c r="Y1" s="35">
        <v>21</v>
      </c>
      <c r="Z1" s="35">
        <v>22</v>
      </c>
      <c r="AA1" s="35">
        <v>23</v>
      </c>
      <c r="AB1" s="35">
        <v>24</v>
      </c>
      <c r="AC1" s="36" t="s">
        <v>205</v>
      </c>
      <c r="AD1" s="36" t="s">
        <v>206</v>
      </c>
      <c r="AE1" s="36" t="s">
        <v>207</v>
      </c>
    </row>
    <row r="2" spans="1:31" ht="12.75">
      <c r="A2" s="44" t="s">
        <v>143</v>
      </c>
      <c r="B2" s="44" t="s">
        <v>170</v>
      </c>
      <c r="C2" s="44" t="s">
        <v>235</v>
      </c>
      <c r="D2" s="44" t="s">
        <v>188</v>
      </c>
      <c r="E2" s="72">
        <v>0.17730000000000001</v>
      </c>
      <c r="F2" s="72">
        <v>0.17730000000000001</v>
      </c>
      <c r="G2" s="72">
        <v>0.17730000000000001</v>
      </c>
      <c r="H2" s="72">
        <v>0.17730000000000001</v>
      </c>
      <c r="I2" s="72">
        <v>0.17730000000000001</v>
      </c>
      <c r="J2" s="72">
        <v>0.17730000000000001</v>
      </c>
      <c r="K2" s="72">
        <v>0.17730000000000001</v>
      </c>
      <c r="L2" s="72">
        <v>0.9</v>
      </c>
      <c r="M2" s="72">
        <v>0.9</v>
      </c>
      <c r="N2" s="72">
        <v>0.9</v>
      </c>
      <c r="O2" s="72">
        <v>0.9</v>
      </c>
      <c r="P2" s="72">
        <v>0.9</v>
      </c>
      <c r="Q2" s="72">
        <v>0.9</v>
      </c>
      <c r="R2" s="72">
        <v>0.9</v>
      </c>
      <c r="S2" s="72">
        <v>0.9</v>
      </c>
      <c r="T2" s="72">
        <v>0.9</v>
      </c>
      <c r="U2" s="72">
        <v>0.9</v>
      </c>
      <c r="V2" s="72">
        <v>0.9</v>
      </c>
      <c r="W2" s="72">
        <v>0.9</v>
      </c>
      <c r="X2" s="72">
        <v>0.9</v>
      </c>
      <c r="Y2" s="72">
        <v>0.9</v>
      </c>
      <c r="Z2" s="72">
        <v>0.17730000000000001</v>
      </c>
      <c r="AA2" s="72">
        <v>0.17730000000000001</v>
      </c>
      <c r="AB2" s="72">
        <v>0.17730000000000001</v>
      </c>
      <c r="AC2" s="44">
        <v>14.37</v>
      </c>
      <c r="AD2" s="44">
        <v>80.38</v>
      </c>
      <c r="AE2" s="44">
        <v>3909.96</v>
      </c>
    </row>
    <row r="3" spans="1:31" ht="12.75">
      <c r="A3" s="44"/>
      <c r="B3" s="44"/>
      <c r="C3" s="44"/>
      <c r="D3" s="44" t="s">
        <v>230</v>
      </c>
      <c r="E3" s="72">
        <v>0.17730000000000001</v>
      </c>
      <c r="F3" s="72">
        <v>0.17730000000000001</v>
      </c>
      <c r="G3" s="72">
        <v>0.17730000000000001</v>
      </c>
      <c r="H3" s="72">
        <v>0.17730000000000001</v>
      </c>
      <c r="I3" s="72">
        <v>0.17730000000000001</v>
      </c>
      <c r="J3" s="72">
        <v>0.17730000000000001</v>
      </c>
      <c r="K3" s="72">
        <v>0.17730000000000001</v>
      </c>
      <c r="L3" s="72">
        <v>0.17730000000000001</v>
      </c>
      <c r="M3" s="72">
        <v>0.17730000000000001</v>
      </c>
      <c r="N3" s="72">
        <v>0.17730000000000001</v>
      </c>
      <c r="O3" s="72">
        <v>0.17730000000000001</v>
      </c>
      <c r="P3" s="72">
        <v>0.17730000000000001</v>
      </c>
      <c r="Q3" s="72">
        <v>0.17730000000000001</v>
      </c>
      <c r="R3" s="72">
        <v>0.17730000000000001</v>
      </c>
      <c r="S3" s="72">
        <v>0.17730000000000001</v>
      </c>
      <c r="T3" s="72">
        <v>0.17730000000000001</v>
      </c>
      <c r="U3" s="72">
        <v>0.17730000000000001</v>
      </c>
      <c r="V3" s="72">
        <v>0.17730000000000001</v>
      </c>
      <c r="W3" s="72">
        <v>0.17730000000000001</v>
      </c>
      <c r="X3" s="72">
        <v>0.17730000000000001</v>
      </c>
      <c r="Y3" s="72">
        <v>0.17730000000000001</v>
      </c>
      <c r="Z3" s="72">
        <v>0.17730000000000001</v>
      </c>
      <c r="AA3" s="72">
        <v>0.17730000000000001</v>
      </c>
      <c r="AB3" s="72">
        <v>0.17730000000000001</v>
      </c>
      <c r="AC3" s="44">
        <v>4.26</v>
      </c>
      <c r="AD3" s="44"/>
      <c r="AE3" s="44"/>
    </row>
    <row r="4" spans="1:31" ht="12.75">
      <c r="A4" s="44"/>
      <c r="B4" s="44"/>
      <c r="C4" s="44" t="s">
        <v>236</v>
      </c>
      <c r="D4" s="44" t="s">
        <v>188</v>
      </c>
      <c r="E4" s="72">
        <v>0.17730000000000001</v>
      </c>
      <c r="F4" s="72">
        <v>0.17730000000000001</v>
      </c>
      <c r="G4" s="72">
        <v>0.17730000000000001</v>
      </c>
      <c r="H4" s="72">
        <v>0.17730000000000001</v>
      </c>
      <c r="I4" s="72">
        <v>0.17730000000000001</v>
      </c>
      <c r="J4" s="72">
        <v>0.17730000000000001</v>
      </c>
      <c r="K4" s="72">
        <v>0.17730000000000001</v>
      </c>
      <c r="L4" s="72">
        <v>0.17730000000000001</v>
      </c>
      <c r="M4" s="72">
        <v>0.5</v>
      </c>
      <c r="N4" s="72">
        <v>0.5</v>
      </c>
      <c r="O4" s="72">
        <v>0.5</v>
      </c>
      <c r="P4" s="72">
        <v>0.5</v>
      </c>
      <c r="Q4" s="72">
        <v>0.5</v>
      </c>
      <c r="R4" s="72">
        <v>0.5</v>
      </c>
      <c r="S4" s="72">
        <v>0.5</v>
      </c>
      <c r="T4" s="72">
        <v>0.5</v>
      </c>
      <c r="U4" s="72">
        <v>0.5</v>
      </c>
      <c r="V4" s="72">
        <v>0.5</v>
      </c>
      <c r="W4" s="72">
        <v>0.5</v>
      </c>
      <c r="X4" s="72">
        <v>0.5</v>
      </c>
      <c r="Y4" s="72">
        <v>0.17730000000000001</v>
      </c>
      <c r="Z4" s="72">
        <v>0.17730000000000001</v>
      </c>
      <c r="AA4" s="72">
        <v>0.17730000000000001</v>
      </c>
      <c r="AB4" s="72">
        <v>0.17730000000000001</v>
      </c>
      <c r="AC4" s="44">
        <v>8.1300000000000008</v>
      </c>
      <c r="AD4" s="44">
        <v>49.15</v>
      </c>
      <c r="AE4" s="44"/>
    </row>
    <row r="5" spans="1:31" ht="12.75">
      <c r="A5" s="44"/>
      <c r="B5" s="44"/>
      <c r="C5" s="44"/>
      <c r="D5" s="44" t="s">
        <v>230</v>
      </c>
      <c r="E5" s="72">
        <v>0.17730000000000001</v>
      </c>
      <c r="F5" s="72">
        <v>0.17730000000000001</v>
      </c>
      <c r="G5" s="72">
        <v>0.17730000000000001</v>
      </c>
      <c r="H5" s="72">
        <v>0.17730000000000001</v>
      </c>
      <c r="I5" s="72">
        <v>0.17730000000000001</v>
      </c>
      <c r="J5" s="72">
        <v>0.17730000000000001</v>
      </c>
      <c r="K5" s="72">
        <v>0.17730000000000001</v>
      </c>
      <c r="L5" s="72">
        <v>0.17730000000000001</v>
      </c>
      <c r="M5" s="72">
        <v>0.17730000000000001</v>
      </c>
      <c r="N5" s="72">
        <v>0.17730000000000001</v>
      </c>
      <c r="O5" s="72">
        <v>0.17730000000000001</v>
      </c>
      <c r="P5" s="72">
        <v>0.17730000000000001</v>
      </c>
      <c r="Q5" s="72">
        <v>0.17730000000000001</v>
      </c>
      <c r="R5" s="72">
        <v>0.17730000000000001</v>
      </c>
      <c r="S5" s="72">
        <v>0.17730000000000001</v>
      </c>
      <c r="T5" s="72">
        <v>0.17730000000000001</v>
      </c>
      <c r="U5" s="72">
        <v>0.17730000000000001</v>
      </c>
      <c r="V5" s="72">
        <v>0.17730000000000001</v>
      </c>
      <c r="W5" s="72">
        <v>0.17730000000000001</v>
      </c>
      <c r="X5" s="72">
        <v>0.17730000000000001</v>
      </c>
      <c r="Y5" s="72">
        <v>0.17730000000000001</v>
      </c>
      <c r="Z5" s="72">
        <v>0.17730000000000001</v>
      </c>
      <c r="AA5" s="72">
        <v>0.17730000000000001</v>
      </c>
      <c r="AB5" s="72">
        <v>0.17730000000000001</v>
      </c>
      <c r="AC5" s="44">
        <v>4.26</v>
      </c>
      <c r="AD5" s="44"/>
      <c r="AE5" s="44"/>
    </row>
    <row r="6" spans="1:31" ht="12.75">
      <c r="A6" s="44"/>
      <c r="B6" s="44"/>
      <c r="C6" s="44" t="s">
        <v>171</v>
      </c>
      <c r="D6" s="44" t="s">
        <v>188</v>
      </c>
      <c r="E6" s="72">
        <v>0.17730000000000001</v>
      </c>
      <c r="F6" s="72">
        <v>0.17730000000000001</v>
      </c>
      <c r="G6" s="72">
        <v>0.17730000000000001</v>
      </c>
      <c r="H6" s="72">
        <v>0.17730000000000001</v>
      </c>
      <c r="I6" s="72">
        <v>0.17730000000000001</v>
      </c>
      <c r="J6" s="72">
        <v>0.17730000000000001</v>
      </c>
      <c r="K6" s="72">
        <v>0.17730000000000001</v>
      </c>
      <c r="L6" s="72">
        <v>0.9</v>
      </c>
      <c r="M6" s="72">
        <v>0.9</v>
      </c>
      <c r="N6" s="72">
        <v>0.9</v>
      </c>
      <c r="O6" s="72">
        <v>0.9</v>
      </c>
      <c r="P6" s="72">
        <v>0.9</v>
      </c>
      <c r="Q6" s="72">
        <v>0.9</v>
      </c>
      <c r="R6" s="72">
        <v>0.9</v>
      </c>
      <c r="S6" s="72">
        <v>0.9</v>
      </c>
      <c r="T6" s="72">
        <v>0.9</v>
      </c>
      <c r="U6" s="72">
        <v>0.9</v>
      </c>
      <c r="V6" s="72">
        <v>0.9</v>
      </c>
      <c r="W6" s="72">
        <v>0.9</v>
      </c>
      <c r="X6" s="72">
        <v>0.9</v>
      </c>
      <c r="Y6" s="72">
        <v>0.9</v>
      </c>
      <c r="Z6" s="72">
        <v>0.17730000000000001</v>
      </c>
      <c r="AA6" s="72">
        <v>0.17730000000000001</v>
      </c>
      <c r="AB6" s="72">
        <v>0.17730000000000001</v>
      </c>
      <c r="AC6" s="44">
        <v>14.37</v>
      </c>
      <c r="AD6" s="44">
        <v>80.38</v>
      </c>
      <c r="AE6" s="44"/>
    </row>
    <row r="7" spans="1:31" ht="12.75">
      <c r="A7" s="44"/>
      <c r="B7" s="44"/>
      <c r="C7" s="44"/>
      <c r="D7" s="44" t="s">
        <v>230</v>
      </c>
      <c r="E7" s="72">
        <v>0.17730000000000001</v>
      </c>
      <c r="F7" s="72">
        <v>0.17730000000000001</v>
      </c>
      <c r="G7" s="72">
        <v>0.17730000000000001</v>
      </c>
      <c r="H7" s="72">
        <v>0.17730000000000001</v>
      </c>
      <c r="I7" s="72">
        <v>0.17730000000000001</v>
      </c>
      <c r="J7" s="72">
        <v>0.17730000000000001</v>
      </c>
      <c r="K7" s="72">
        <v>0.17730000000000001</v>
      </c>
      <c r="L7" s="72">
        <v>0.17730000000000001</v>
      </c>
      <c r="M7" s="72">
        <v>0.17730000000000001</v>
      </c>
      <c r="N7" s="72">
        <v>0.17730000000000001</v>
      </c>
      <c r="O7" s="72">
        <v>0.17730000000000001</v>
      </c>
      <c r="P7" s="72">
        <v>0.17730000000000001</v>
      </c>
      <c r="Q7" s="72">
        <v>0.17730000000000001</v>
      </c>
      <c r="R7" s="72">
        <v>0.17730000000000001</v>
      </c>
      <c r="S7" s="72">
        <v>0.17730000000000001</v>
      </c>
      <c r="T7" s="72">
        <v>0.17730000000000001</v>
      </c>
      <c r="U7" s="72">
        <v>0.17730000000000001</v>
      </c>
      <c r="V7" s="72">
        <v>0.17730000000000001</v>
      </c>
      <c r="W7" s="72">
        <v>0.17730000000000001</v>
      </c>
      <c r="X7" s="72">
        <v>0.17730000000000001</v>
      </c>
      <c r="Y7" s="72">
        <v>0.17730000000000001</v>
      </c>
      <c r="Z7" s="72">
        <v>0.17730000000000001</v>
      </c>
      <c r="AA7" s="72">
        <v>0.17730000000000001</v>
      </c>
      <c r="AB7" s="72">
        <v>0.17730000000000001</v>
      </c>
      <c r="AC7" s="44">
        <v>4.26</v>
      </c>
      <c r="AD7" s="44"/>
      <c r="AE7" s="44"/>
    </row>
    <row r="8" spans="1:31" ht="12.75">
      <c r="A8" s="44" t="s">
        <v>145</v>
      </c>
      <c r="B8" s="44" t="s">
        <v>170</v>
      </c>
      <c r="C8" s="44" t="s">
        <v>235</v>
      </c>
      <c r="D8" s="44" t="s">
        <v>188</v>
      </c>
      <c r="E8" s="72">
        <v>0.35</v>
      </c>
      <c r="F8" s="72">
        <v>0.35</v>
      </c>
      <c r="G8" s="72">
        <v>0.35</v>
      </c>
      <c r="H8" s="72">
        <v>0.35</v>
      </c>
      <c r="I8" s="72">
        <v>0.35</v>
      </c>
      <c r="J8" s="72">
        <v>0.35</v>
      </c>
      <c r="K8" s="72">
        <v>0.35</v>
      </c>
      <c r="L8" s="72">
        <v>0.35</v>
      </c>
      <c r="M8" s="72">
        <v>0.95</v>
      </c>
      <c r="N8" s="72">
        <v>0.95</v>
      </c>
      <c r="O8" s="72">
        <v>0.95</v>
      </c>
      <c r="P8" s="72">
        <v>0.95</v>
      </c>
      <c r="Q8" s="72">
        <v>0.95</v>
      </c>
      <c r="R8" s="72">
        <v>0.95</v>
      </c>
      <c r="S8" s="72">
        <v>0.95</v>
      </c>
      <c r="T8" s="72">
        <v>0.95</v>
      </c>
      <c r="U8" s="72">
        <v>0.95</v>
      </c>
      <c r="V8" s="72">
        <v>0.35</v>
      </c>
      <c r="W8" s="72">
        <v>0.35</v>
      </c>
      <c r="X8" s="72">
        <v>0.35</v>
      </c>
      <c r="Y8" s="72">
        <v>0.35</v>
      </c>
      <c r="Z8" s="72">
        <v>0.35</v>
      </c>
      <c r="AA8" s="72">
        <v>0.35</v>
      </c>
      <c r="AB8" s="72">
        <v>0.35</v>
      </c>
      <c r="AC8" s="44">
        <v>13.8</v>
      </c>
      <c r="AD8" s="44">
        <v>85.8</v>
      </c>
      <c r="AE8" s="44">
        <v>4180.91</v>
      </c>
    </row>
    <row r="9" spans="1:31" ht="12.75">
      <c r="A9" s="44"/>
      <c r="B9" s="44"/>
      <c r="C9" s="44"/>
      <c r="D9" s="44" t="s">
        <v>230</v>
      </c>
      <c r="E9" s="72">
        <v>0.35</v>
      </c>
      <c r="F9" s="72">
        <v>0.35</v>
      </c>
      <c r="G9" s="72">
        <v>0.35</v>
      </c>
      <c r="H9" s="72">
        <v>0.35</v>
      </c>
      <c r="I9" s="72">
        <v>0.35</v>
      </c>
      <c r="J9" s="72">
        <v>0.35</v>
      </c>
      <c r="K9" s="72">
        <v>0.35</v>
      </c>
      <c r="L9" s="72">
        <v>0.35</v>
      </c>
      <c r="M9" s="72">
        <v>0.35</v>
      </c>
      <c r="N9" s="72">
        <v>0.35</v>
      </c>
      <c r="O9" s="72">
        <v>0.35</v>
      </c>
      <c r="P9" s="72">
        <v>0.35</v>
      </c>
      <c r="Q9" s="72">
        <v>0.35</v>
      </c>
      <c r="R9" s="72">
        <v>0.35</v>
      </c>
      <c r="S9" s="72">
        <v>0.35</v>
      </c>
      <c r="T9" s="72">
        <v>0.35</v>
      </c>
      <c r="U9" s="72">
        <v>0.35</v>
      </c>
      <c r="V9" s="72">
        <v>0.35</v>
      </c>
      <c r="W9" s="72">
        <v>0.35</v>
      </c>
      <c r="X9" s="72">
        <v>0.35</v>
      </c>
      <c r="Y9" s="72">
        <v>0.35</v>
      </c>
      <c r="Z9" s="72">
        <v>0.35</v>
      </c>
      <c r="AA9" s="72">
        <v>0.35</v>
      </c>
      <c r="AB9" s="72">
        <v>0.35</v>
      </c>
      <c r="AC9" s="44">
        <v>8.4</v>
      </c>
      <c r="AD9" s="44"/>
      <c r="AE9" s="44"/>
    </row>
    <row r="10" spans="1:31" ht="12.75">
      <c r="A10" s="44"/>
      <c r="B10" s="44"/>
      <c r="C10" s="44" t="s">
        <v>236</v>
      </c>
      <c r="D10" s="44" t="s">
        <v>188</v>
      </c>
      <c r="E10" s="72">
        <v>0.25</v>
      </c>
      <c r="F10" s="72">
        <v>0.25</v>
      </c>
      <c r="G10" s="72">
        <v>0.25</v>
      </c>
      <c r="H10" s="72">
        <v>0.25</v>
      </c>
      <c r="I10" s="72">
        <v>0.25</v>
      </c>
      <c r="J10" s="72">
        <v>0.25</v>
      </c>
      <c r="K10" s="72">
        <v>0.25</v>
      </c>
      <c r="L10" s="72">
        <v>0.25</v>
      </c>
      <c r="M10" s="72">
        <v>0.5</v>
      </c>
      <c r="N10" s="72">
        <v>0.5</v>
      </c>
      <c r="O10" s="72">
        <v>0.5</v>
      </c>
      <c r="P10" s="72">
        <v>0.5</v>
      </c>
      <c r="Q10" s="72">
        <v>0.5</v>
      </c>
      <c r="R10" s="72">
        <v>0.5</v>
      </c>
      <c r="S10" s="72">
        <v>0.5</v>
      </c>
      <c r="T10" s="72">
        <v>0.5</v>
      </c>
      <c r="U10" s="72">
        <v>0.5</v>
      </c>
      <c r="V10" s="72">
        <v>0.25</v>
      </c>
      <c r="W10" s="72">
        <v>0.25</v>
      </c>
      <c r="X10" s="72">
        <v>0.25</v>
      </c>
      <c r="Y10" s="72">
        <v>0.25</v>
      </c>
      <c r="Z10" s="72">
        <v>0.25</v>
      </c>
      <c r="AA10" s="72">
        <v>0.25</v>
      </c>
      <c r="AB10" s="72">
        <v>0.25</v>
      </c>
      <c r="AC10" s="44">
        <v>8.25</v>
      </c>
      <c r="AD10" s="44">
        <v>53.25</v>
      </c>
      <c r="AE10" s="44"/>
    </row>
    <row r="11" spans="1:31" ht="12.75">
      <c r="A11" s="44"/>
      <c r="B11" s="44"/>
      <c r="C11" s="44"/>
      <c r="D11" s="44" t="s">
        <v>230</v>
      </c>
      <c r="E11" s="72">
        <v>0.25</v>
      </c>
      <c r="F11" s="72">
        <v>0.25</v>
      </c>
      <c r="G11" s="72">
        <v>0.25</v>
      </c>
      <c r="H11" s="72">
        <v>0.25</v>
      </c>
      <c r="I11" s="72">
        <v>0.25</v>
      </c>
      <c r="J11" s="72">
        <v>0.25</v>
      </c>
      <c r="K11" s="72">
        <v>0.25</v>
      </c>
      <c r="L11" s="72">
        <v>0.25</v>
      </c>
      <c r="M11" s="72">
        <v>0.25</v>
      </c>
      <c r="N11" s="72">
        <v>0.25</v>
      </c>
      <c r="O11" s="72">
        <v>0.25</v>
      </c>
      <c r="P11" s="72">
        <v>0.25</v>
      </c>
      <c r="Q11" s="72">
        <v>0.25</v>
      </c>
      <c r="R11" s="72">
        <v>0.25</v>
      </c>
      <c r="S11" s="72">
        <v>0.25</v>
      </c>
      <c r="T11" s="72">
        <v>0.25</v>
      </c>
      <c r="U11" s="72">
        <v>0.25</v>
      </c>
      <c r="V11" s="72">
        <v>0.25</v>
      </c>
      <c r="W11" s="72">
        <v>0.25</v>
      </c>
      <c r="X11" s="72">
        <v>0.25</v>
      </c>
      <c r="Y11" s="72">
        <v>0.25</v>
      </c>
      <c r="Z11" s="72">
        <v>0.25</v>
      </c>
      <c r="AA11" s="72">
        <v>0.25</v>
      </c>
      <c r="AB11" s="72">
        <v>0.25</v>
      </c>
      <c r="AC11" s="44">
        <v>6</v>
      </c>
      <c r="AD11" s="44"/>
      <c r="AE11" s="44"/>
    </row>
    <row r="12" spans="1:31" ht="12.75">
      <c r="A12" s="44"/>
      <c r="B12" s="44"/>
      <c r="C12" s="44" t="s">
        <v>171</v>
      </c>
      <c r="D12" s="44" t="s">
        <v>188</v>
      </c>
      <c r="E12" s="72">
        <v>0.35</v>
      </c>
      <c r="F12" s="72">
        <v>0.35</v>
      </c>
      <c r="G12" s="72">
        <v>0.35</v>
      </c>
      <c r="H12" s="72">
        <v>0.35</v>
      </c>
      <c r="I12" s="72">
        <v>0.35</v>
      </c>
      <c r="J12" s="72">
        <v>0.35</v>
      </c>
      <c r="K12" s="72">
        <v>0.35</v>
      </c>
      <c r="L12" s="72">
        <v>0.35</v>
      </c>
      <c r="M12" s="72">
        <v>0.95</v>
      </c>
      <c r="N12" s="72">
        <v>0.95</v>
      </c>
      <c r="O12" s="72">
        <v>0.95</v>
      </c>
      <c r="P12" s="72">
        <v>0.95</v>
      </c>
      <c r="Q12" s="72">
        <v>0.95</v>
      </c>
      <c r="R12" s="72">
        <v>0.95</v>
      </c>
      <c r="S12" s="72">
        <v>0.95</v>
      </c>
      <c r="T12" s="72">
        <v>0.95</v>
      </c>
      <c r="U12" s="72">
        <v>0.95</v>
      </c>
      <c r="V12" s="72">
        <v>0.35</v>
      </c>
      <c r="W12" s="72">
        <v>0.35</v>
      </c>
      <c r="X12" s="72">
        <v>0.35</v>
      </c>
      <c r="Y12" s="72">
        <v>0.35</v>
      </c>
      <c r="Z12" s="72">
        <v>0.35</v>
      </c>
      <c r="AA12" s="72">
        <v>0.35</v>
      </c>
      <c r="AB12" s="72">
        <v>0.35</v>
      </c>
      <c r="AC12" s="44">
        <v>13.8</v>
      </c>
      <c r="AD12" s="44">
        <v>85.8</v>
      </c>
      <c r="AE12" s="44"/>
    </row>
    <row r="13" spans="1:31" ht="12.75">
      <c r="A13" s="44"/>
      <c r="B13" s="44"/>
      <c r="C13" s="44"/>
      <c r="D13" s="44" t="s">
        <v>230</v>
      </c>
      <c r="E13" s="72">
        <v>0.35</v>
      </c>
      <c r="F13" s="72">
        <v>0.35</v>
      </c>
      <c r="G13" s="72">
        <v>0.35</v>
      </c>
      <c r="H13" s="72">
        <v>0.35</v>
      </c>
      <c r="I13" s="72">
        <v>0.35</v>
      </c>
      <c r="J13" s="72">
        <v>0.35</v>
      </c>
      <c r="K13" s="72">
        <v>0.35</v>
      </c>
      <c r="L13" s="72">
        <v>0.35</v>
      </c>
      <c r="M13" s="72">
        <v>0.35</v>
      </c>
      <c r="N13" s="72">
        <v>0.35</v>
      </c>
      <c r="O13" s="72">
        <v>0.35</v>
      </c>
      <c r="P13" s="72">
        <v>0.35</v>
      </c>
      <c r="Q13" s="72">
        <v>0.35</v>
      </c>
      <c r="R13" s="72">
        <v>0.35</v>
      </c>
      <c r="S13" s="72">
        <v>0.35</v>
      </c>
      <c r="T13" s="72">
        <v>0.35</v>
      </c>
      <c r="U13" s="72">
        <v>0.35</v>
      </c>
      <c r="V13" s="72">
        <v>0.35</v>
      </c>
      <c r="W13" s="72">
        <v>0.35</v>
      </c>
      <c r="X13" s="72">
        <v>0.35</v>
      </c>
      <c r="Y13" s="72">
        <v>0.35</v>
      </c>
      <c r="Z13" s="72">
        <v>0.35</v>
      </c>
      <c r="AA13" s="72">
        <v>0.35</v>
      </c>
      <c r="AB13" s="72">
        <v>0.35</v>
      </c>
      <c r="AC13" s="44">
        <v>8.4</v>
      </c>
      <c r="AD13" s="44"/>
      <c r="AE13" s="44"/>
    </row>
    <row r="14" spans="1:31" ht="12.75">
      <c r="A14" s="44" t="s">
        <v>342</v>
      </c>
      <c r="B14" s="44" t="s">
        <v>170</v>
      </c>
      <c r="C14" s="44" t="s">
        <v>235</v>
      </c>
      <c r="D14" s="44" t="s">
        <v>188</v>
      </c>
      <c r="E14" s="72">
        <v>0.1</v>
      </c>
      <c r="F14" s="72">
        <v>0.1</v>
      </c>
      <c r="G14" s="72">
        <v>0.1</v>
      </c>
      <c r="H14" s="72">
        <v>0.1</v>
      </c>
      <c r="I14" s="72">
        <v>0.1</v>
      </c>
      <c r="J14" s="72">
        <v>0.1</v>
      </c>
      <c r="K14" s="72">
        <v>0.1</v>
      </c>
      <c r="L14" s="72">
        <v>0.1</v>
      </c>
      <c r="M14" s="72">
        <v>0.15</v>
      </c>
      <c r="N14" s="72">
        <v>0.15</v>
      </c>
      <c r="O14" s="72">
        <v>0.25</v>
      </c>
      <c r="P14" s="72">
        <v>0.25</v>
      </c>
      <c r="Q14" s="72">
        <v>0.25</v>
      </c>
      <c r="R14" s="72">
        <v>0.15</v>
      </c>
      <c r="S14" s="72">
        <v>0.15</v>
      </c>
      <c r="T14" s="72">
        <v>0.1</v>
      </c>
      <c r="U14" s="72">
        <v>0.1</v>
      </c>
      <c r="V14" s="72">
        <v>0.1</v>
      </c>
      <c r="W14" s="72">
        <v>0.1</v>
      </c>
      <c r="X14" s="72">
        <v>0.1</v>
      </c>
      <c r="Y14" s="72">
        <v>0.1</v>
      </c>
      <c r="Z14" s="72">
        <v>0.1</v>
      </c>
      <c r="AA14" s="72">
        <v>0.1</v>
      </c>
      <c r="AB14" s="72">
        <v>0.1</v>
      </c>
      <c r="AC14" s="44">
        <v>3.05</v>
      </c>
      <c r="AD14" s="44">
        <v>20.05</v>
      </c>
      <c r="AE14" s="44">
        <v>1045.46</v>
      </c>
    </row>
    <row r="15" spans="1:31" ht="12.75">
      <c r="A15" s="44"/>
      <c r="B15" s="44"/>
      <c r="C15" s="44"/>
      <c r="D15" s="44" t="s">
        <v>230</v>
      </c>
      <c r="E15" s="72">
        <v>0.1</v>
      </c>
      <c r="F15" s="72">
        <v>0.1</v>
      </c>
      <c r="G15" s="72">
        <v>0.1</v>
      </c>
      <c r="H15" s="72">
        <v>0.1</v>
      </c>
      <c r="I15" s="72">
        <v>0.1</v>
      </c>
      <c r="J15" s="72">
        <v>0.1</v>
      </c>
      <c r="K15" s="72">
        <v>0.1</v>
      </c>
      <c r="L15" s="72">
        <v>0.1</v>
      </c>
      <c r="M15" s="72">
        <v>0.1</v>
      </c>
      <c r="N15" s="72">
        <v>0.1</v>
      </c>
      <c r="O15" s="72">
        <v>0.1</v>
      </c>
      <c r="P15" s="72">
        <v>0.1</v>
      </c>
      <c r="Q15" s="72">
        <v>0.1</v>
      </c>
      <c r="R15" s="72">
        <v>0.1</v>
      </c>
      <c r="S15" s="72">
        <v>0.1</v>
      </c>
      <c r="T15" s="72">
        <v>0.1</v>
      </c>
      <c r="U15" s="72">
        <v>0.1</v>
      </c>
      <c r="V15" s="72">
        <v>0.1</v>
      </c>
      <c r="W15" s="72">
        <v>0.1</v>
      </c>
      <c r="X15" s="72">
        <v>0.1</v>
      </c>
      <c r="Y15" s="72">
        <v>0.1</v>
      </c>
      <c r="Z15" s="72">
        <v>0.1</v>
      </c>
      <c r="AA15" s="72">
        <v>0.1</v>
      </c>
      <c r="AB15" s="72">
        <v>0.1</v>
      </c>
      <c r="AC15" s="44">
        <v>2.4</v>
      </c>
      <c r="AD15" s="44"/>
      <c r="AE15" s="44"/>
    </row>
    <row r="16" spans="1:31" ht="12.75">
      <c r="A16" s="44"/>
      <c r="B16" s="44"/>
      <c r="C16" s="44" t="s">
        <v>236</v>
      </c>
      <c r="D16" s="44" t="s">
        <v>188</v>
      </c>
      <c r="E16" s="72">
        <v>0.1</v>
      </c>
      <c r="F16" s="72">
        <v>0.1</v>
      </c>
      <c r="G16" s="72">
        <v>0.1</v>
      </c>
      <c r="H16" s="72">
        <v>0.1</v>
      </c>
      <c r="I16" s="72">
        <v>0.1</v>
      </c>
      <c r="J16" s="72">
        <v>0.1</v>
      </c>
      <c r="K16" s="72">
        <v>0.1</v>
      </c>
      <c r="L16" s="72">
        <v>0.1</v>
      </c>
      <c r="M16" s="72">
        <v>0.15</v>
      </c>
      <c r="N16" s="72">
        <v>0.15</v>
      </c>
      <c r="O16" s="72">
        <v>0.25</v>
      </c>
      <c r="P16" s="72">
        <v>0.25</v>
      </c>
      <c r="Q16" s="72">
        <v>0.25</v>
      </c>
      <c r="R16" s="72">
        <v>0.15</v>
      </c>
      <c r="S16" s="72">
        <v>0.15</v>
      </c>
      <c r="T16" s="72">
        <v>0.1</v>
      </c>
      <c r="U16" s="72">
        <v>0.1</v>
      </c>
      <c r="V16" s="72">
        <v>0.1</v>
      </c>
      <c r="W16" s="72">
        <v>0.1</v>
      </c>
      <c r="X16" s="72">
        <v>0.1</v>
      </c>
      <c r="Y16" s="72">
        <v>0.1</v>
      </c>
      <c r="Z16" s="72">
        <v>0.1</v>
      </c>
      <c r="AA16" s="72">
        <v>0.1</v>
      </c>
      <c r="AB16" s="72">
        <v>0.1</v>
      </c>
      <c r="AC16" s="44">
        <v>3.05</v>
      </c>
      <c r="AD16" s="44">
        <v>20.05</v>
      </c>
      <c r="AE16" s="44"/>
    </row>
    <row r="17" spans="1:31" ht="12.75">
      <c r="A17" s="44"/>
      <c r="B17" s="44"/>
      <c r="C17" s="44"/>
      <c r="D17" s="44" t="s">
        <v>230</v>
      </c>
      <c r="E17" s="72">
        <v>0.1</v>
      </c>
      <c r="F17" s="72">
        <v>0.1</v>
      </c>
      <c r="G17" s="72">
        <v>0.1</v>
      </c>
      <c r="H17" s="72">
        <v>0.1</v>
      </c>
      <c r="I17" s="72">
        <v>0.1</v>
      </c>
      <c r="J17" s="72">
        <v>0.1</v>
      </c>
      <c r="K17" s="72">
        <v>0.1</v>
      </c>
      <c r="L17" s="72">
        <v>0.1</v>
      </c>
      <c r="M17" s="72">
        <v>0.1</v>
      </c>
      <c r="N17" s="72">
        <v>0.1</v>
      </c>
      <c r="O17" s="72">
        <v>0.1</v>
      </c>
      <c r="P17" s="72">
        <v>0.1</v>
      </c>
      <c r="Q17" s="72">
        <v>0.1</v>
      </c>
      <c r="R17" s="72">
        <v>0.1</v>
      </c>
      <c r="S17" s="72">
        <v>0.1</v>
      </c>
      <c r="T17" s="72">
        <v>0.1</v>
      </c>
      <c r="U17" s="72">
        <v>0.1</v>
      </c>
      <c r="V17" s="72">
        <v>0.1</v>
      </c>
      <c r="W17" s="72">
        <v>0.1</v>
      </c>
      <c r="X17" s="72">
        <v>0.1</v>
      </c>
      <c r="Y17" s="72">
        <v>0.1</v>
      </c>
      <c r="Z17" s="72">
        <v>0.1</v>
      </c>
      <c r="AA17" s="72">
        <v>0.1</v>
      </c>
      <c r="AB17" s="72">
        <v>0.1</v>
      </c>
      <c r="AC17" s="44">
        <v>2.4</v>
      </c>
      <c r="AD17" s="44"/>
      <c r="AE17" s="44"/>
    </row>
    <row r="18" spans="1:31" ht="12.75">
      <c r="A18" s="44"/>
      <c r="B18" s="44"/>
      <c r="C18" s="44" t="s">
        <v>171</v>
      </c>
      <c r="D18" s="44" t="s">
        <v>188</v>
      </c>
      <c r="E18" s="72">
        <v>0.1</v>
      </c>
      <c r="F18" s="72">
        <v>0.1</v>
      </c>
      <c r="G18" s="72">
        <v>0.1</v>
      </c>
      <c r="H18" s="72">
        <v>0.1</v>
      </c>
      <c r="I18" s="72">
        <v>0.1</v>
      </c>
      <c r="J18" s="72">
        <v>0.1</v>
      </c>
      <c r="K18" s="72">
        <v>0.1</v>
      </c>
      <c r="L18" s="72">
        <v>0.1</v>
      </c>
      <c r="M18" s="72">
        <v>0.15</v>
      </c>
      <c r="N18" s="72">
        <v>0.15</v>
      </c>
      <c r="O18" s="72">
        <v>0.25</v>
      </c>
      <c r="P18" s="72">
        <v>0.25</v>
      </c>
      <c r="Q18" s="72">
        <v>0.25</v>
      </c>
      <c r="R18" s="72">
        <v>0.15</v>
      </c>
      <c r="S18" s="72">
        <v>0.15</v>
      </c>
      <c r="T18" s="72">
        <v>0.1</v>
      </c>
      <c r="U18" s="72">
        <v>0.1</v>
      </c>
      <c r="V18" s="72">
        <v>0.1</v>
      </c>
      <c r="W18" s="72">
        <v>0.1</v>
      </c>
      <c r="X18" s="72">
        <v>0.1</v>
      </c>
      <c r="Y18" s="72">
        <v>0.1</v>
      </c>
      <c r="Z18" s="72">
        <v>0.1</v>
      </c>
      <c r="AA18" s="72">
        <v>0.1</v>
      </c>
      <c r="AB18" s="72">
        <v>0.1</v>
      </c>
      <c r="AC18" s="44">
        <v>3.05</v>
      </c>
      <c r="AD18" s="44">
        <v>20.05</v>
      </c>
      <c r="AE18" s="44"/>
    </row>
    <row r="19" spans="1:31" ht="12.75">
      <c r="A19" s="44"/>
      <c r="B19" s="44"/>
      <c r="C19" s="44"/>
      <c r="D19" s="44" t="s">
        <v>230</v>
      </c>
      <c r="E19" s="72">
        <v>0.1</v>
      </c>
      <c r="F19" s="72">
        <v>0.1</v>
      </c>
      <c r="G19" s="72">
        <v>0.1</v>
      </c>
      <c r="H19" s="72">
        <v>0.1</v>
      </c>
      <c r="I19" s="72">
        <v>0.1</v>
      </c>
      <c r="J19" s="72">
        <v>0.1</v>
      </c>
      <c r="K19" s="72">
        <v>0.1</v>
      </c>
      <c r="L19" s="72">
        <v>0.1</v>
      </c>
      <c r="M19" s="72">
        <v>0.1</v>
      </c>
      <c r="N19" s="72">
        <v>0.1</v>
      </c>
      <c r="O19" s="72">
        <v>0.1</v>
      </c>
      <c r="P19" s="72">
        <v>0.1</v>
      </c>
      <c r="Q19" s="72">
        <v>0.1</v>
      </c>
      <c r="R19" s="72">
        <v>0.1</v>
      </c>
      <c r="S19" s="72">
        <v>0.1</v>
      </c>
      <c r="T19" s="72">
        <v>0.1</v>
      </c>
      <c r="U19" s="72">
        <v>0.1</v>
      </c>
      <c r="V19" s="72">
        <v>0.1</v>
      </c>
      <c r="W19" s="72">
        <v>0.1</v>
      </c>
      <c r="X19" s="72">
        <v>0.1</v>
      </c>
      <c r="Y19" s="72">
        <v>0.1</v>
      </c>
      <c r="Z19" s="72">
        <v>0.1</v>
      </c>
      <c r="AA19" s="72">
        <v>0.1</v>
      </c>
      <c r="AB19" s="72">
        <v>0.1</v>
      </c>
      <c r="AC19" s="44">
        <v>2.4</v>
      </c>
      <c r="AD19" s="44"/>
      <c r="AE19" s="44"/>
    </row>
    <row r="20" spans="1:31" ht="12.75">
      <c r="A20" s="44" t="s">
        <v>343</v>
      </c>
      <c r="B20" s="44" t="s">
        <v>170</v>
      </c>
      <c r="C20" s="44" t="s">
        <v>235</v>
      </c>
      <c r="D20" s="44" t="s">
        <v>188</v>
      </c>
      <c r="E20" s="72">
        <v>0.02</v>
      </c>
      <c r="F20" s="72">
        <v>0.02</v>
      </c>
      <c r="G20" s="72">
        <v>0.02</v>
      </c>
      <c r="H20" s="72">
        <v>0.02</v>
      </c>
      <c r="I20" s="72">
        <v>0.02</v>
      </c>
      <c r="J20" s="72">
        <v>0.02</v>
      </c>
      <c r="K20" s="72">
        <v>0.02</v>
      </c>
      <c r="L20" s="72">
        <v>0.02</v>
      </c>
      <c r="M20" s="72">
        <v>0.15</v>
      </c>
      <c r="N20" s="72">
        <v>0.15</v>
      </c>
      <c r="O20" s="72">
        <v>0.2</v>
      </c>
      <c r="P20" s="72">
        <v>0.2</v>
      </c>
      <c r="Q20" s="72">
        <v>0.2</v>
      </c>
      <c r="R20" s="72">
        <v>0.1</v>
      </c>
      <c r="S20" s="72">
        <v>0.1</v>
      </c>
      <c r="T20" s="72">
        <v>0.02</v>
      </c>
      <c r="U20" s="72">
        <v>0.02</v>
      </c>
      <c r="V20" s="72">
        <v>0.02</v>
      </c>
      <c r="W20" s="72">
        <v>0.02</v>
      </c>
      <c r="X20" s="72">
        <v>0.02</v>
      </c>
      <c r="Y20" s="72">
        <v>0.02</v>
      </c>
      <c r="Z20" s="72">
        <v>0.02</v>
      </c>
      <c r="AA20" s="72">
        <v>0.02</v>
      </c>
      <c r="AB20" s="72">
        <v>0.02</v>
      </c>
      <c r="AC20" s="44">
        <v>1.44</v>
      </c>
      <c r="AD20" s="44">
        <v>8.16</v>
      </c>
      <c r="AE20" s="44">
        <v>425.49</v>
      </c>
    </row>
    <row r="21" spans="1:31" ht="12.75">
      <c r="A21" s="44"/>
      <c r="B21" s="44"/>
      <c r="C21" s="44"/>
      <c r="D21" s="44" t="s">
        <v>230</v>
      </c>
      <c r="E21" s="72">
        <v>0.02</v>
      </c>
      <c r="F21" s="72">
        <v>0.02</v>
      </c>
      <c r="G21" s="72">
        <v>0.02</v>
      </c>
      <c r="H21" s="72">
        <v>0.02</v>
      </c>
      <c r="I21" s="72">
        <v>0.02</v>
      </c>
      <c r="J21" s="72">
        <v>0.02</v>
      </c>
      <c r="K21" s="72">
        <v>0.02</v>
      </c>
      <c r="L21" s="72">
        <v>0.02</v>
      </c>
      <c r="M21" s="72">
        <v>0.02</v>
      </c>
      <c r="N21" s="72">
        <v>0.02</v>
      </c>
      <c r="O21" s="72">
        <v>0.02</v>
      </c>
      <c r="P21" s="72">
        <v>0.02</v>
      </c>
      <c r="Q21" s="72">
        <v>0.02</v>
      </c>
      <c r="R21" s="72">
        <v>0.02</v>
      </c>
      <c r="S21" s="72">
        <v>0.02</v>
      </c>
      <c r="T21" s="72">
        <v>0.02</v>
      </c>
      <c r="U21" s="72">
        <v>0.02</v>
      </c>
      <c r="V21" s="72">
        <v>0.02</v>
      </c>
      <c r="W21" s="72">
        <v>0.02</v>
      </c>
      <c r="X21" s="72">
        <v>0.02</v>
      </c>
      <c r="Y21" s="72">
        <v>0.02</v>
      </c>
      <c r="Z21" s="72">
        <v>0.02</v>
      </c>
      <c r="AA21" s="72">
        <v>0.02</v>
      </c>
      <c r="AB21" s="72">
        <v>0.02</v>
      </c>
      <c r="AC21" s="44">
        <v>0.48</v>
      </c>
      <c r="AD21" s="44"/>
      <c r="AE21" s="44"/>
    </row>
    <row r="22" spans="1:31" ht="12.75">
      <c r="A22" s="44"/>
      <c r="B22" s="44"/>
      <c r="C22" s="44" t="s">
        <v>236</v>
      </c>
      <c r="D22" s="44" t="s">
        <v>188</v>
      </c>
      <c r="E22" s="72">
        <v>0.02</v>
      </c>
      <c r="F22" s="72">
        <v>0.02</v>
      </c>
      <c r="G22" s="72">
        <v>0.02</v>
      </c>
      <c r="H22" s="72">
        <v>0.02</v>
      </c>
      <c r="I22" s="72">
        <v>0.02</v>
      </c>
      <c r="J22" s="72">
        <v>0.02</v>
      </c>
      <c r="K22" s="72">
        <v>0.02</v>
      </c>
      <c r="L22" s="72">
        <v>0.02</v>
      </c>
      <c r="M22" s="72">
        <v>0.15</v>
      </c>
      <c r="N22" s="72">
        <v>0.15</v>
      </c>
      <c r="O22" s="72">
        <v>0.2</v>
      </c>
      <c r="P22" s="72">
        <v>0.2</v>
      </c>
      <c r="Q22" s="72">
        <v>0.2</v>
      </c>
      <c r="R22" s="72">
        <v>0.1</v>
      </c>
      <c r="S22" s="72">
        <v>0.1</v>
      </c>
      <c r="T22" s="72">
        <v>0.02</v>
      </c>
      <c r="U22" s="72">
        <v>0.02</v>
      </c>
      <c r="V22" s="72">
        <v>0.02</v>
      </c>
      <c r="W22" s="72">
        <v>0.02</v>
      </c>
      <c r="X22" s="72">
        <v>0.02</v>
      </c>
      <c r="Y22" s="72">
        <v>0.02</v>
      </c>
      <c r="Z22" s="72">
        <v>0.02</v>
      </c>
      <c r="AA22" s="72">
        <v>0.02</v>
      </c>
      <c r="AB22" s="72">
        <v>0.02</v>
      </c>
      <c r="AC22" s="44">
        <v>1.44</v>
      </c>
      <c r="AD22" s="44">
        <v>8.16</v>
      </c>
      <c r="AE22" s="44"/>
    </row>
    <row r="23" spans="1:31" ht="12.75">
      <c r="A23" s="44"/>
      <c r="B23" s="44"/>
      <c r="C23" s="44"/>
      <c r="D23" s="44" t="s">
        <v>230</v>
      </c>
      <c r="E23" s="72">
        <v>0.02</v>
      </c>
      <c r="F23" s="72">
        <v>0.02</v>
      </c>
      <c r="G23" s="72">
        <v>0.02</v>
      </c>
      <c r="H23" s="72">
        <v>0.02</v>
      </c>
      <c r="I23" s="72">
        <v>0.02</v>
      </c>
      <c r="J23" s="72">
        <v>0.02</v>
      </c>
      <c r="K23" s="72">
        <v>0.02</v>
      </c>
      <c r="L23" s="72">
        <v>0.02</v>
      </c>
      <c r="M23" s="72">
        <v>0.02</v>
      </c>
      <c r="N23" s="72">
        <v>0.02</v>
      </c>
      <c r="O23" s="72">
        <v>0.02</v>
      </c>
      <c r="P23" s="72">
        <v>0.02</v>
      </c>
      <c r="Q23" s="72">
        <v>0.02</v>
      </c>
      <c r="R23" s="72">
        <v>0.02</v>
      </c>
      <c r="S23" s="72">
        <v>0.02</v>
      </c>
      <c r="T23" s="72">
        <v>0.02</v>
      </c>
      <c r="U23" s="72">
        <v>0.02</v>
      </c>
      <c r="V23" s="72">
        <v>0.02</v>
      </c>
      <c r="W23" s="72">
        <v>0.02</v>
      </c>
      <c r="X23" s="72">
        <v>0.02</v>
      </c>
      <c r="Y23" s="72">
        <v>0.02</v>
      </c>
      <c r="Z23" s="72">
        <v>0.02</v>
      </c>
      <c r="AA23" s="72">
        <v>0.02</v>
      </c>
      <c r="AB23" s="72">
        <v>0.02</v>
      </c>
      <c r="AC23" s="44">
        <v>0.48</v>
      </c>
      <c r="AD23" s="44"/>
      <c r="AE23" s="44"/>
    </row>
    <row r="24" spans="1:31" ht="12.75">
      <c r="A24" s="44"/>
      <c r="B24" s="44"/>
      <c r="C24" s="44" t="s">
        <v>171</v>
      </c>
      <c r="D24" s="44" t="s">
        <v>188</v>
      </c>
      <c r="E24" s="72">
        <v>0.02</v>
      </c>
      <c r="F24" s="72">
        <v>0.02</v>
      </c>
      <c r="G24" s="72">
        <v>0.02</v>
      </c>
      <c r="H24" s="72">
        <v>0.02</v>
      </c>
      <c r="I24" s="72">
        <v>0.02</v>
      </c>
      <c r="J24" s="72">
        <v>0.02</v>
      </c>
      <c r="K24" s="72">
        <v>0.02</v>
      </c>
      <c r="L24" s="72">
        <v>0.02</v>
      </c>
      <c r="M24" s="72">
        <v>0.15</v>
      </c>
      <c r="N24" s="72">
        <v>0.15</v>
      </c>
      <c r="O24" s="72">
        <v>0.2</v>
      </c>
      <c r="P24" s="72">
        <v>0.2</v>
      </c>
      <c r="Q24" s="72">
        <v>0.2</v>
      </c>
      <c r="R24" s="72">
        <v>0.1</v>
      </c>
      <c r="S24" s="72">
        <v>0.1</v>
      </c>
      <c r="T24" s="72">
        <v>0.02</v>
      </c>
      <c r="U24" s="72">
        <v>0.02</v>
      </c>
      <c r="V24" s="72">
        <v>0.02</v>
      </c>
      <c r="W24" s="72">
        <v>0.02</v>
      </c>
      <c r="X24" s="72">
        <v>0.02</v>
      </c>
      <c r="Y24" s="72">
        <v>0.02</v>
      </c>
      <c r="Z24" s="72">
        <v>0.02</v>
      </c>
      <c r="AA24" s="72">
        <v>0.02</v>
      </c>
      <c r="AB24" s="72">
        <v>0.02</v>
      </c>
      <c r="AC24" s="44">
        <v>1.44</v>
      </c>
      <c r="AD24" s="44">
        <v>8.16</v>
      </c>
      <c r="AE24" s="44"/>
    </row>
    <row r="25" spans="1:31" ht="12.75">
      <c r="A25" s="44"/>
      <c r="B25" s="44"/>
      <c r="C25" s="44"/>
      <c r="D25" s="44" t="s">
        <v>230</v>
      </c>
      <c r="E25" s="72">
        <v>0.02</v>
      </c>
      <c r="F25" s="72">
        <v>0.02</v>
      </c>
      <c r="G25" s="72">
        <v>0.02</v>
      </c>
      <c r="H25" s="72">
        <v>0.02</v>
      </c>
      <c r="I25" s="72">
        <v>0.02</v>
      </c>
      <c r="J25" s="72">
        <v>0.02</v>
      </c>
      <c r="K25" s="72">
        <v>0.02</v>
      </c>
      <c r="L25" s="72">
        <v>0.02</v>
      </c>
      <c r="M25" s="72">
        <v>0.02</v>
      </c>
      <c r="N25" s="72">
        <v>0.02</v>
      </c>
      <c r="O25" s="72">
        <v>0.02</v>
      </c>
      <c r="P25" s="72">
        <v>0.02</v>
      </c>
      <c r="Q25" s="72">
        <v>0.02</v>
      </c>
      <c r="R25" s="72">
        <v>0.02</v>
      </c>
      <c r="S25" s="72">
        <v>0.02</v>
      </c>
      <c r="T25" s="72">
        <v>0.02</v>
      </c>
      <c r="U25" s="72">
        <v>0.02</v>
      </c>
      <c r="V25" s="72">
        <v>0.02</v>
      </c>
      <c r="W25" s="72">
        <v>0.02</v>
      </c>
      <c r="X25" s="72">
        <v>0.02</v>
      </c>
      <c r="Y25" s="72">
        <v>0.02</v>
      </c>
      <c r="Z25" s="72">
        <v>0.02</v>
      </c>
      <c r="AA25" s="72">
        <v>0.02</v>
      </c>
      <c r="AB25" s="72">
        <v>0.02</v>
      </c>
      <c r="AC25" s="44">
        <v>0.48</v>
      </c>
      <c r="AD25" s="44"/>
      <c r="AE25" s="44"/>
    </row>
    <row r="26" spans="1:31" ht="12.75">
      <c r="A26" s="44" t="s">
        <v>344</v>
      </c>
      <c r="B26" s="44" t="s">
        <v>170</v>
      </c>
      <c r="C26" s="44" t="s">
        <v>171</v>
      </c>
      <c r="D26" s="44" t="s">
        <v>188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0.3</v>
      </c>
      <c r="N26" s="72">
        <v>0.3</v>
      </c>
      <c r="O26" s="72">
        <v>0.3</v>
      </c>
      <c r="P26" s="72">
        <v>0.3</v>
      </c>
      <c r="Q26" s="72">
        <v>0.3</v>
      </c>
      <c r="R26" s="72">
        <v>0.3</v>
      </c>
      <c r="S26" s="72">
        <v>0.3</v>
      </c>
      <c r="T26" s="72">
        <v>0.15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C26" s="44">
        <v>2.25</v>
      </c>
      <c r="AD26" s="44">
        <v>11.25</v>
      </c>
      <c r="AE26" s="44">
        <v>586.61</v>
      </c>
    </row>
    <row r="27" spans="1:31" ht="12.75">
      <c r="A27" s="44"/>
      <c r="B27" s="44"/>
      <c r="C27" s="44"/>
      <c r="D27" s="44" t="s">
        <v>196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  <c r="L27" s="72">
        <v>0</v>
      </c>
      <c r="M27" s="72">
        <v>0</v>
      </c>
      <c r="N27" s="72">
        <v>0</v>
      </c>
      <c r="O27" s="72">
        <v>0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 s="44">
        <v>0</v>
      </c>
      <c r="AD27" s="44"/>
      <c r="AE27" s="44"/>
    </row>
    <row r="28" spans="1:31" ht="12.75">
      <c r="A28" s="44"/>
      <c r="B28" s="44"/>
      <c r="C28" s="44"/>
      <c r="D28" s="44" t="s">
        <v>197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44">
        <v>0</v>
      </c>
      <c r="AD28" s="44"/>
      <c r="AE28" s="44"/>
    </row>
    <row r="29" spans="1:31" ht="12.75">
      <c r="A29" s="44" t="s">
        <v>144</v>
      </c>
      <c r="B29" s="44" t="s">
        <v>170</v>
      </c>
      <c r="C29" s="44" t="s">
        <v>237</v>
      </c>
      <c r="D29" s="44" t="s">
        <v>188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0</v>
      </c>
      <c r="L29" s="72">
        <v>0</v>
      </c>
      <c r="M29" s="72">
        <v>0.7</v>
      </c>
      <c r="N29" s="72">
        <v>0.7</v>
      </c>
      <c r="O29" s="72">
        <v>0.7</v>
      </c>
      <c r="P29" s="72">
        <v>0.7</v>
      </c>
      <c r="Q29" s="72">
        <v>0.7</v>
      </c>
      <c r="R29" s="72">
        <v>0.7</v>
      </c>
      <c r="S29" s="72">
        <v>0.7</v>
      </c>
      <c r="T29" s="72">
        <v>0.7</v>
      </c>
      <c r="U29" s="72">
        <v>0.15</v>
      </c>
      <c r="V29" s="72">
        <v>0.15</v>
      </c>
      <c r="W29" s="72">
        <v>0.15</v>
      </c>
      <c r="X29" s="72">
        <v>0.15</v>
      </c>
      <c r="Y29" s="72">
        <v>0.15</v>
      </c>
      <c r="Z29" s="72">
        <v>0</v>
      </c>
      <c r="AA29" s="72">
        <v>0</v>
      </c>
      <c r="AB29" s="72">
        <v>0</v>
      </c>
      <c r="AC29" s="44">
        <v>6.35</v>
      </c>
      <c r="AD29" s="44">
        <v>31.75</v>
      </c>
      <c r="AE29" s="44">
        <v>1366.39</v>
      </c>
    </row>
    <row r="30" spans="1:31" ht="12.75">
      <c r="A30" s="44"/>
      <c r="B30" s="44"/>
      <c r="C30" s="44"/>
      <c r="D30" s="44" t="s">
        <v>230</v>
      </c>
      <c r="E30" s="72">
        <v>0</v>
      </c>
      <c r="F30" s="72">
        <v>0</v>
      </c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72">
        <v>0</v>
      </c>
      <c r="M30" s="72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2">
        <v>0</v>
      </c>
      <c r="T30" s="72">
        <v>0</v>
      </c>
      <c r="U30" s="72">
        <v>0</v>
      </c>
      <c r="V30" s="72">
        <v>0</v>
      </c>
      <c r="W30" s="72">
        <v>0</v>
      </c>
      <c r="X30" s="72">
        <v>0</v>
      </c>
      <c r="Y30" s="72">
        <v>0</v>
      </c>
      <c r="Z30" s="72">
        <v>0</v>
      </c>
      <c r="AA30" s="72">
        <v>0</v>
      </c>
      <c r="AB30" s="72">
        <v>0</v>
      </c>
      <c r="AC30" s="44">
        <v>0</v>
      </c>
      <c r="AD30" s="44"/>
      <c r="AE30" s="44"/>
    </row>
    <row r="31" spans="1:31" ht="12.75">
      <c r="A31" s="44"/>
      <c r="B31" s="44"/>
      <c r="C31" s="44" t="s">
        <v>238</v>
      </c>
      <c r="D31" s="44" t="s">
        <v>188</v>
      </c>
      <c r="E31" s="72">
        <v>0</v>
      </c>
      <c r="F31" s="72">
        <v>0</v>
      </c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72">
        <v>0</v>
      </c>
      <c r="M31" s="72">
        <v>0.15</v>
      </c>
      <c r="N31" s="72">
        <v>0.15</v>
      </c>
      <c r="O31" s="72">
        <v>0.15</v>
      </c>
      <c r="P31" s="72">
        <v>0.15</v>
      </c>
      <c r="Q31" s="72">
        <v>0.15</v>
      </c>
      <c r="R31" s="72">
        <v>0.15</v>
      </c>
      <c r="S31" s="72">
        <v>0.15</v>
      </c>
      <c r="T31" s="72">
        <v>0.15</v>
      </c>
      <c r="U31" s="72">
        <v>0.15</v>
      </c>
      <c r="V31" s="72">
        <v>0.15</v>
      </c>
      <c r="W31" s="72">
        <v>0.15</v>
      </c>
      <c r="X31" s="72">
        <v>0.15</v>
      </c>
      <c r="Y31" s="72">
        <v>0.15</v>
      </c>
      <c r="Z31" s="72">
        <v>0</v>
      </c>
      <c r="AA31" s="72">
        <v>0</v>
      </c>
      <c r="AB31" s="72">
        <v>0</v>
      </c>
      <c r="AC31" s="44">
        <v>1.95</v>
      </c>
      <c r="AD31" s="44">
        <v>9.75</v>
      </c>
      <c r="AE31" s="44"/>
    </row>
    <row r="32" spans="1:31" ht="12.75">
      <c r="A32" s="44"/>
      <c r="B32" s="44"/>
      <c r="C32" s="44"/>
      <c r="D32" s="44" t="s">
        <v>230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2">
        <v>0</v>
      </c>
      <c r="W32" s="72">
        <v>0</v>
      </c>
      <c r="X32" s="72">
        <v>0</v>
      </c>
      <c r="Y32" s="72">
        <v>0</v>
      </c>
      <c r="Z32" s="72">
        <v>0</v>
      </c>
      <c r="AA32" s="72">
        <v>0</v>
      </c>
      <c r="AB32" s="72">
        <v>0</v>
      </c>
      <c r="AC32" s="44">
        <v>0</v>
      </c>
      <c r="AD32" s="44"/>
      <c r="AE32" s="44"/>
    </row>
    <row r="33" spans="1:31" ht="12.75">
      <c r="A33" s="44"/>
      <c r="B33" s="44"/>
      <c r="C33" s="44" t="s">
        <v>171</v>
      </c>
      <c r="D33" s="44" t="s">
        <v>188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0.7</v>
      </c>
      <c r="N33" s="72">
        <v>0.7</v>
      </c>
      <c r="O33" s="72">
        <v>0.7</v>
      </c>
      <c r="P33" s="72">
        <v>0.7</v>
      </c>
      <c r="Q33" s="72">
        <v>0.7</v>
      </c>
      <c r="R33" s="72">
        <v>0.7</v>
      </c>
      <c r="S33" s="72">
        <v>0.7</v>
      </c>
      <c r="T33" s="72">
        <v>0.7</v>
      </c>
      <c r="U33" s="72">
        <v>0.15</v>
      </c>
      <c r="V33" s="72">
        <v>0.15</v>
      </c>
      <c r="W33" s="72">
        <v>0.15</v>
      </c>
      <c r="X33" s="72">
        <v>0.15</v>
      </c>
      <c r="Y33" s="72">
        <v>0.15</v>
      </c>
      <c r="Z33" s="72">
        <v>0</v>
      </c>
      <c r="AA33" s="72">
        <v>0</v>
      </c>
      <c r="AB33" s="72">
        <v>0</v>
      </c>
      <c r="AC33" s="44">
        <v>6.35</v>
      </c>
      <c r="AD33" s="44">
        <v>31.75</v>
      </c>
      <c r="AE33" s="44"/>
    </row>
    <row r="34" spans="1:31" ht="12.75">
      <c r="A34" s="44"/>
      <c r="B34" s="44"/>
      <c r="C34" s="44"/>
      <c r="D34" s="44" t="s">
        <v>230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>
        <v>0</v>
      </c>
      <c r="Y34" s="72">
        <v>0</v>
      </c>
      <c r="Z34" s="72">
        <v>0</v>
      </c>
      <c r="AA34" s="72">
        <v>0</v>
      </c>
      <c r="AB34" s="72">
        <v>0</v>
      </c>
      <c r="AC34" s="44">
        <v>0</v>
      </c>
      <c r="AD34" s="44"/>
      <c r="AE34" s="44"/>
    </row>
    <row r="35" spans="1:31" ht="12.75">
      <c r="A35" s="44" t="s">
        <v>215</v>
      </c>
      <c r="B35" s="44" t="s">
        <v>170</v>
      </c>
      <c r="C35" s="44" t="s">
        <v>235</v>
      </c>
      <c r="D35" s="44" t="s">
        <v>188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0</v>
      </c>
      <c r="M35" s="72">
        <v>0.7</v>
      </c>
      <c r="N35" s="72">
        <v>0.7</v>
      </c>
      <c r="O35" s="72">
        <v>0.7</v>
      </c>
      <c r="P35" s="72">
        <v>0.7</v>
      </c>
      <c r="Q35" s="72">
        <v>0.7</v>
      </c>
      <c r="R35" s="72">
        <v>0.7</v>
      </c>
      <c r="S35" s="72">
        <v>0.7</v>
      </c>
      <c r="T35" s="72">
        <v>0.7</v>
      </c>
      <c r="U35" s="72">
        <v>0.7</v>
      </c>
      <c r="V35" s="72">
        <v>0.7</v>
      </c>
      <c r="W35" s="72">
        <v>0.7</v>
      </c>
      <c r="X35" s="72">
        <v>0.7</v>
      </c>
      <c r="Y35" s="72">
        <v>0.7</v>
      </c>
      <c r="Z35" s="72">
        <v>0</v>
      </c>
      <c r="AA35" s="72">
        <v>0</v>
      </c>
      <c r="AB35" s="72">
        <v>0</v>
      </c>
      <c r="AC35" s="44">
        <v>9.1</v>
      </c>
      <c r="AD35" s="44">
        <v>45.5</v>
      </c>
      <c r="AE35" s="44">
        <v>2255.5</v>
      </c>
    </row>
    <row r="36" spans="1:31" ht="12.75">
      <c r="A36" s="44"/>
      <c r="B36" s="44"/>
      <c r="C36" s="44"/>
      <c r="D36" s="44" t="s">
        <v>230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>
        <v>0</v>
      </c>
      <c r="Y36" s="72">
        <v>0</v>
      </c>
      <c r="Z36" s="72">
        <v>0</v>
      </c>
      <c r="AA36" s="72">
        <v>0</v>
      </c>
      <c r="AB36" s="72">
        <v>0</v>
      </c>
      <c r="AC36" s="44">
        <v>0</v>
      </c>
      <c r="AD36" s="44"/>
      <c r="AE36" s="44"/>
    </row>
    <row r="37" spans="1:31" ht="12.75">
      <c r="A37" s="44"/>
      <c r="B37" s="44"/>
      <c r="C37" s="44" t="s">
        <v>236</v>
      </c>
      <c r="D37" s="44" t="s">
        <v>188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0.5</v>
      </c>
      <c r="N37" s="72">
        <v>0.5</v>
      </c>
      <c r="O37" s="72">
        <v>0.5</v>
      </c>
      <c r="P37" s="72">
        <v>0.5</v>
      </c>
      <c r="Q37" s="72">
        <v>0.5</v>
      </c>
      <c r="R37" s="72">
        <v>0.5</v>
      </c>
      <c r="S37" s="72">
        <v>0.5</v>
      </c>
      <c r="T37" s="72">
        <v>0.5</v>
      </c>
      <c r="U37" s="72">
        <v>0.5</v>
      </c>
      <c r="V37" s="72">
        <v>0.5</v>
      </c>
      <c r="W37" s="72">
        <v>0.5</v>
      </c>
      <c r="X37" s="72">
        <v>0.5</v>
      </c>
      <c r="Y37" s="72">
        <v>0.5</v>
      </c>
      <c r="Z37" s="72">
        <v>0</v>
      </c>
      <c r="AA37" s="72">
        <v>0</v>
      </c>
      <c r="AB37" s="72">
        <v>0</v>
      </c>
      <c r="AC37" s="44">
        <v>6.5</v>
      </c>
      <c r="AD37" s="44">
        <v>32.5</v>
      </c>
      <c r="AE37" s="44"/>
    </row>
    <row r="38" spans="1:31" ht="12.75">
      <c r="A38" s="44"/>
      <c r="B38" s="44"/>
      <c r="C38" s="44"/>
      <c r="D38" s="44" t="s">
        <v>230</v>
      </c>
      <c r="E38" s="72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72">
        <v>0</v>
      </c>
      <c r="M38" s="72">
        <v>0</v>
      </c>
      <c r="N38" s="72">
        <v>0</v>
      </c>
      <c r="O38" s="72">
        <v>0</v>
      </c>
      <c r="P38" s="72">
        <v>0</v>
      </c>
      <c r="Q38" s="72">
        <v>0</v>
      </c>
      <c r="R38" s="72">
        <v>0</v>
      </c>
      <c r="S38" s="72">
        <v>0</v>
      </c>
      <c r="T38" s="72">
        <v>0</v>
      </c>
      <c r="U38" s="72">
        <v>0</v>
      </c>
      <c r="V38" s="72">
        <v>0</v>
      </c>
      <c r="W38" s="72">
        <v>0</v>
      </c>
      <c r="X38" s="72">
        <v>0</v>
      </c>
      <c r="Y38" s="72">
        <v>0</v>
      </c>
      <c r="Z38" s="72">
        <v>0</v>
      </c>
      <c r="AA38" s="72">
        <v>0</v>
      </c>
      <c r="AB38" s="72">
        <v>0</v>
      </c>
      <c r="AC38" s="44">
        <v>0</v>
      </c>
      <c r="AD38" s="44"/>
      <c r="AE38" s="44"/>
    </row>
    <row r="39" spans="1:31" ht="12.75">
      <c r="A39" s="44"/>
      <c r="B39" s="44"/>
      <c r="C39" s="44" t="s">
        <v>171</v>
      </c>
      <c r="D39" s="44" t="s">
        <v>188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0.7</v>
      </c>
      <c r="N39" s="72">
        <v>0.7</v>
      </c>
      <c r="O39" s="72">
        <v>0.7</v>
      </c>
      <c r="P39" s="72">
        <v>0.7</v>
      </c>
      <c r="Q39" s="72">
        <v>0.7</v>
      </c>
      <c r="R39" s="72">
        <v>0.7</v>
      </c>
      <c r="S39" s="72">
        <v>0.7</v>
      </c>
      <c r="T39" s="72">
        <v>0.7</v>
      </c>
      <c r="U39" s="72">
        <v>0.7</v>
      </c>
      <c r="V39" s="72">
        <v>0.7</v>
      </c>
      <c r="W39" s="72">
        <v>0.7</v>
      </c>
      <c r="X39" s="72">
        <v>0.7</v>
      </c>
      <c r="Y39" s="72">
        <v>0.7</v>
      </c>
      <c r="Z39" s="72">
        <v>0</v>
      </c>
      <c r="AA39" s="72">
        <v>0</v>
      </c>
      <c r="AB39" s="72">
        <v>0</v>
      </c>
      <c r="AC39" s="44">
        <v>9.1</v>
      </c>
      <c r="AD39" s="44">
        <v>45.5</v>
      </c>
      <c r="AE39" s="44"/>
    </row>
    <row r="40" spans="1:31" ht="12.75">
      <c r="A40" s="44"/>
      <c r="B40" s="44"/>
      <c r="C40" s="44"/>
      <c r="D40" s="44" t="s">
        <v>230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44">
        <v>0</v>
      </c>
      <c r="AD40" s="44"/>
      <c r="AE40" s="44"/>
    </row>
    <row r="41" spans="1:31" ht="12.75">
      <c r="A41" s="44" t="s">
        <v>217</v>
      </c>
      <c r="B41" s="44" t="s">
        <v>170</v>
      </c>
      <c r="C41" s="44" t="s">
        <v>235</v>
      </c>
      <c r="D41" s="44" t="s">
        <v>188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0.95</v>
      </c>
      <c r="N41" s="72">
        <v>0.95</v>
      </c>
      <c r="O41" s="72">
        <v>0.95</v>
      </c>
      <c r="P41" s="72">
        <v>0.95</v>
      </c>
      <c r="Q41" s="72">
        <v>0.95</v>
      </c>
      <c r="R41" s="72">
        <v>0.95</v>
      </c>
      <c r="S41" s="72">
        <v>0.95</v>
      </c>
      <c r="T41" s="72">
        <v>0.95</v>
      </c>
      <c r="U41" s="72">
        <v>0.95</v>
      </c>
      <c r="V41" s="72">
        <v>0.15</v>
      </c>
      <c r="W41" s="72">
        <v>0.15</v>
      </c>
      <c r="X41" s="72">
        <v>0.15</v>
      </c>
      <c r="Y41" s="72">
        <v>0.15</v>
      </c>
      <c r="Z41" s="72">
        <v>0</v>
      </c>
      <c r="AA41" s="72">
        <v>0</v>
      </c>
      <c r="AB41" s="72">
        <v>0</v>
      </c>
      <c r="AC41" s="44">
        <v>9.15</v>
      </c>
      <c r="AD41" s="44">
        <v>45.75</v>
      </c>
      <c r="AE41" s="44">
        <v>2203.29</v>
      </c>
    </row>
    <row r="42" spans="1:31" ht="12.75">
      <c r="A42" s="44"/>
      <c r="B42" s="44"/>
      <c r="C42" s="44"/>
      <c r="D42" s="44" t="s">
        <v>230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>
        <v>0</v>
      </c>
      <c r="Y42" s="72">
        <v>0</v>
      </c>
      <c r="Z42" s="72">
        <v>0</v>
      </c>
      <c r="AA42" s="72">
        <v>0</v>
      </c>
      <c r="AB42" s="72">
        <v>0</v>
      </c>
      <c r="AC42" s="44">
        <v>0</v>
      </c>
      <c r="AD42" s="44"/>
      <c r="AE42" s="44"/>
    </row>
    <row r="43" spans="1:31" ht="12.75">
      <c r="A43" s="44"/>
      <c r="B43" s="44"/>
      <c r="C43" s="44" t="s">
        <v>236</v>
      </c>
      <c r="D43" s="44" t="s">
        <v>188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0.5</v>
      </c>
      <c r="N43" s="72">
        <v>0.5</v>
      </c>
      <c r="O43" s="72">
        <v>0.5</v>
      </c>
      <c r="P43" s="72">
        <v>0.5</v>
      </c>
      <c r="Q43" s="72">
        <v>0.5</v>
      </c>
      <c r="R43" s="72">
        <v>0.5</v>
      </c>
      <c r="S43" s="72">
        <v>0.5</v>
      </c>
      <c r="T43" s="72">
        <v>0.5</v>
      </c>
      <c r="U43" s="72">
        <v>0.5</v>
      </c>
      <c r="V43" s="72">
        <v>0.15</v>
      </c>
      <c r="W43" s="72">
        <v>0.15</v>
      </c>
      <c r="X43" s="72">
        <v>0.15</v>
      </c>
      <c r="Y43" s="72">
        <v>0.15</v>
      </c>
      <c r="Z43" s="72">
        <v>0</v>
      </c>
      <c r="AA43" s="72">
        <v>0</v>
      </c>
      <c r="AB43" s="72">
        <v>0</v>
      </c>
      <c r="AC43" s="44">
        <v>5.0999999999999996</v>
      </c>
      <c r="AD43" s="44">
        <v>25.5</v>
      </c>
      <c r="AE43" s="44"/>
    </row>
    <row r="44" spans="1:31" ht="12.75">
      <c r="A44" s="44"/>
      <c r="B44" s="44"/>
      <c r="C44" s="44"/>
      <c r="D44" s="44" t="s">
        <v>230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44">
        <v>0</v>
      </c>
      <c r="AD44" s="44"/>
      <c r="AE44" s="44"/>
    </row>
    <row r="45" spans="1:31" ht="12.75">
      <c r="A45" s="44"/>
      <c r="B45" s="44"/>
      <c r="C45" s="44" t="s">
        <v>171</v>
      </c>
      <c r="D45" s="44" t="s">
        <v>188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0.95</v>
      </c>
      <c r="N45" s="72">
        <v>0.95</v>
      </c>
      <c r="O45" s="72">
        <v>0.95</v>
      </c>
      <c r="P45" s="72">
        <v>0.95</v>
      </c>
      <c r="Q45" s="72">
        <v>0.95</v>
      </c>
      <c r="R45" s="72">
        <v>0.95</v>
      </c>
      <c r="S45" s="72">
        <v>0.95</v>
      </c>
      <c r="T45" s="72">
        <v>0.95</v>
      </c>
      <c r="U45" s="72">
        <v>0.95</v>
      </c>
      <c r="V45" s="72">
        <v>0.15</v>
      </c>
      <c r="W45" s="72">
        <v>0.15</v>
      </c>
      <c r="X45" s="72">
        <v>0.15</v>
      </c>
      <c r="Y45" s="72">
        <v>0.15</v>
      </c>
      <c r="Z45" s="72">
        <v>0</v>
      </c>
      <c r="AA45" s="72">
        <v>0</v>
      </c>
      <c r="AB45" s="72">
        <v>0</v>
      </c>
      <c r="AC45" s="44">
        <v>9.15</v>
      </c>
      <c r="AD45" s="44">
        <v>45.75</v>
      </c>
      <c r="AE45" s="44"/>
    </row>
    <row r="46" spans="1:31" ht="12.75">
      <c r="A46" s="44"/>
      <c r="B46" s="44"/>
      <c r="C46" s="44"/>
      <c r="D46" s="44" t="s">
        <v>230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44">
        <v>0</v>
      </c>
      <c r="AD46" s="44"/>
      <c r="AE46" s="44"/>
    </row>
    <row r="47" spans="1:31" ht="12.75">
      <c r="A47" s="44" t="s">
        <v>218</v>
      </c>
      <c r="B47" s="44" t="s">
        <v>170</v>
      </c>
      <c r="C47" s="44" t="s">
        <v>235</v>
      </c>
      <c r="D47" s="44" t="s">
        <v>188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0</v>
      </c>
      <c r="M47" s="72">
        <v>0.35</v>
      </c>
      <c r="N47" s="72">
        <v>0.35</v>
      </c>
      <c r="O47" s="72">
        <v>0.35</v>
      </c>
      <c r="P47" s="72">
        <v>0.35</v>
      </c>
      <c r="Q47" s="72">
        <v>0.35</v>
      </c>
      <c r="R47" s="72">
        <v>0.35</v>
      </c>
      <c r="S47" s="72">
        <v>0.35</v>
      </c>
      <c r="T47" s="72">
        <v>0.35</v>
      </c>
      <c r="U47" s="72">
        <v>0.95</v>
      </c>
      <c r="V47" s="72">
        <v>0.95</v>
      </c>
      <c r="W47" s="72">
        <v>0.95</v>
      </c>
      <c r="X47" s="72">
        <v>0.95</v>
      </c>
      <c r="Y47" s="72">
        <v>0.95</v>
      </c>
      <c r="Z47" s="72">
        <v>0</v>
      </c>
      <c r="AA47" s="72">
        <v>0</v>
      </c>
      <c r="AB47" s="72">
        <v>0</v>
      </c>
      <c r="AC47" s="44">
        <v>7.55</v>
      </c>
      <c r="AD47" s="44">
        <v>37.75</v>
      </c>
      <c r="AE47" s="44">
        <v>1833.39</v>
      </c>
    </row>
    <row r="48" spans="1:31" ht="12.75">
      <c r="A48" s="44"/>
      <c r="B48" s="44"/>
      <c r="C48" s="44"/>
      <c r="D48" s="44" t="s">
        <v>230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2">
        <v>0</v>
      </c>
      <c r="AC48" s="44">
        <v>0</v>
      </c>
      <c r="AD48" s="44"/>
      <c r="AE48" s="44"/>
    </row>
    <row r="49" spans="1:31" ht="12.75">
      <c r="A49" s="44"/>
      <c r="B49" s="44"/>
      <c r="C49" s="44" t="s">
        <v>236</v>
      </c>
      <c r="D49" s="44" t="s">
        <v>188</v>
      </c>
      <c r="E49" s="72">
        <v>0</v>
      </c>
      <c r="F49" s="72">
        <v>0</v>
      </c>
      <c r="G49" s="72">
        <v>0</v>
      </c>
      <c r="H49" s="72">
        <v>0</v>
      </c>
      <c r="I49" s="72">
        <v>0</v>
      </c>
      <c r="J49" s="72">
        <v>0</v>
      </c>
      <c r="K49" s="72">
        <v>0</v>
      </c>
      <c r="L49" s="72">
        <v>0</v>
      </c>
      <c r="M49" s="72">
        <v>0.35</v>
      </c>
      <c r="N49" s="72">
        <v>0.35</v>
      </c>
      <c r="O49" s="72">
        <v>0.35</v>
      </c>
      <c r="P49" s="72">
        <v>0.35</v>
      </c>
      <c r="Q49" s="72">
        <v>0.35</v>
      </c>
      <c r="R49" s="72">
        <v>0.35</v>
      </c>
      <c r="S49" s="72">
        <v>0.35</v>
      </c>
      <c r="T49" s="72">
        <v>0.35</v>
      </c>
      <c r="U49" s="72">
        <v>0.35</v>
      </c>
      <c r="V49" s="72">
        <v>0.35</v>
      </c>
      <c r="W49" s="72">
        <v>0.35</v>
      </c>
      <c r="X49" s="72">
        <v>0.35</v>
      </c>
      <c r="Y49" s="72">
        <v>0.35</v>
      </c>
      <c r="Z49" s="72">
        <v>0</v>
      </c>
      <c r="AA49" s="72">
        <v>0</v>
      </c>
      <c r="AB49" s="72">
        <v>0</v>
      </c>
      <c r="AC49" s="44">
        <v>4.55</v>
      </c>
      <c r="AD49" s="44">
        <v>22.75</v>
      </c>
      <c r="AE49" s="44"/>
    </row>
    <row r="50" spans="1:31" ht="12.75">
      <c r="A50" s="44"/>
      <c r="B50" s="44"/>
      <c r="C50" s="44"/>
      <c r="D50" s="44" t="s">
        <v>230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44">
        <v>0</v>
      </c>
      <c r="AD50" s="44"/>
      <c r="AE50" s="44"/>
    </row>
    <row r="51" spans="1:31" ht="12.75">
      <c r="A51" s="44"/>
      <c r="B51" s="44"/>
      <c r="C51" s="44" t="s">
        <v>171</v>
      </c>
      <c r="D51" s="44" t="s">
        <v>188</v>
      </c>
      <c r="E51" s="72">
        <v>0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0.35</v>
      </c>
      <c r="N51" s="72">
        <v>0.35</v>
      </c>
      <c r="O51" s="72">
        <v>0.35</v>
      </c>
      <c r="P51" s="72">
        <v>0.35</v>
      </c>
      <c r="Q51" s="72">
        <v>0.35</v>
      </c>
      <c r="R51" s="72">
        <v>0.35</v>
      </c>
      <c r="S51" s="72">
        <v>0.35</v>
      </c>
      <c r="T51" s="72">
        <v>0.35</v>
      </c>
      <c r="U51" s="72">
        <v>0.95</v>
      </c>
      <c r="V51" s="72">
        <v>0.95</v>
      </c>
      <c r="W51" s="72">
        <v>0.95</v>
      </c>
      <c r="X51" s="72">
        <v>0.95</v>
      </c>
      <c r="Y51" s="72">
        <v>0.95</v>
      </c>
      <c r="Z51" s="72">
        <v>0</v>
      </c>
      <c r="AA51" s="72">
        <v>0</v>
      </c>
      <c r="AB51" s="72">
        <v>0</v>
      </c>
      <c r="AC51" s="44">
        <v>7.55</v>
      </c>
      <c r="AD51" s="44">
        <v>37.75</v>
      </c>
      <c r="AE51" s="44"/>
    </row>
    <row r="52" spans="1:31" ht="12.75">
      <c r="A52" s="44"/>
      <c r="B52" s="44"/>
      <c r="C52" s="44"/>
      <c r="D52" s="44" t="s">
        <v>230</v>
      </c>
      <c r="E52" s="72">
        <v>0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0</v>
      </c>
      <c r="L52" s="72">
        <v>0</v>
      </c>
      <c r="M52" s="72">
        <v>0</v>
      </c>
      <c r="N52" s="72">
        <v>0</v>
      </c>
      <c r="O52" s="72">
        <v>0</v>
      </c>
      <c r="P52" s="72">
        <v>0</v>
      </c>
      <c r="Q52" s="72">
        <v>0</v>
      </c>
      <c r="R52" s="72">
        <v>0</v>
      </c>
      <c r="S52" s="72">
        <v>0</v>
      </c>
      <c r="T52" s="72">
        <v>0</v>
      </c>
      <c r="U52" s="72">
        <v>0</v>
      </c>
      <c r="V52" s="72">
        <v>0</v>
      </c>
      <c r="W52" s="72">
        <v>0</v>
      </c>
      <c r="X52" s="72">
        <v>0</v>
      </c>
      <c r="Y52" s="72">
        <v>0</v>
      </c>
      <c r="Z52" s="72">
        <v>0</v>
      </c>
      <c r="AA52" s="72">
        <v>0</v>
      </c>
      <c r="AB52" s="72">
        <v>0</v>
      </c>
      <c r="AC52" s="44">
        <v>0</v>
      </c>
      <c r="AD52" s="44"/>
      <c r="AE52" s="44"/>
    </row>
    <row r="53" spans="1:31" ht="12.75">
      <c r="A53" s="44" t="s">
        <v>345</v>
      </c>
      <c r="B53" s="44" t="s">
        <v>170</v>
      </c>
      <c r="C53" s="44" t="s">
        <v>235</v>
      </c>
      <c r="D53" s="44" t="s">
        <v>188</v>
      </c>
      <c r="E53" s="72">
        <v>0</v>
      </c>
      <c r="F53" s="72">
        <v>0</v>
      </c>
      <c r="G53" s="72">
        <v>0</v>
      </c>
      <c r="H53" s="72">
        <v>0</v>
      </c>
      <c r="I53" s="72">
        <v>0</v>
      </c>
      <c r="J53" s="72">
        <v>0</v>
      </c>
      <c r="K53" s="72">
        <v>0</v>
      </c>
      <c r="L53" s="72">
        <v>0</v>
      </c>
      <c r="M53" s="72">
        <v>0.25</v>
      </c>
      <c r="N53" s="72">
        <v>0.25</v>
      </c>
      <c r="O53" s="72">
        <v>0.25</v>
      </c>
      <c r="P53" s="72">
        <v>0.25</v>
      </c>
      <c r="Q53" s="72">
        <v>0.25</v>
      </c>
      <c r="R53" s="72">
        <v>0.25</v>
      </c>
      <c r="S53" s="72">
        <v>0.25</v>
      </c>
      <c r="T53" s="72">
        <v>0.95</v>
      </c>
      <c r="U53" s="72">
        <v>0.95</v>
      </c>
      <c r="V53" s="72">
        <v>0.95</v>
      </c>
      <c r="W53" s="72">
        <v>0.95</v>
      </c>
      <c r="X53" s="72">
        <v>0.95</v>
      </c>
      <c r="Y53" s="72">
        <v>0</v>
      </c>
      <c r="Z53" s="72">
        <v>0</v>
      </c>
      <c r="AA53" s="72">
        <v>0</v>
      </c>
      <c r="AB53" s="72">
        <v>0</v>
      </c>
      <c r="AC53" s="44">
        <v>6.5</v>
      </c>
      <c r="AD53" s="44">
        <v>32.5</v>
      </c>
      <c r="AE53" s="44">
        <v>1494.39</v>
      </c>
    </row>
    <row r="54" spans="1:31" ht="12.75">
      <c r="A54" s="44"/>
      <c r="B54" s="44"/>
      <c r="C54" s="44"/>
      <c r="D54" s="44" t="s">
        <v>230</v>
      </c>
      <c r="E54" s="72">
        <v>0</v>
      </c>
      <c r="F54" s="72">
        <v>0</v>
      </c>
      <c r="G54" s="72">
        <v>0</v>
      </c>
      <c r="H54" s="72">
        <v>0</v>
      </c>
      <c r="I54" s="72">
        <v>0</v>
      </c>
      <c r="J54" s="72">
        <v>0</v>
      </c>
      <c r="K54" s="72">
        <v>0</v>
      </c>
      <c r="L54" s="72">
        <v>0</v>
      </c>
      <c r="M54" s="72">
        <v>0</v>
      </c>
      <c r="N54" s="72">
        <v>0</v>
      </c>
      <c r="O54" s="72">
        <v>0</v>
      </c>
      <c r="P54" s="72">
        <v>0</v>
      </c>
      <c r="Q54" s="72">
        <v>0</v>
      </c>
      <c r="R54" s="72">
        <v>0</v>
      </c>
      <c r="S54" s="72">
        <v>0</v>
      </c>
      <c r="T54" s="72">
        <v>0</v>
      </c>
      <c r="U54" s="72">
        <v>0</v>
      </c>
      <c r="V54" s="72">
        <v>0</v>
      </c>
      <c r="W54" s="72">
        <v>0</v>
      </c>
      <c r="X54" s="72">
        <v>0</v>
      </c>
      <c r="Y54" s="72">
        <v>0</v>
      </c>
      <c r="Z54" s="72">
        <v>0</v>
      </c>
      <c r="AA54" s="72">
        <v>0</v>
      </c>
      <c r="AB54" s="72">
        <v>0</v>
      </c>
      <c r="AC54" s="44">
        <v>0</v>
      </c>
      <c r="AD54" s="44"/>
      <c r="AE54" s="44"/>
    </row>
    <row r="55" spans="1:31" ht="12.75">
      <c r="A55" s="44"/>
      <c r="B55" s="44"/>
      <c r="C55" s="44" t="s">
        <v>236</v>
      </c>
      <c r="D55" s="44" t="s">
        <v>188</v>
      </c>
      <c r="E55" s="72">
        <v>0</v>
      </c>
      <c r="F55" s="72">
        <v>0</v>
      </c>
      <c r="G55" s="72">
        <v>0</v>
      </c>
      <c r="H55" s="72">
        <v>0</v>
      </c>
      <c r="I55" s="72">
        <v>0</v>
      </c>
      <c r="J55" s="72">
        <v>0</v>
      </c>
      <c r="K55" s="72">
        <v>0</v>
      </c>
      <c r="L55" s="72">
        <v>0</v>
      </c>
      <c r="M55" s="72">
        <v>0.15</v>
      </c>
      <c r="N55" s="72">
        <v>0.15</v>
      </c>
      <c r="O55" s="72">
        <v>0.15</v>
      </c>
      <c r="P55" s="72">
        <v>0.15</v>
      </c>
      <c r="Q55" s="72">
        <v>0.15</v>
      </c>
      <c r="R55" s="72">
        <v>0.15</v>
      </c>
      <c r="S55" s="72">
        <v>0.15</v>
      </c>
      <c r="T55" s="72">
        <v>0.15</v>
      </c>
      <c r="U55" s="72">
        <v>0.15</v>
      </c>
      <c r="V55" s="72">
        <v>0.35</v>
      </c>
      <c r="W55" s="72">
        <v>0.35</v>
      </c>
      <c r="X55" s="72">
        <v>0</v>
      </c>
      <c r="Y55" s="72">
        <v>0</v>
      </c>
      <c r="Z55" s="72">
        <v>0</v>
      </c>
      <c r="AA55" s="72">
        <v>0</v>
      </c>
      <c r="AB55" s="72">
        <v>0</v>
      </c>
      <c r="AC55" s="44">
        <v>2.0499999999999998</v>
      </c>
      <c r="AD55" s="44">
        <v>10.25</v>
      </c>
      <c r="AE55" s="44"/>
    </row>
    <row r="56" spans="1:31" ht="12.75">
      <c r="A56" s="44"/>
      <c r="B56" s="44"/>
      <c r="C56" s="44"/>
      <c r="D56" s="44" t="s">
        <v>230</v>
      </c>
      <c r="E56" s="72">
        <v>0</v>
      </c>
      <c r="F56" s="72">
        <v>0</v>
      </c>
      <c r="G56" s="72">
        <v>0</v>
      </c>
      <c r="H56" s="72">
        <v>0</v>
      </c>
      <c r="I56" s="72">
        <v>0</v>
      </c>
      <c r="J56" s="72"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  <c r="P56" s="72">
        <v>0</v>
      </c>
      <c r="Q56" s="72">
        <v>0</v>
      </c>
      <c r="R56" s="72">
        <v>0</v>
      </c>
      <c r="S56" s="72">
        <v>0</v>
      </c>
      <c r="T56" s="72">
        <v>0</v>
      </c>
      <c r="U56" s="72">
        <v>0</v>
      </c>
      <c r="V56" s="72">
        <v>0</v>
      </c>
      <c r="W56" s="72">
        <v>0</v>
      </c>
      <c r="X56" s="72">
        <v>0</v>
      </c>
      <c r="Y56" s="72">
        <v>0</v>
      </c>
      <c r="Z56" s="72">
        <v>0</v>
      </c>
      <c r="AA56" s="72">
        <v>0</v>
      </c>
      <c r="AB56" s="72">
        <v>0</v>
      </c>
      <c r="AC56" s="44">
        <v>0</v>
      </c>
      <c r="AD56" s="44"/>
      <c r="AE56" s="44"/>
    </row>
    <row r="57" spans="1:31" ht="12.75">
      <c r="A57" s="44"/>
      <c r="B57" s="44"/>
      <c r="C57" s="44" t="s">
        <v>171</v>
      </c>
      <c r="D57" s="44" t="s">
        <v>188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0.25</v>
      </c>
      <c r="N57" s="72">
        <v>0.25</v>
      </c>
      <c r="O57" s="72">
        <v>0.25</v>
      </c>
      <c r="P57" s="72">
        <v>0.25</v>
      </c>
      <c r="Q57" s="72">
        <v>0.25</v>
      </c>
      <c r="R57" s="72">
        <v>0.25</v>
      </c>
      <c r="S57" s="72">
        <v>0.25</v>
      </c>
      <c r="T57" s="72">
        <v>0.95</v>
      </c>
      <c r="U57" s="72">
        <v>0.95</v>
      </c>
      <c r="V57" s="72">
        <v>0.95</v>
      </c>
      <c r="W57" s="72">
        <v>0.95</v>
      </c>
      <c r="X57" s="72">
        <v>0.95</v>
      </c>
      <c r="Y57" s="72">
        <v>0</v>
      </c>
      <c r="Z57" s="72">
        <v>0</v>
      </c>
      <c r="AA57" s="72">
        <v>0</v>
      </c>
      <c r="AB57" s="72">
        <v>0</v>
      </c>
      <c r="AC57" s="44">
        <v>6.5</v>
      </c>
      <c r="AD57" s="44">
        <v>32.5</v>
      </c>
      <c r="AE57" s="44"/>
    </row>
    <row r="58" spans="1:31" ht="12.75">
      <c r="A58" s="44"/>
      <c r="B58" s="44"/>
      <c r="C58" s="44"/>
      <c r="D58" s="44" t="s">
        <v>230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44">
        <v>0</v>
      </c>
      <c r="AD58" s="44"/>
      <c r="AE58" s="44"/>
    </row>
    <row r="59" spans="1:31" ht="12.75">
      <c r="A59" s="44" t="s">
        <v>219</v>
      </c>
      <c r="B59" s="44" t="s">
        <v>170</v>
      </c>
      <c r="C59" s="44" t="s">
        <v>235</v>
      </c>
      <c r="D59" s="44" t="s">
        <v>188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0.95</v>
      </c>
      <c r="O59" s="72">
        <v>0.95</v>
      </c>
      <c r="P59" s="72">
        <v>0.95</v>
      </c>
      <c r="Q59" s="72">
        <v>0.95</v>
      </c>
      <c r="R59" s="72">
        <v>0.95</v>
      </c>
      <c r="S59" s="72">
        <v>0.95</v>
      </c>
      <c r="T59" s="72">
        <v>0.35</v>
      </c>
      <c r="U59" s="72">
        <v>0.35</v>
      </c>
      <c r="V59" s="72">
        <v>0.35</v>
      </c>
      <c r="W59" s="72">
        <v>0.35</v>
      </c>
      <c r="X59" s="72">
        <v>0.35</v>
      </c>
      <c r="Y59" s="72">
        <v>0</v>
      </c>
      <c r="Z59" s="72">
        <v>0</v>
      </c>
      <c r="AA59" s="72">
        <v>0</v>
      </c>
      <c r="AB59" s="72">
        <v>0</v>
      </c>
      <c r="AC59" s="44">
        <v>7.45</v>
      </c>
      <c r="AD59" s="44">
        <v>37.25</v>
      </c>
      <c r="AE59" s="44">
        <v>1692.57</v>
      </c>
    </row>
    <row r="60" spans="1:31" ht="12.75">
      <c r="A60" s="44"/>
      <c r="B60" s="44"/>
      <c r="C60" s="44"/>
      <c r="D60" s="44" t="s">
        <v>230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2">
        <v>0</v>
      </c>
      <c r="AC60" s="44">
        <v>0</v>
      </c>
      <c r="AD60" s="44"/>
      <c r="AE60" s="44"/>
    </row>
    <row r="61" spans="1:31" ht="12.75">
      <c r="A61" s="44"/>
      <c r="B61" s="44"/>
      <c r="C61" s="44" t="s">
        <v>236</v>
      </c>
      <c r="D61" s="44" t="s">
        <v>188</v>
      </c>
      <c r="E61" s="72">
        <v>0</v>
      </c>
      <c r="F61" s="72">
        <v>0</v>
      </c>
      <c r="G61" s="72">
        <v>0</v>
      </c>
      <c r="H61" s="72">
        <v>0</v>
      </c>
      <c r="I61" s="72">
        <v>0</v>
      </c>
      <c r="J61" s="72">
        <v>0</v>
      </c>
      <c r="K61" s="72">
        <v>0</v>
      </c>
      <c r="L61" s="72">
        <v>0</v>
      </c>
      <c r="M61" s="72">
        <v>0</v>
      </c>
      <c r="N61" s="72">
        <v>0.15</v>
      </c>
      <c r="O61" s="72">
        <v>0.15</v>
      </c>
      <c r="P61" s="72">
        <v>0.15</v>
      </c>
      <c r="Q61" s="72">
        <v>0.15</v>
      </c>
      <c r="R61" s="72">
        <v>0.15</v>
      </c>
      <c r="S61" s="72">
        <v>0.15</v>
      </c>
      <c r="T61" s="72">
        <v>0.15</v>
      </c>
      <c r="U61" s="72">
        <v>0.15</v>
      </c>
      <c r="V61" s="72">
        <v>0.35</v>
      </c>
      <c r="W61" s="72">
        <v>0.35</v>
      </c>
      <c r="X61" s="72">
        <v>0</v>
      </c>
      <c r="Y61" s="72">
        <v>0</v>
      </c>
      <c r="Z61" s="72">
        <v>0</v>
      </c>
      <c r="AA61" s="72">
        <v>0</v>
      </c>
      <c r="AB61" s="72">
        <v>0</v>
      </c>
      <c r="AC61" s="44">
        <v>1.9</v>
      </c>
      <c r="AD61" s="44">
        <v>9.5</v>
      </c>
      <c r="AE61" s="44"/>
    </row>
    <row r="62" spans="1:31" ht="12.75">
      <c r="A62" s="44"/>
      <c r="B62" s="44"/>
      <c r="C62" s="44"/>
      <c r="D62" s="44" t="s">
        <v>230</v>
      </c>
      <c r="E62" s="72">
        <v>0</v>
      </c>
      <c r="F62" s="72">
        <v>0</v>
      </c>
      <c r="G62" s="72">
        <v>0</v>
      </c>
      <c r="H62" s="72">
        <v>0</v>
      </c>
      <c r="I62" s="72">
        <v>0</v>
      </c>
      <c r="J62" s="72">
        <v>0</v>
      </c>
      <c r="K62" s="72">
        <v>0</v>
      </c>
      <c r="L62" s="72">
        <v>0</v>
      </c>
      <c r="M62" s="72">
        <v>0</v>
      </c>
      <c r="N62" s="72">
        <v>0</v>
      </c>
      <c r="O62" s="72">
        <v>0</v>
      </c>
      <c r="P62" s="72">
        <v>0</v>
      </c>
      <c r="Q62" s="72">
        <v>0</v>
      </c>
      <c r="R62" s="72">
        <v>0</v>
      </c>
      <c r="S62" s="72">
        <v>0</v>
      </c>
      <c r="T62" s="72">
        <v>0</v>
      </c>
      <c r="U62" s="72">
        <v>0</v>
      </c>
      <c r="V62" s="72">
        <v>0</v>
      </c>
      <c r="W62" s="72">
        <v>0</v>
      </c>
      <c r="X62" s="72">
        <v>0</v>
      </c>
      <c r="Y62" s="72">
        <v>0</v>
      </c>
      <c r="Z62" s="72">
        <v>0</v>
      </c>
      <c r="AA62" s="72">
        <v>0</v>
      </c>
      <c r="AB62" s="72">
        <v>0</v>
      </c>
      <c r="AC62" s="44">
        <v>0</v>
      </c>
      <c r="AD62" s="44"/>
      <c r="AE62" s="44"/>
    </row>
    <row r="63" spans="1:31" ht="12.75">
      <c r="A63" s="44"/>
      <c r="B63" s="44"/>
      <c r="C63" s="44" t="s">
        <v>171</v>
      </c>
      <c r="D63" s="44" t="s">
        <v>188</v>
      </c>
      <c r="E63" s="72">
        <v>0</v>
      </c>
      <c r="F63" s="72">
        <v>0</v>
      </c>
      <c r="G63" s="72">
        <v>0</v>
      </c>
      <c r="H63" s="72">
        <v>0</v>
      </c>
      <c r="I63" s="72">
        <v>0</v>
      </c>
      <c r="J63" s="72">
        <v>0</v>
      </c>
      <c r="K63" s="72">
        <v>0</v>
      </c>
      <c r="L63" s="72">
        <v>0</v>
      </c>
      <c r="M63" s="72">
        <v>0</v>
      </c>
      <c r="N63" s="72">
        <v>0.95</v>
      </c>
      <c r="O63" s="72">
        <v>0.95</v>
      </c>
      <c r="P63" s="72">
        <v>0.95</v>
      </c>
      <c r="Q63" s="72">
        <v>0.95</v>
      </c>
      <c r="R63" s="72">
        <v>0.95</v>
      </c>
      <c r="S63" s="72">
        <v>0.95</v>
      </c>
      <c r="T63" s="72">
        <v>0.35</v>
      </c>
      <c r="U63" s="72">
        <v>0.35</v>
      </c>
      <c r="V63" s="72">
        <v>0.35</v>
      </c>
      <c r="W63" s="72">
        <v>0.35</v>
      </c>
      <c r="X63" s="72">
        <v>0.35</v>
      </c>
      <c r="Y63" s="72">
        <v>0</v>
      </c>
      <c r="Z63" s="72">
        <v>0</v>
      </c>
      <c r="AA63" s="72">
        <v>0</v>
      </c>
      <c r="AB63" s="72">
        <v>0</v>
      </c>
      <c r="AC63" s="44">
        <v>7.45</v>
      </c>
      <c r="AD63" s="44">
        <v>37.25</v>
      </c>
      <c r="AE63" s="44"/>
    </row>
    <row r="64" spans="1:31" ht="12.75">
      <c r="A64" s="44"/>
      <c r="B64" s="44"/>
      <c r="C64" s="44"/>
      <c r="D64" s="44" t="s">
        <v>230</v>
      </c>
      <c r="E64" s="72">
        <v>0</v>
      </c>
      <c r="F64" s="72">
        <v>0</v>
      </c>
      <c r="G64" s="72">
        <v>0</v>
      </c>
      <c r="H64" s="72">
        <v>0</v>
      </c>
      <c r="I64" s="72">
        <v>0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44">
        <v>0</v>
      </c>
      <c r="AD64" s="44"/>
      <c r="AE64" s="44"/>
    </row>
    <row r="65" spans="1:31" ht="12.75">
      <c r="A65" s="44" t="s">
        <v>165</v>
      </c>
      <c r="B65" s="44" t="s">
        <v>170</v>
      </c>
      <c r="C65" s="44" t="s">
        <v>171</v>
      </c>
      <c r="D65" s="44" t="s">
        <v>172</v>
      </c>
      <c r="E65" s="72">
        <v>1</v>
      </c>
      <c r="F65" s="72">
        <v>1</v>
      </c>
      <c r="G65" s="72">
        <v>1</v>
      </c>
      <c r="H65" s="72">
        <v>1</v>
      </c>
      <c r="I65" s="72">
        <v>1</v>
      </c>
      <c r="J65" s="72">
        <v>1</v>
      </c>
      <c r="K65" s="72">
        <v>1</v>
      </c>
      <c r="L65" s="72">
        <v>0.5</v>
      </c>
      <c r="M65" s="72">
        <v>0.5</v>
      </c>
      <c r="N65" s="72">
        <v>0.5</v>
      </c>
      <c r="O65" s="72">
        <v>0.5</v>
      </c>
      <c r="P65" s="72">
        <v>0.5</v>
      </c>
      <c r="Q65" s="72">
        <v>0.5</v>
      </c>
      <c r="R65" s="72">
        <v>0.5</v>
      </c>
      <c r="S65" s="72">
        <v>0.5</v>
      </c>
      <c r="T65" s="72">
        <v>0.5</v>
      </c>
      <c r="U65" s="72">
        <v>0.5</v>
      </c>
      <c r="V65" s="72">
        <v>0.5</v>
      </c>
      <c r="W65" s="72">
        <v>0.5</v>
      </c>
      <c r="X65" s="72">
        <v>0.5</v>
      </c>
      <c r="Y65" s="72">
        <v>0.5</v>
      </c>
      <c r="Z65" s="72">
        <v>1</v>
      </c>
      <c r="AA65" s="72">
        <v>1</v>
      </c>
      <c r="AB65" s="72">
        <v>1</v>
      </c>
      <c r="AC65" s="44">
        <v>17</v>
      </c>
      <c r="AD65" s="44">
        <v>119</v>
      </c>
      <c r="AE65" s="44">
        <v>6205</v>
      </c>
    </row>
    <row r="66" spans="1:31" ht="12.75">
      <c r="A66" s="44" t="s">
        <v>166</v>
      </c>
      <c r="B66" s="44" t="s">
        <v>170</v>
      </c>
      <c r="C66" s="44" t="s">
        <v>237</v>
      </c>
      <c r="D66" s="44" t="s">
        <v>188</v>
      </c>
      <c r="E66" s="72">
        <v>0.05</v>
      </c>
      <c r="F66" s="72">
        <v>0.05</v>
      </c>
      <c r="G66" s="72">
        <v>0.05</v>
      </c>
      <c r="H66" s="72">
        <v>0.05</v>
      </c>
      <c r="I66" s="72">
        <v>0.05</v>
      </c>
      <c r="J66" s="72">
        <v>0.05</v>
      </c>
      <c r="K66" s="72">
        <v>0.05</v>
      </c>
      <c r="L66" s="72">
        <v>0.1</v>
      </c>
      <c r="M66" s="72">
        <v>0.34</v>
      </c>
      <c r="N66" s="72">
        <v>0.6</v>
      </c>
      <c r="O66" s="72">
        <v>0.63</v>
      </c>
      <c r="P66" s="72">
        <v>0.72</v>
      </c>
      <c r="Q66" s="72">
        <v>0.79</v>
      </c>
      <c r="R66" s="72">
        <v>0.83</v>
      </c>
      <c r="S66" s="72">
        <v>0.61</v>
      </c>
      <c r="T66" s="72">
        <v>0.65</v>
      </c>
      <c r="U66" s="72">
        <v>0.1</v>
      </c>
      <c r="V66" s="72">
        <v>0.1</v>
      </c>
      <c r="W66" s="72">
        <v>0.19</v>
      </c>
      <c r="X66" s="72">
        <v>0.25</v>
      </c>
      <c r="Y66" s="72">
        <v>0.22</v>
      </c>
      <c r="Z66" s="72">
        <v>0.22</v>
      </c>
      <c r="AA66" s="72">
        <v>0.12</v>
      </c>
      <c r="AB66" s="72">
        <v>0.09</v>
      </c>
      <c r="AC66" s="44">
        <v>6.91</v>
      </c>
      <c r="AD66" s="44">
        <v>36.19</v>
      </c>
      <c r="AE66" s="44">
        <v>1599.88</v>
      </c>
    </row>
    <row r="67" spans="1:31" ht="12.75">
      <c r="A67" s="44"/>
      <c r="B67" s="44"/>
      <c r="C67" s="44"/>
      <c r="D67" s="44" t="s">
        <v>196</v>
      </c>
      <c r="E67" s="72">
        <v>0.03</v>
      </c>
      <c r="F67" s="72">
        <v>0.03</v>
      </c>
      <c r="G67" s="72">
        <v>0.03</v>
      </c>
      <c r="H67" s="72">
        <v>0.03</v>
      </c>
      <c r="I67" s="72">
        <v>0.03</v>
      </c>
      <c r="J67" s="72">
        <v>0.03</v>
      </c>
      <c r="K67" s="72">
        <v>0.03</v>
      </c>
      <c r="L67" s="72">
        <v>0.03</v>
      </c>
      <c r="M67" s="72">
        <v>0.03</v>
      </c>
      <c r="N67" s="72">
        <v>0.05</v>
      </c>
      <c r="O67" s="72">
        <v>0.05</v>
      </c>
      <c r="P67" s="72">
        <v>0.05</v>
      </c>
      <c r="Q67" s="72">
        <v>0.05</v>
      </c>
      <c r="R67" s="72">
        <v>0.03</v>
      </c>
      <c r="S67" s="72">
        <v>0.03</v>
      </c>
      <c r="T67" s="72">
        <v>0.03</v>
      </c>
      <c r="U67" s="72">
        <v>0.03</v>
      </c>
      <c r="V67" s="72">
        <v>0.03</v>
      </c>
      <c r="W67" s="72">
        <v>0.03</v>
      </c>
      <c r="X67" s="72">
        <v>0.03</v>
      </c>
      <c r="Y67" s="72">
        <v>0.03</v>
      </c>
      <c r="Z67" s="72">
        <v>0.03</v>
      </c>
      <c r="AA67" s="72">
        <v>0.03</v>
      </c>
      <c r="AB67" s="72">
        <v>0.03</v>
      </c>
      <c r="AC67" s="44">
        <v>0.8</v>
      </c>
      <c r="AD67" s="44"/>
      <c r="AE67" s="44"/>
    </row>
    <row r="68" spans="1:31" ht="12.75">
      <c r="A68" s="44"/>
      <c r="B68" s="44"/>
      <c r="C68" s="44"/>
      <c r="D68" s="44" t="s">
        <v>197</v>
      </c>
      <c r="E68" s="72">
        <v>0.03</v>
      </c>
      <c r="F68" s="72">
        <v>0.03</v>
      </c>
      <c r="G68" s="72">
        <v>0.03</v>
      </c>
      <c r="H68" s="72">
        <v>0.03</v>
      </c>
      <c r="I68" s="72">
        <v>0.03</v>
      </c>
      <c r="J68" s="72">
        <v>0.03</v>
      </c>
      <c r="K68" s="72">
        <v>0.03</v>
      </c>
      <c r="L68" s="72">
        <v>0.03</v>
      </c>
      <c r="M68" s="72">
        <v>0.05</v>
      </c>
      <c r="N68" s="72">
        <v>0.05</v>
      </c>
      <c r="O68" s="72">
        <v>0.05</v>
      </c>
      <c r="P68" s="72">
        <v>0.05</v>
      </c>
      <c r="Q68" s="72">
        <v>0.05</v>
      </c>
      <c r="R68" s="72">
        <v>0.05</v>
      </c>
      <c r="S68" s="72">
        <v>0.03</v>
      </c>
      <c r="T68" s="72">
        <v>0.03</v>
      </c>
      <c r="U68" s="72">
        <v>0.03</v>
      </c>
      <c r="V68" s="72">
        <v>0.03</v>
      </c>
      <c r="W68" s="72">
        <v>0.03</v>
      </c>
      <c r="X68" s="72">
        <v>0.03</v>
      </c>
      <c r="Y68" s="72">
        <v>0.03</v>
      </c>
      <c r="Z68" s="72">
        <v>0.03</v>
      </c>
      <c r="AA68" s="72">
        <v>0.03</v>
      </c>
      <c r="AB68" s="72">
        <v>0.03</v>
      </c>
      <c r="AC68" s="44">
        <v>0.84</v>
      </c>
      <c r="AD68" s="44"/>
      <c r="AE68" s="44"/>
    </row>
    <row r="69" spans="1:31" ht="12.75">
      <c r="A69" s="44"/>
      <c r="B69" s="44"/>
      <c r="C69" s="44" t="s">
        <v>238</v>
      </c>
      <c r="D69" s="44" t="s">
        <v>188</v>
      </c>
      <c r="E69" s="72">
        <v>0.05</v>
      </c>
      <c r="F69" s="72">
        <v>0.05</v>
      </c>
      <c r="G69" s="72">
        <v>0.05</v>
      </c>
      <c r="H69" s="72">
        <v>0.05</v>
      </c>
      <c r="I69" s="72">
        <v>0.05</v>
      </c>
      <c r="J69" s="72">
        <v>0.05</v>
      </c>
      <c r="K69" s="72">
        <v>0.05</v>
      </c>
      <c r="L69" s="72">
        <v>0.1</v>
      </c>
      <c r="M69" s="72">
        <v>0.1</v>
      </c>
      <c r="N69" s="72">
        <v>0.1</v>
      </c>
      <c r="O69" s="72">
        <v>0.1</v>
      </c>
      <c r="P69" s="72">
        <v>0.1</v>
      </c>
      <c r="Q69" s="72">
        <v>0.1</v>
      </c>
      <c r="R69" s="72">
        <v>0.1</v>
      </c>
      <c r="S69" s="72">
        <v>0.1</v>
      </c>
      <c r="T69" s="72">
        <v>0.1</v>
      </c>
      <c r="U69" s="72">
        <v>0.1</v>
      </c>
      <c r="V69" s="72">
        <v>0.1</v>
      </c>
      <c r="W69" s="72">
        <v>0.19</v>
      </c>
      <c r="X69" s="72">
        <v>0.25</v>
      </c>
      <c r="Y69" s="72">
        <v>0.22</v>
      </c>
      <c r="Z69" s="72">
        <v>0.22</v>
      </c>
      <c r="AA69" s="72">
        <v>0.12</v>
      </c>
      <c r="AB69" s="72">
        <v>0.09</v>
      </c>
      <c r="AC69" s="44">
        <v>2.54</v>
      </c>
      <c r="AD69" s="44">
        <v>14.34</v>
      </c>
      <c r="AE69" s="44"/>
    </row>
    <row r="70" spans="1:31" ht="12.75">
      <c r="A70" s="44"/>
      <c r="B70" s="44"/>
      <c r="C70" s="44"/>
      <c r="D70" s="44" t="s">
        <v>196</v>
      </c>
      <c r="E70" s="72">
        <v>0.03</v>
      </c>
      <c r="F70" s="72">
        <v>0.03</v>
      </c>
      <c r="G70" s="72">
        <v>0.03</v>
      </c>
      <c r="H70" s="72">
        <v>0.03</v>
      </c>
      <c r="I70" s="72">
        <v>0.03</v>
      </c>
      <c r="J70" s="72">
        <v>0.03</v>
      </c>
      <c r="K70" s="72">
        <v>0.03</v>
      </c>
      <c r="L70" s="72">
        <v>0.03</v>
      </c>
      <c r="M70" s="72">
        <v>0.03</v>
      </c>
      <c r="N70" s="72">
        <v>0.05</v>
      </c>
      <c r="O70" s="72">
        <v>0.05</v>
      </c>
      <c r="P70" s="72">
        <v>0.05</v>
      </c>
      <c r="Q70" s="72">
        <v>0.05</v>
      </c>
      <c r="R70" s="72">
        <v>0.03</v>
      </c>
      <c r="S70" s="72">
        <v>0.03</v>
      </c>
      <c r="T70" s="72">
        <v>0.03</v>
      </c>
      <c r="U70" s="72">
        <v>0.03</v>
      </c>
      <c r="V70" s="72">
        <v>0.03</v>
      </c>
      <c r="W70" s="72">
        <v>0.03</v>
      </c>
      <c r="X70" s="72">
        <v>0.03</v>
      </c>
      <c r="Y70" s="72">
        <v>0.03</v>
      </c>
      <c r="Z70" s="72">
        <v>0.03</v>
      </c>
      <c r="AA70" s="72">
        <v>0.03</v>
      </c>
      <c r="AB70" s="72">
        <v>0.03</v>
      </c>
      <c r="AC70" s="44">
        <v>0.8</v>
      </c>
      <c r="AD70" s="44"/>
      <c r="AE70" s="44"/>
    </row>
    <row r="71" spans="1:31" ht="12.75">
      <c r="A71" s="44"/>
      <c r="B71" s="44"/>
      <c r="C71" s="44"/>
      <c r="D71" s="44" t="s">
        <v>197</v>
      </c>
      <c r="E71" s="72">
        <v>0.03</v>
      </c>
      <c r="F71" s="72">
        <v>0.03</v>
      </c>
      <c r="G71" s="72">
        <v>0.03</v>
      </c>
      <c r="H71" s="72">
        <v>0.03</v>
      </c>
      <c r="I71" s="72">
        <v>0.03</v>
      </c>
      <c r="J71" s="72">
        <v>0.03</v>
      </c>
      <c r="K71" s="72">
        <v>0.03</v>
      </c>
      <c r="L71" s="72">
        <v>0.03</v>
      </c>
      <c r="M71" s="72">
        <v>0.05</v>
      </c>
      <c r="N71" s="72">
        <v>0.05</v>
      </c>
      <c r="O71" s="72">
        <v>0.05</v>
      </c>
      <c r="P71" s="72">
        <v>0.05</v>
      </c>
      <c r="Q71" s="72">
        <v>0.05</v>
      </c>
      <c r="R71" s="72">
        <v>0.05</v>
      </c>
      <c r="S71" s="72">
        <v>0.03</v>
      </c>
      <c r="T71" s="72">
        <v>0.03</v>
      </c>
      <c r="U71" s="72">
        <v>0.03</v>
      </c>
      <c r="V71" s="72">
        <v>0.03</v>
      </c>
      <c r="W71" s="72">
        <v>0.03</v>
      </c>
      <c r="X71" s="72">
        <v>0.03</v>
      </c>
      <c r="Y71" s="72">
        <v>0.03</v>
      </c>
      <c r="Z71" s="72">
        <v>0.03</v>
      </c>
      <c r="AA71" s="72">
        <v>0.03</v>
      </c>
      <c r="AB71" s="72">
        <v>0.03</v>
      </c>
      <c r="AC71" s="44">
        <v>0.84</v>
      </c>
      <c r="AD71" s="44"/>
      <c r="AE71" s="44"/>
    </row>
    <row r="72" spans="1:31" ht="12.75">
      <c r="A72" s="44"/>
      <c r="B72" s="44"/>
      <c r="C72" s="44" t="s">
        <v>171</v>
      </c>
      <c r="D72" s="44" t="s">
        <v>188</v>
      </c>
      <c r="E72" s="72">
        <v>0.05</v>
      </c>
      <c r="F72" s="72">
        <v>0.05</v>
      </c>
      <c r="G72" s="72">
        <v>0.05</v>
      </c>
      <c r="H72" s="72">
        <v>0.05</v>
      </c>
      <c r="I72" s="72">
        <v>0.05</v>
      </c>
      <c r="J72" s="72">
        <v>0.05</v>
      </c>
      <c r="K72" s="72">
        <v>0.05</v>
      </c>
      <c r="L72" s="72">
        <v>0.1</v>
      </c>
      <c r="M72" s="72">
        <v>0.34</v>
      </c>
      <c r="N72" s="72">
        <v>0.6</v>
      </c>
      <c r="O72" s="72">
        <v>0.63</v>
      </c>
      <c r="P72" s="72">
        <v>0.72</v>
      </c>
      <c r="Q72" s="72">
        <v>0.79</v>
      </c>
      <c r="R72" s="72">
        <v>0.83</v>
      </c>
      <c r="S72" s="72">
        <v>0.61</v>
      </c>
      <c r="T72" s="72">
        <v>0.65</v>
      </c>
      <c r="U72" s="72">
        <v>0.1</v>
      </c>
      <c r="V72" s="72">
        <v>0.1</v>
      </c>
      <c r="W72" s="72">
        <v>0.19</v>
      </c>
      <c r="X72" s="72">
        <v>0.25</v>
      </c>
      <c r="Y72" s="72">
        <v>0.22</v>
      </c>
      <c r="Z72" s="72">
        <v>0.22</v>
      </c>
      <c r="AA72" s="72">
        <v>0.12</v>
      </c>
      <c r="AB72" s="72">
        <v>0.09</v>
      </c>
      <c r="AC72" s="44">
        <v>6.91</v>
      </c>
      <c r="AD72" s="44">
        <v>36.19</v>
      </c>
      <c r="AE72" s="44"/>
    </row>
    <row r="73" spans="1:31" ht="12.75">
      <c r="A73" s="44"/>
      <c r="B73" s="44"/>
      <c r="C73" s="44"/>
      <c r="D73" s="44" t="s">
        <v>196</v>
      </c>
      <c r="E73" s="72">
        <v>0.03</v>
      </c>
      <c r="F73" s="72">
        <v>0.03</v>
      </c>
      <c r="G73" s="72">
        <v>0.03</v>
      </c>
      <c r="H73" s="72">
        <v>0.03</v>
      </c>
      <c r="I73" s="72">
        <v>0.03</v>
      </c>
      <c r="J73" s="72">
        <v>0.03</v>
      </c>
      <c r="K73" s="72">
        <v>0.03</v>
      </c>
      <c r="L73" s="72">
        <v>0.03</v>
      </c>
      <c r="M73" s="72">
        <v>0.03</v>
      </c>
      <c r="N73" s="72">
        <v>0.05</v>
      </c>
      <c r="O73" s="72">
        <v>0.05</v>
      </c>
      <c r="P73" s="72">
        <v>0.05</v>
      </c>
      <c r="Q73" s="72">
        <v>0.05</v>
      </c>
      <c r="R73" s="72">
        <v>0.03</v>
      </c>
      <c r="S73" s="72">
        <v>0.03</v>
      </c>
      <c r="T73" s="72">
        <v>0.03</v>
      </c>
      <c r="U73" s="72">
        <v>0.03</v>
      </c>
      <c r="V73" s="72">
        <v>0.03</v>
      </c>
      <c r="W73" s="72">
        <v>0.03</v>
      </c>
      <c r="X73" s="72">
        <v>0.03</v>
      </c>
      <c r="Y73" s="72">
        <v>0.03</v>
      </c>
      <c r="Z73" s="72">
        <v>0.03</v>
      </c>
      <c r="AA73" s="72">
        <v>0.03</v>
      </c>
      <c r="AB73" s="72">
        <v>0.03</v>
      </c>
      <c r="AC73" s="44">
        <v>0.8</v>
      </c>
      <c r="AD73" s="44"/>
      <c r="AE73" s="44"/>
    </row>
    <row r="74" spans="1:31" ht="12.75">
      <c r="A74" s="44"/>
      <c r="B74" s="44"/>
      <c r="C74" s="44"/>
      <c r="D74" s="44" t="s">
        <v>197</v>
      </c>
      <c r="E74" s="72">
        <v>0.03</v>
      </c>
      <c r="F74" s="72">
        <v>0.03</v>
      </c>
      <c r="G74" s="72">
        <v>0.03</v>
      </c>
      <c r="H74" s="72">
        <v>0.03</v>
      </c>
      <c r="I74" s="72">
        <v>0.03</v>
      </c>
      <c r="J74" s="72">
        <v>0.03</v>
      </c>
      <c r="K74" s="72">
        <v>0.03</v>
      </c>
      <c r="L74" s="72">
        <v>0.03</v>
      </c>
      <c r="M74" s="72">
        <v>0.05</v>
      </c>
      <c r="N74" s="72">
        <v>0.05</v>
      </c>
      <c r="O74" s="72">
        <v>0.05</v>
      </c>
      <c r="P74" s="72">
        <v>0.05</v>
      </c>
      <c r="Q74" s="72">
        <v>0.05</v>
      </c>
      <c r="R74" s="72">
        <v>0.05</v>
      </c>
      <c r="S74" s="72">
        <v>0.03</v>
      </c>
      <c r="T74" s="72">
        <v>0.03</v>
      </c>
      <c r="U74" s="72">
        <v>0.03</v>
      </c>
      <c r="V74" s="72">
        <v>0.03</v>
      </c>
      <c r="W74" s="72">
        <v>0.03</v>
      </c>
      <c r="X74" s="72">
        <v>0.03</v>
      </c>
      <c r="Y74" s="72">
        <v>0.03</v>
      </c>
      <c r="Z74" s="72">
        <v>0.03</v>
      </c>
      <c r="AA74" s="72">
        <v>0.03</v>
      </c>
      <c r="AB74" s="72">
        <v>0.03</v>
      </c>
      <c r="AC74" s="44">
        <v>0.84</v>
      </c>
      <c r="AD74" s="44"/>
      <c r="AE74" s="44"/>
    </row>
    <row r="75" spans="1:31" ht="12.75">
      <c r="A75" s="44" t="s">
        <v>1130</v>
      </c>
      <c r="B75" s="44" t="s">
        <v>170</v>
      </c>
      <c r="C75" s="44" t="s">
        <v>235</v>
      </c>
      <c r="D75" s="44" t="s">
        <v>188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72">
        <v>0.6</v>
      </c>
      <c r="M75" s="72">
        <v>0.5</v>
      </c>
      <c r="N75" s="72">
        <v>0.5</v>
      </c>
      <c r="O75" s="72">
        <v>0.5</v>
      </c>
      <c r="P75" s="72">
        <v>0.5</v>
      </c>
      <c r="Q75" s="72">
        <v>0.5</v>
      </c>
      <c r="R75" s="72">
        <v>0.5</v>
      </c>
      <c r="S75" s="72">
        <v>0.5</v>
      </c>
      <c r="T75" s="72">
        <v>0.5</v>
      </c>
      <c r="U75" s="72">
        <v>1</v>
      </c>
      <c r="V75" s="72">
        <v>1</v>
      </c>
      <c r="W75" s="72">
        <v>1</v>
      </c>
      <c r="X75" s="72">
        <v>0</v>
      </c>
      <c r="Y75" s="72">
        <v>0</v>
      </c>
      <c r="Z75" s="72">
        <v>0</v>
      </c>
      <c r="AA75" s="72">
        <v>0</v>
      </c>
      <c r="AB75" s="72">
        <v>0</v>
      </c>
      <c r="AC75" s="44">
        <v>7.6</v>
      </c>
      <c r="AD75" s="44">
        <v>41.8</v>
      </c>
      <c r="AE75" s="44">
        <v>1848.37</v>
      </c>
    </row>
    <row r="76" spans="1:31" ht="12.75">
      <c r="A76" s="44"/>
      <c r="B76" s="44"/>
      <c r="C76" s="44"/>
      <c r="D76" s="44" t="s">
        <v>232</v>
      </c>
      <c r="E76" s="72">
        <v>0</v>
      </c>
      <c r="F76" s="72">
        <v>0</v>
      </c>
      <c r="G76" s="72">
        <v>0</v>
      </c>
      <c r="H76" s="72">
        <v>0</v>
      </c>
      <c r="I76" s="72">
        <v>0</v>
      </c>
      <c r="J76" s="72">
        <v>0</v>
      </c>
      <c r="K76" s="72">
        <v>0</v>
      </c>
      <c r="L76" s="72">
        <v>0</v>
      </c>
      <c r="M76" s="72">
        <v>0</v>
      </c>
      <c r="N76" s="72">
        <v>0</v>
      </c>
      <c r="O76" s="72">
        <v>0.4</v>
      </c>
      <c r="P76" s="72">
        <v>0.14000000000000001</v>
      </c>
      <c r="Q76" s="72">
        <v>0.14000000000000001</v>
      </c>
      <c r="R76" s="72">
        <v>0.14000000000000001</v>
      </c>
      <c r="S76" s="72">
        <v>0.14000000000000001</v>
      </c>
      <c r="T76" s="72">
        <v>0.14000000000000001</v>
      </c>
      <c r="U76" s="72">
        <v>0</v>
      </c>
      <c r="V76" s="72">
        <v>0</v>
      </c>
      <c r="W76" s="72">
        <v>0</v>
      </c>
      <c r="X76" s="72">
        <v>0</v>
      </c>
      <c r="Y76" s="72">
        <v>0</v>
      </c>
      <c r="Z76" s="72">
        <v>0.8</v>
      </c>
      <c r="AA76" s="72">
        <v>0</v>
      </c>
      <c r="AB76" s="72">
        <v>0</v>
      </c>
      <c r="AC76" s="44">
        <v>1.9</v>
      </c>
      <c r="AD76" s="44"/>
      <c r="AE76" s="44"/>
    </row>
    <row r="77" spans="1:31" ht="12.75">
      <c r="A77" s="44"/>
      <c r="B77" s="44"/>
      <c r="C77" s="44"/>
      <c r="D77" s="44" t="s">
        <v>1131</v>
      </c>
      <c r="E77" s="72">
        <v>0</v>
      </c>
      <c r="F77" s="72">
        <v>0</v>
      </c>
      <c r="G77" s="72">
        <v>0</v>
      </c>
      <c r="H77" s="72">
        <v>0</v>
      </c>
      <c r="I77" s="72">
        <v>0</v>
      </c>
      <c r="J77" s="72">
        <v>0</v>
      </c>
      <c r="K77" s="72">
        <v>0</v>
      </c>
      <c r="L77" s="72">
        <v>0</v>
      </c>
      <c r="M77" s="72">
        <v>0</v>
      </c>
      <c r="N77" s="72">
        <v>0</v>
      </c>
      <c r="O77" s="72">
        <v>0</v>
      </c>
      <c r="P77" s="72">
        <v>0</v>
      </c>
      <c r="Q77" s="72">
        <v>0</v>
      </c>
      <c r="R77" s="72">
        <v>0</v>
      </c>
      <c r="S77" s="72">
        <v>0</v>
      </c>
      <c r="T77" s="72">
        <v>0</v>
      </c>
      <c r="U77" s="72">
        <v>0</v>
      </c>
      <c r="V77" s="72">
        <v>0</v>
      </c>
      <c r="W77" s="72">
        <v>0</v>
      </c>
      <c r="X77" s="72">
        <v>0</v>
      </c>
      <c r="Y77" s="72">
        <v>0</v>
      </c>
      <c r="Z77" s="72">
        <v>0</v>
      </c>
      <c r="AA77" s="72">
        <v>0</v>
      </c>
      <c r="AB77" s="72">
        <v>0</v>
      </c>
      <c r="AC77" s="44">
        <v>0</v>
      </c>
      <c r="AD77" s="44"/>
      <c r="AE77" s="44"/>
    </row>
    <row r="78" spans="1:31" ht="12.75">
      <c r="A78" s="44"/>
      <c r="B78" s="44"/>
      <c r="C78" s="44" t="s">
        <v>236</v>
      </c>
      <c r="D78" s="44" t="s">
        <v>188</v>
      </c>
      <c r="E78" s="72">
        <v>0</v>
      </c>
      <c r="F78" s="72">
        <v>0</v>
      </c>
      <c r="G78" s="72">
        <v>0</v>
      </c>
      <c r="H78" s="72">
        <v>0</v>
      </c>
      <c r="I78" s="72">
        <v>0</v>
      </c>
      <c r="J78" s="72">
        <v>0</v>
      </c>
      <c r="K78" s="72">
        <v>0</v>
      </c>
      <c r="L78" s="72">
        <v>0</v>
      </c>
      <c r="M78" s="72">
        <v>0.3</v>
      </c>
      <c r="N78" s="72">
        <v>0.1</v>
      </c>
      <c r="O78" s="72">
        <v>0.1</v>
      </c>
      <c r="P78" s="72">
        <v>0.1</v>
      </c>
      <c r="Q78" s="72">
        <v>0.1</v>
      </c>
      <c r="R78" s="72">
        <v>0.1</v>
      </c>
      <c r="S78" s="72">
        <v>0.1</v>
      </c>
      <c r="T78" s="72">
        <v>0.1</v>
      </c>
      <c r="U78" s="72">
        <v>0</v>
      </c>
      <c r="V78" s="72">
        <v>0</v>
      </c>
      <c r="W78" s="72">
        <v>0</v>
      </c>
      <c r="X78" s="72">
        <v>0</v>
      </c>
      <c r="Y78" s="72">
        <v>0</v>
      </c>
      <c r="Z78" s="72">
        <v>0</v>
      </c>
      <c r="AA78" s="72">
        <v>0</v>
      </c>
      <c r="AB78" s="72">
        <v>0</v>
      </c>
      <c r="AC78" s="44">
        <v>1</v>
      </c>
      <c r="AD78" s="44">
        <v>5</v>
      </c>
      <c r="AE78" s="44"/>
    </row>
    <row r="79" spans="1:31" ht="12.75">
      <c r="A79" s="44"/>
      <c r="B79" s="44"/>
      <c r="C79" s="44"/>
      <c r="D79" s="44" t="s">
        <v>230</v>
      </c>
      <c r="E79" s="72">
        <v>0</v>
      </c>
      <c r="F79" s="72">
        <v>0</v>
      </c>
      <c r="G79" s="72">
        <v>0</v>
      </c>
      <c r="H79" s="72">
        <v>0</v>
      </c>
      <c r="I79" s="72">
        <v>0</v>
      </c>
      <c r="J79" s="72">
        <v>0</v>
      </c>
      <c r="K79" s="72">
        <v>0</v>
      </c>
      <c r="L79" s="72">
        <v>0</v>
      </c>
      <c r="M79" s="72">
        <v>0</v>
      </c>
      <c r="N79" s="72">
        <v>0</v>
      </c>
      <c r="O79" s="72">
        <v>0</v>
      </c>
      <c r="P79" s="72">
        <v>0</v>
      </c>
      <c r="Q79" s="72">
        <v>0</v>
      </c>
      <c r="R79" s="72">
        <v>0</v>
      </c>
      <c r="S79" s="72">
        <v>0</v>
      </c>
      <c r="T79" s="72">
        <v>0</v>
      </c>
      <c r="U79" s="72">
        <v>0</v>
      </c>
      <c r="V79" s="72">
        <v>0</v>
      </c>
      <c r="W79" s="72">
        <v>0</v>
      </c>
      <c r="X79" s="72">
        <v>0</v>
      </c>
      <c r="Y79" s="72">
        <v>0</v>
      </c>
      <c r="Z79" s="72">
        <v>0</v>
      </c>
      <c r="AA79" s="72">
        <v>0</v>
      </c>
      <c r="AB79" s="72">
        <v>0</v>
      </c>
      <c r="AC79" s="44">
        <v>0</v>
      </c>
      <c r="AD79" s="44"/>
      <c r="AE79" s="44"/>
    </row>
    <row r="80" spans="1:31" ht="12.75">
      <c r="A80" s="44"/>
      <c r="B80" s="44"/>
      <c r="C80" s="44" t="s">
        <v>171</v>
      </c>
      <c r="D80" s="44" t="s">
        <v>188</v>
      </c>
      <c r="E80" s="72">
        <v>0</v>
      </c>
      <c r="F80" s="72">
        <v>0</v>
      </c>
      <c r="G80" s="72">
        <v>0</v>
      </c>
      <c r="H80" s="72">
        <v>0</v>
      </c>
      <c r="I80" s="72">
        <v>0</v>
      </c>
      <c r="J80" s="72">
        <v>0</v>
      </c>
      <c r="K80" s="72">
        <v>0</v>
      </c>
      <c r="L80" s="72">
        <v>0.6</v>
      </c>
      <c r="M80" s="72">
        <v>0.5</v>
      </c>
      <c r="N80" s="72">
        <v>0.5</v>
      </c>
      <c r="O80" s="72">
        <v>0.5</v>
      </c>
      <c r="P80" s="72">
        <v>0.5</v>
      </c>
      <c r="Q80" s="72">
        <v>0.5</v>
      </c>
      <c r="R80" s="72">
        <v>0.5</v>
      </c>
      <c r="S80" s="72">
        <v>0.5</v>
      </c>
      <c r="T80" s="72">
        <v>0.5</v>
      </c>
      <c r="U80" s="72">
        <v>1</v>
      </c>
      <c r="V80" s="72">
        <v>1</v>
      </c>
      <c r="W80" s="72">
        <v>1</v>
      </c>
      <c r="X80" s="72">
        <v>0</v>
      </c>
      <c r="Y80" s="72">
        <v>0</v>
      </c>
      <c r="Z80" s="72">
        <v>0</v>
      </c>
      <c r="AA80" s="72">
        <v>0</v>
      </c>
      <c r="AB80" s="72">
        <v>0</v>
      </c>
      <c r="AC80" s="44">
        <v>7.6</v>
      </c>
      <c r="AD80" s="44">
        <v>41.8</v>
      </c>
      <c r="AE80" s="44"/>
    </row>
    <row r="81" spans="1:31" ht="12.75">
      <c r="A81" s="44"/>
      <c r="B81" s="44"/>
      <c r="C81" s="44"/>
      <c r="D81" s="44" t="s">
        <v>232</v>
      </c>
      <c r="E81" s="72">
        <v>0</v>
      </c>
      <c r="F81" s="72">
        <v>0</v>
      </c>
      <c r="G81" s="72">
        <v>0</v>
      </c>
      <c r="H81" s="72">
        <v>0</v>
      </c>
      <c r="I81" s="72">
        <v>0</v>
      </c>
      <c r="J81" s="72">
        <v>0</v>
      </c>
      <c r="K81" s="72">
        <v>0</v>
      </c>
      <c r="L81" s="72">
        <v>0</v>
      </c>
      <c r="M81" s="72">
        <v>0</v>
      </c>
      <c r="N81" s="72">
        <v>0</v>
      </c>
      <c r="O81" s="72">
        <v>0.4</v>
      </c>
      <c r="P81" s="72">
        <v>0.14000000000000001</v>
      </c>
      <c r="Q81" s="72">
        <v>0.14000000000000001</v>
      </c>
      <c r="R81" s="72">
        <v>0.14000000000000001</v>
      </c>
      <c r="S81" s="72">
        <v>0.14000000000000001</v>
      </c>
      <c r="T81" s="72">
        <v>0.14000000000000001</v>
      </c>
      <c r="U81" s="72">
        <v>0</v>
      </c>
      <c r="V81" s="72">
        <v>0</v>
      </c>
      <c r="W81" s="72">
        <v>0</v>
      </c>
      <c r="X81" s="72">
        <v>0</v>
      </c>
      <c r="Y81" s="72">
        <v>0</v>
      </c>
      <c r="Z81" s="72">
        <v>0.8</v>
      </c>
      <c r="AA81" s="72">
        <v>0</v>
      </c>
      <c r="AB81" s="72">
        <v>0</v>
      </c>
      <c r="AC81" s="44">
        <v>1.9</v>
      </c>
      <c r="AD81" s="44"/>
      <c r="AE81" s="44"/>
    </row>
    <row r="82" spans="1:31" ht="12.75">
      <c r="A82" s="44"/>
      <c r="B82" s="44"/>
      <c r="C82" s="44"/>
      <c r="D82" s="44" t="s">
        <v>1131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>
        <v>0</v>
      </c>
      <c r="Y82" s="72">
        <v>0</v>
      </c>
      <c r="Z82" s="72">
        <v>0</v>
      </c>
      <c r="AA82" s="72">
        <v>0</v>
      </c>
      <c r="AB82" s="72">
        <v>0</v>
      </c>
      <c r="AC82" s="44">
        <v>0</v>
      </c>
      <c r="AD82" s="44"/>
      <c r="AE82" s="44"/>
    </row>
    <row r="83" spans="1:31" ht="12.75">
      <c r="A83" s="44" t="s">
        <v>174</v>
      </c>
      <c r="B83" s="44" t="s">
        <v>175</v>
      </c>
      <c r="C83" s="44" t="s">
        <v>171</v>
      </c>
      <c r="D83" s="44" t="s">
        <v>172</v>
      </c>
      <c r="E83" s="72">
        <v>1</v>
      </c>
      <c r="F83" s="72">
        <v>1</v>
      </c>
      <c r="G83" s="72">
        <v>1</v>
      </c>
      <c r="H83" s="72">
        <v>1</v>
      </c>
      <c r="I83" s="72">
        <v>1</v>
      </c>
      <c r="J83" s="72">
        <v>1</v>
      </c>
      <c r="K83" s="72">
        <v>1</v>
      </c>
      <c r="L83" s="72">
        <v>1</v>
      </c>
      <c r="M83" s="72">
        <v>1</v>
      </c>
      <c r="N83" s="72">
        <v>1</v>
      </c>
      <c r="O83" s="72">
        <v>1</v>
      </c>
      <c r="P83" s="72">
        <v>1</v>
      </c>
      <c r="Q83" s="72">
        <v>1</v>
      </c>
      <c r="R83" s="72">
        <v>1</v>
      </c>
      <c r="S83" s="72">
        <v>1</v>
      </c>
      <c r="T83" s="72">
        <v>1</v>
      </c>
      <c r="U83" s="72">
        <v>1</v>
      </c>
      <c r="V83" s="72">
        <v>1</v>
      </c>
      <c r="W83" s="72">
        <v>1</v>
      </c>
      <c r="X83" s="72">
        <v>1</v>
      </c>
      <c r="Y83" s="72">
        <v>1</v>
      </c>
      <c r="Z83" s="72">
        <v>1</v>
      </c>
      <c r="AA83" s="72">
        <v>1</v>
      </c>
      <c r="AB83" s="72">
        <v>1</v>
      </c>
      <c r="AC83" s="44">
        <v>24</v>
      </c>
      <c r="AD83" s="44">
        <v>168</v>
      </c>
      <c r="AE83" s="44">
        <v>8760</v>
      </c>
    </row>
    <row r="84" spans="1:31" ht="12.75">
      <c r="A84" s="44" t="s">
        <v>176</v>
      </c>
      <c r="B84" s="44" t="s">
        <v>175</v>
      </c>
      <c r="C84" s="44" t="s">
        <v>171</v>
      </c>
      <c r="D84" s="44" t="s">
        <v>172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  <c r="O84" s="72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>
        <v>0</v>
      </c>
      <c r="Y84" s="72">
        <v>0</v>
      </c>
      <c r="Z84" s="72">
        <v>0</v>
      </c>
      <c r="AA84" s="72">
        <v>0</v>
      </c>
      <c r="AB84" s="72">
        <v>0</v>
      </c>
      <c r="AC84" s="44">
        <v>0</v>
      </c>
      <c r="AD84" s="44">
        <v>0</v>
      </c>
      <c r="AE84" s="44">
        <v>0</v>
      </c>
    </row>
    <row r="85" spans="1:31" ht="12.75">
      <c r="A85" s="44" t="s">
        <v>177</v>
      </c>
      <c r="B85" s="44" t="s">
        <v>170</v>
      </c>
      <c r="C85" s="44" t="s">
        <v>171</v>
      </c>
      <c r="D85" s="44" t="s">
        <v>172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0</v>
      </c>
      <c r="K85" s="72">
        <v>0</v>
      </c>
      <c r="L85" s="72">
        <v>0</v>
      </c>
      <c r="M85" s="72">
        <v>0</v>
      </c>
      <c r="N85" s="72">
        <v>0</v>
      </c>
      <c r="O85" s="72">
        <v>0</v>
      </c>
      <c r="P85" s="72">
        <v>0</v>
      </c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>
        <v>0</v>
      </c>
      <c r="Y85" s="72">
        <v>0</v>
      </c>
      <c r="Z85" s="72">
        <v>0</v>
      </c>
      <c r="AA85" s="72">
        <v>0</v>
      </c>
      <c r="AB85" s="72">
        <v>0</v>
      </c>
      <c r="AC85" s="44">
        <v>0</v>
      </c>
      <c r="AD85" s="44">
        <v>0</v>
      </c>
      <c r="AE85" s="44">
        <v>0</v>
      </c>
    </row>
    <row r="86" spans="1:31" ht="12.75">
      <c r="A86" s="44" t="s">
        <v>178</v>
      </c>
      <c r="B86" s="44" t="s">
        <v>179</v>
      </c>
      <c r="C86" s="44" t="s">
        <v>171</v>
      </c>
      <c r="D86" s="44" t="s">
        <v>172</v>
      </c>
      <c r="E86" s="72">
        <v>0.2</v>
      </c>
      <c r="F86" s="72">
        <v>0.2</v>
      </c>
      <c r="G86" s="72">
        <v>0.2</v>
      </c>
      <c r="H86" s="72">
        <v>0.2</v>
      </c>
      <c r="I86" s="72">
        <v>0.2</v>
      </c>
      <c r="J86" s="72">
        <v>0.2</v>
      </c>
      <c r="K86" s="72">
        <v>0.2</v>
      </c>
      <c r="L86" s="72">
        <v>0.2</v>
      </c>
      <c r="M86" s="72">
        <v>0.2</v>
      </c>
      <c r="N86" s="72">
        <v>0.2</v>
      </c>
      <c r="O86" s="72">
        <v>0.2</v>
      </c>
      <c r="P86" s="72">
        <v>0.2</v>
      </c>
      <c r="Q86" s="72">
        <v>0.2</v>
      </c>
      <c r="R86" s="72">
        <v>0.2</v>
      </c>
      <c r="S86" s="72">
        <v>0.2</v>
      </c>
      <c r="T86" s="72">
        <v>0.2</v>
      </c>
      <c r="U86" s="72">
        <v>0.2</v>
      </c>
      <c r="V86" s="72">
        <v>0.2</v>
      </c>
      <c r="W86" s="72">
        <v>0.2</v>
      </c>
      <c r="X86" s="72">
        <v>0.2</v>
      </c>
      <c r="Y86" s="72">
        <v>0.2</v>
      </c>
      <c r="Z86" s="72">
        <v>0.2</v>
      </c>
      <c r="AA86" s="72">
        <v>0.2</v>
      </c>
      <c r="AB86" s="72">
        <v>0.2</v>
      </c>
      <c r="AC86" s="44">
        <v>4.8</v>
      </c>
      <c r="AD86" s="44">
        <v>33.6</v>
      </c>
      <c r="AE86" s="44">
        <v>1752</v>
      </c>
    </row>
    <row r="87" spans="1:31" ht="12.75">
      <c r="A87" s="44" t="s">
        <v>180</v>
      </c>
      <c r="B87" s="44" t="s">
        <v>179</v>
      </c>
      <c r="C87" s="44" t="s">
        <v>181</v>
      </c>
      <c r="D87" s="44" t="s">
        <v>172</v>
      </c>
      <c r="E87" s="72">
        <v>1.1000000000000001</v>
      </c>
      <c r="F87" s="72">
        <v>1.1000000000000001</v>
      </c>
      <c r="G87" s="72">
        <v>1.1000000000000001</v>
      </c>
      <c r="H87" s="72">
        <v>1.1000000000000001</v>
      </c>
      <c r="I87" s="72">
        <v>1.1000000000000001</v>
      </c>
      <c r="J87" s="72">
        <v>1.1000000000000001</v>
      </c>
      <c r="K87" s="72">
        <v>1.1000000000000001</v>
      </c>
      <c r="L87" s="72">
        <v>1.1000000000000001</v>
      </c>
      <c r="M87" s="72">
        <v>1.1000000000000001</v>
      </c>
      <c r="N87" s="72">
        <v>1.1000000000000001</v>
      </c>
      <c r="O87" s="72">
        <v>1.1000000000000001</v>
      </c>
      <c r="P87" s="72">
        <v>1.1000000000000001</v>
      </c>
      <c r="Q87" s="72">
        <v>1.1000000000000001</v>
      </c>
      <c r="R87" s="72">
        <v>1.1000000000000001</v>
      </c>
      <c r="S87" s="72">
        <v>1.1000000000000001</v>
      </c>
      <c r="T87" s="72">
        <v>1.1000000000000001</v>
      </c>
      <c r="U87" s="72">
        <v>1.1000000000000001</v>
      </c>
      <c r="V87" s="72">
        <v>1.1000000000000001</v>
      </c>
      <c r="W87" s="72">
        <v>1.1000000000000001</v>
      </c>
      <c r="X87" s="72">
        <v>1.1000000000000001</v>
      </c>
      <c r="Y87" s="72">
        <v>1.1000000000000001</v>
      </c>
      <c r="Z87" s="72">
        <v>1.1000000000000001</v>
      </c>
      <c r="AA87" s="72">
        <v>1.1000000000000001</v>
      </c>
      <c r="AB87" s="72">
        <v>1.1000000000000001</v>
      </c>
      <c r="AC87" s="44">
        <v>26.4</v>
      </c>
      <c r="AD87" s="44">
        <v>184.8</v>
      </c>
      <c r="AE87" s="44">
        <v>7800</v>
      </c>
    </row>
    <row r="88" spans="1:31" ht="12.75">
      <c r="A88" s="44"/>
      <c r="B88" s="44"/>
      <c r="C88" s="44" t="s">
        <v>182</v>
      </c>
      <c r="D88" s="44" t="s">
        <v>172</v>
      </c>
      <c r="E88" s="72">
        <v>0.6</v>
      </c>
      <c r="F88" s="72">
        <v>0.6</v>
      </c>
      <c r="G88" s="72">
        <v>0.6</v>
      </c>
      <c r="H88" s="72">
        <v>0.6</v>
      </c>
      <c r="I88" s="72">
        <v>0.6</v>
      </c>
      <c r="J88" s="72">
        <v>0.6</v>
      </c>
      <c r="K88" s="72">
        <v>0.6</v>
      </c>
      <c r="L88" s="72">
        <v>0.6</v>
      </c>
      <c r="M88" s="72">
        <v>0.6</v>
      </c>
      <c r="N88" s="72">
        <v>0.6</v>
      </c>
      <c r="O88" s="72">
        <v>0.6</v>
      </c>
      <c r="P88" s="72">
        <v>0.6</v>
      </c>
      <c r="Q88" s="72">
        <v>0.6</v>
      </c>
      <c r="R88" s="72">
        <v>0.6</v>
      </c>
      <c r="S88" s="72">
        <v>0.6</v>
      </c>
      <c r="T88" s="72">
        <v>0.6</v>
      </c>
      <c r="U88" s="72">
        <v>0.6</v>
      </c>
      <c r="V88" s="72">
        <v>0.6</v>
      </c>
      <c r="W88" s="72">
        <v>0.6</v>
      </c>
      <c r="X88" s="72">
        <v>0.6</v>
      </c>
      <c r="Y88" s="72">
        <v>0.6</v>
      </c>
      <c r="Z88" s="72">
        <v>0.6</v>
      </c>
      <c r="AA88" s="72">
        <v>0.6</v>
      </c>
      <c r="AB88" s="72">
        <v>0.6</v>
      </c>
      <c r="AC88" s="44">
        <v>14.4</v>
      </c>
      <c r="AD88" s="44">
        <v>100.8</v>
      </c>
      <c r="AE88" s="44"/>
    </row>
    <row r="89" spans="1:31" ht="12.75">
      <c r="A89" s="44"/>
      <c r="B89" s="44"/>
      <c r="C89" s="44" t="s">
        <v>171</v>
      </c>
      <c r="D89" s="44" t="s">
        <v>172</v>
      </c>
      <c r="E89" s="72">
        <v>1.1000000000000001</v>
      </c>
      <c r="F89" s="72">
        <v>1.1000000000000001</v>
      </c>
      <c r="G89" s="72">
        <v>1.1000000000000001</v>
      </c>
      <c r="H89" s="72">
        <v>1.1000000000000001</v>
      </c>
      <c r="I89" s="72">
        <v>1.1000000000000001</v>
      </c>
      <c r="J89" s="72">
        <v>1.1000000000000001</v>
      </c>
      <c r="K89" s="72">
        <v>1.1000000000000001</v>
      </c>
      <c r="L89" s="72">
        <v>1.1000000000000001</v>
      </c>
      <c r="M89" s="72">
        <v>1.1000000000000001</v>
      </c>
      <c r="N89" s="72">
        <v>1.1000000000000001</v>
      </c>
      <c r="O89" s="72">
        <v>1.1000000000000001</v>
      </c>
      <c r="P89" s="72">
        <v>1.1000000000000001</v>
      </c>
      <c r="Q89" s="72">
        <v>1.1000000000000001</v>
      </c>
      <c r="R89" s="72">
        <v>1.1000000000000001</v>
      </c>
      <c r="S89" s="72">
        <v>1.1000000000000001</v>
      </c>
      <c r="T89" s="72">
        <v>1.1000000000000001</v>
      </c>
      <c r="U89" s="72">
        <v>1.1000000000000001</v>
      </c>
      <c r="V89" s="72">
        <v>1.1000000000000001</v>
      </c>
      <c r="W89" s="72">
        <v>1.1000000000000001</v>
      </c>
      <c r="X89" s="72">
        <v>1.1000000000000001</v>
      </c>
      <c r="Y89" s="72">
        <v>1.1000000000000001</v>
      </c>
      <c r="Z89" s="72">
        <v>1.1000000000000001</v>
      </c>
      <c r="AA89" s="72">
        <v>1.1000000000000001</v>
      </c>
      <c r="AB89" s="72">
        <v>1.1000000000000001</v>
      </c>
      <c r="AC89" s="44">
        <v>26.4</v>
      </c>
      <c r="AD89" s="44">
        <v>184.8</v>
      </c>
      <c r="AE89" s="44"/>
    </row>
    <row r="90" spans="1:31" ht="12.75">
      <c r="A90" s="44" t="s">
        <v>220</v>
      </c>
      <c r="B90" s="44" t="s">
        <v>179</v>
      </c>
      <c r="C90" s="44" t="s">
        <v>171</v>
      </c>
      <c r="D90" s="44" t="s">
        <v>172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>
        <v>0</v>
      </c>
      <c r="Y90" s="72">
        <v>0</v>
      </c>
      <c r="Z90" s="72">
        <v>0</v>
      </c>
      <c r="AA90" s="72">
        <v>0</v>
      </c>
      <c r="AB90" s="72">
        <v>0</v>
      </c>
      <c r="AC90" s="44">
        <v>0</v>
      </c>
      <c r="AD90" s="44">
        <v>0</v>
      </c>
      <c r="AE90" s="44">
        <v>0</v>
      </c>
    </row>
    <row r="91" spans="1:31" ht="12.75">
      <c r="A91" s="44" t="s">
        <v>183</v>
      </c>
      <c r="B91" s="44" t="s">
        <v>179</v>
      </c>
      <c r="C91" s="44" t="s">
        <v>171</v>
      </c>
      <c r="D91" s="44" t="s">
        <v>172</v>
      </c>
      <c r="E91" s="72">
        <v>1</v>
      </c>
      <c r="F91" s="72">
        <v>1</v>
      </c>
      <c r="G91" s="72">
        <v>1</v>
      </c>
      <c r="H91" s="72">
        <v>1</v>
      </c>
      <c r="I91" s="72">
        <v>1</v>
      </c>
      <c r="J91" s="72">
        <v>1</v>
      </c>
      <c r="K91" s="72">
        <v>1</v>
      </c>
      <c r="L91" s="72">
        <v>1</v>
      </c>
      <c r="M91" s="72">
        <v>1</v>
      </c>
      <c r="N91" s="72">
        <v>1</v>
      </c>
      <c r="O91" s="72">
        <v>1</v>
      </c>
      <c r="P91" s="72">
        <v>1</v>
      </c>
      <c r="Q91" s="72">
        <v>1</v>
      </c>
      <c r="R91" s="72">
        <v>1</v>
      </c>
      <c r="S91" s="72">
        <v>1</v>
      </c>
      <c r="T91" s="72">
        <v>1</v>
      </c>
      <c r="U91" s="72">
        <v>1</v>
      </c>
      <c r="V91" s="72">
        <v>1</v>
      </c>
      <c r="W91" s="72">
        <v>1</v>
      </c>
      <c r="X91" s="72">
        <v>1</v>
      </c>
      <c r="Y91" s="72">
        <v>1</v>
      </c>
      <c r="Z91" s="72">
        <v>1</v>
      </c>
      <c r="AA91" s="72">
        <v>1</v>
      </c>
      <c r="AB91" s="72">
        <v>1</v>
      </c>
      <c r="AC91" s="44">
        <v>24</v>
      </c>
      <c r="AD91" s="44">
        <v>168</v>
      </c>
      <c r="AE91" s="44">
        <v>8760</v>
      </c>
    </row>
    <row r="92" spans="1:31" ht="12.75">
      <c r="A92" s="44" t="s">
        <v>184</v>
      </c>
      <c r="B92" s="44" t="s">
        <v>179</v>
      </c>
      <c r="C92" s="44" t="s">
        <v>171</v>
      </c>
      <c r="D92" s="44" t="s">
        <v>172</v>
      </c>
      <c r="E92" s="72">
        <v>1</v>
      </c>
      <c r="F92" s="72">
        <v>1</v>
      </c>
      <c r="G92" s="72">
        <v>1</v>
      </c>
      <c r="H92" s="72">
        <v>1</v>
      </c>
      <c r="I92" s="72">
        <v>1</v>
      </c>
      <c r="J92" s="72">
        <v>1</v>
      </c>
      <c r="K92" s="72">
        <v>1</v>
      </c>
      <c r="L92" s="72">
        <v>1</v>
      </c>
      <c r="M92" s="72">
        <v>1</v>
      </c>
      <c r="N92" s="72">
        <v>1</v>
      </c>
      <c r="O92" s="72">
        <v>1</v>
      </c>
      <c r="P92" s="72">
        <v>1</v>
      </c>
      <c r="Q92" s="72">
        <v>1</v>
      </c>
      <c r="R92" s="72">
        <v>1</v>
      </c>
      <c r="S92" s="72">
        <v>1</v>
      </c>
      <c r="T92" s="72">
        <v>1</v>
      </c>
      <c r="U92" s="72">
        <v>1</v>
      </c>
      <c r="V92" s="72">
        <v>1</v>
      </c>
      <c r="W92" s="72">
        <v>1</v>
      </c>
      <c r="X92" s="72">
        <v>1</v>
      </c>
      <c r="Y92" s="72">
        <v>1</v>
      </c>
      <c r="Z92" s="72">
        <v>1</v>
      </c>
      <c r="AA92" s="72">
        <v>1</v>
      </c>
      <c r="AB92" s="72">
        <v>1</v>
      </c>
      <c r="AC92" s="44">
        <v>24</v>
      </c>
      <c r="AD92" s="44">
        <v>168</v>
      </c>
      <c r="AE92" s="44">
        <v>8760</v>
      </c>
    </row>
    <row r="93" spans="1:31" ht="12.75">
      <c r="A93" s="44" t="s">
        <v>221</v>
      </c>
      <c r="B93" s="44" t="s">
        <v>179</v>
      </c>
      <c r="C93" s="44" t="s">
        <v>171</v>
      </c>
      <c r="D93" s="44" t="s">
        <v>172</v>
      </c>
      <c r="E93" s="72">
        <v>1</v>
      </c>
      <c r="F93" s="72">
        <v>1</v>
      </c>
      <c r="G93" s="72">
        <v>1</v>
      </c>
      <c r="H93" s="72">
        <v>1</v>
      </c>
      <c r="I93" s="72">
        <v>1</v>
      </c>
      <c r="J93" s="72">
        <v>1</v>
      </c>
      <c r="K93" s="72">
        <v>1</v>
      </c>
      <c r="L93" s="72">
        <v>1</v>
      </c>
      <c r="M93" s="72">
        <v>1</v>
      </c>
      <c r="N93" s="72">
        <v>1</v>
      </c>
      <c r="O93" s="72">
        <v>1</v>
      </c>
      <c r="P93" s="72">
        <v>1</v>
      </c>
      <c r="Q93" s="72">
        <v>1</v>
      </c>
      <c r="R93" s="72">
        <v>1</v>
      </c>
      <c r="S93" s="72">
        <v>1</v>
      </c>
      <c r="T93" s="72">
        <v>1</v>
      </c>
      <c r="U93" s="72">
        <v>1</v>
      </c>
      <c r="V93" s="72">
        <v>1</v>
      </c>
      <c r="W93" s="72">
        <v>1</v>
      </c>
      <c r="X93" s="72">
        <v>1</v>
      </c>
      <c r="Y93" s="72">
        <v>1</v>
      </c>
      <c r="Z93" s="72">
        <v>1</v>
      </c>
      <c r="AA93" s="72">
        <v>1</v>
      </c>
      <c r="AB93" s="72">
        <v>1</v>
      </c>
      <c r="AC93" s="44">
        <v>24</v>
      </c>
      <c r="AD93" s="44">
        <v>168</v>
      </c>
      <c r="AE93" s="44">
        <v>8760</v>
      </c>
    </row>
    <row r="94" spans="1:31" ht="12.75">
      <c r="A94" s="44" t="s">
        <v>222</v>
      </c>
      <c r="B94" s="44" t="s">
        <v>179</v>
      </c>
      <c r="C94" s="44" t="s">
        <v>171</v>
      </c>
      <c r="D94" s="44" t="s">
        <v>172</v>
      </c>
      <c r="E94" s="72">
        <v>1</v>
      </c>
      <c r="F94" s="72">
        <v>1</v>
      </c>
      <c r="G94" s="72">
        <v>1</v>
      </c>
      <c r="H94" s="72">
        <v>1</v>
      </c>
      <c r="I94" s="72">
        <v>1</v>
      </c>
      <c r="J94" s="72">
        <v>1</v>
      </c>
      <c r="K94" s="72">
        <v>1</v>
      </c>
      <c r="L94" s="72">
        <v>1</v>
      </c>
      <c r="M94" s="72">
        <v>1</v>
      </c>
      <c r="N94" s="72">
        <v>1</v>
      </c>
      <c r="O94" s="72">
        <v>1</v>
      </c>
      <c r="P94" s="72">
        <v>1</v>
      </c>
      <c r="Q94" s="72">
        <v>1</v>
      </c>
      <c r="R94" s="72">
        <v>1</v>
      </c>
      <c r="S94" s="72">
        <v>1</v>
      </c>
      <c r="T94" s="72">
        <v>1</v>
      </c>
      <c r="U94" s="72">
        <v>1</v>
      </c>
      <c r="V94" s="72">
        <v>1</v>
      </c>
      <c r="W94" s="72">
        <v>1</v>
      </c>
      <c r="X94" s="72">
        <v>1</v>
      </c>
      <c r="Y94" s="72">
        <v>1</v>
      </c>
      <c r="Z94" s="72">
        <v>1</v>
      </c>
      <c r="AA94" s="72">
        <v>1</v>
      </c>
      <c r="AB94" s="72">
        <v>1</v>
      </c>
      <c r="AC94" s="44">
        <v>24</v>
      </c>
      <c r="AD94" s="44">
        <v>168</v>
      </c>
      <c r="AE94" s="44">
        <v>8760</v>
      </c>
    </row>
    <row r="95" spans="1:31" ht="12.75">
      <c r="A95" s="44" t="s">
        <v>223</v>
      </c>
      <c r="B95" s="44" t="s">
        <v>224</v>
      </c>
      <c r="C95" s="44" t="s">
        <v>171</v>
      </c>
      <c r="D95" s="44" t="s">
        <v>172</v>
      </c>
      <c r="E95" s="72">
        <v>65</v>
      </c>
      <c r="F95" s="72">
        <v>65</v>
      </c>
      <c r="G95" s="72">
        <v>65</v>
      </c>
      <c r="H95" s="72">
        <v>65</v>
      </c>
      <c r="I95" s="72">
        <v>65</v>
      </c>
      <c r="J95" s="72">
        <v>65</v>
      </c>
      <c r="K95" s="72">
        <v>65</v>
      </c>
      <c r="L95" s="72">
        <v>65</v>
      </c>
      <c r="M95" s="72">
        <v>65</v>
      </c>
      <c r="N95" s="72">
        <v>65</v>
      </c>
      <c r="O95" s="72">
        <v>65</v>
      </c>
      <c r="P95" s="72">
        <v>65</v>
      </c>
      <c r="Q95" s="72">
        <v>65</v>
      </c>
      <c r="R95" s="72">
        <v>65</v>
      </c>
      <c r="S95" s="72">
        <v>65</v>
      </c>
      <c r="T95" s="72">
        <v>65</v>
      </c>
      <c r="U95" s="72">
        <v>65</v>
      </c>
      <c r="V95" s="72">
        <v>65</v>
      </c>
      <c r="W95" s="72">
        <v>65</v>
      </c>
      <c r="X95" s="72">
        <v>65</v>
      </c>
      <c r="Y95" s="72">
        <v>65</v>
      </c>
      <c r="Z95" s="72">
        <v>65</v>
      </c>
      <c r="AA95" s="72">
        <v>65</v>
      </c>
      <c r="AB95" s="72">
        <v>65</v>
      </c>
      <c r="AC95" s="44">
        <v>1560</v>
      </c>
      <c r="AD95" s="44">
        <v>10920</v>
      </c>
      <c r="AE95" s="44">
        <v>569400</v>
      </c>
    </row>
    <row r="96" spans="1:31" ht="12.75">
      <c r="A96" s="44" t="s">
        <v>1132</v>
      </c>
      <c r="B96" s="44" t="s">
        <v>224</v>
      </c>
      <c r="C96" s="44" t="s">
        <v>171</v>
      </c>
      <c r="D96" s="44" t="s">
        <v>172</v>
      </c>
      <c r="E96" s="72">
        <v>30</v>
      </c>
      <c r="F96" s="72">
        <v>30</v>
      </c>
      <c r="G96" s="72">
        <v>30</v>
      </c>
      <c r="H96" s="72">
        <v>30</v>
      </c>
      <c r="I96" s="72">
        <v>30</v>
      </c>
      <c r="J96" s="72">
        <v>30</v>
      </c>
      <c r="K96" s="72">
        <v>30</v>
      </c>
      <c r="L96" s="72">
        <v>30</v>
      </c>
      <c r="M96" s="72">
        <v>30</v>
      </c>
      <c r="N96" s="72">
        <v>30</v>
      </c>
      <c r="O96" s="72">
        <v>30</v>
      </c>
      <c r="P96" s="72">
        <v>30</v>
      </c>
      <c r="Q96" s="72">
        <v>30</v>
      </c>
      <c r="R96" s="72">
        <v>30</v>
      </c>
      <c r="S96" s="72">
        <v>30</v>
      </c>
      <c r="T96" s="72">
        <v>30</v>
      </c>
      <c r="U96" s="72">
        <v>30</v>
      </c>
      <c r="V96" s="72">
        <v>30</v>
      </c>
      <c r="W96" s="72">
        <v>30</v>
      </c>
      <c r="X96" s="72">
        <v>30</v>
      </c>
      <c r="Y96" s="72">
        <v>30</v>
      </c>
      <c r="Z96" s="72">
        <v>30</v>
      </c>
      <c r="AA96" s="72">
        <v>30</v>
      </c>
      <c r="AB96" s="72">
        <v>30</v>
      </c>
      <c r="AC96" s="44">
        <v>720</v>
      </c>
      <c r="AD96" s="44">
        <v>5040</v>
      </c>
      <c r="AE96" s="44">
        <v>262800</v>
      </c>
    </row>
    <row r="97" spans="1:31" ht="12.75">
      <c r="A97" s="44" t="s">
        <v>1133</v>
      </c>
      <c r="B97" s="44" t="s">
        <v>224</v>
      </c>
      <c r="C97" s="44" t="s">
        <v>171</v>
      </c>
      <c r="D97" s="44" t="s">
        <v>172</v>
      </c>
      <c r="E97" s="72">
        <v>60</v>
      </c>
      <c r="F97" s="72">
        <v>60</v>
      </c>
      <c r="G97" s="72">
        <v>60</v>
      </c>
      <c r="H97" s="72">
        <v>60</v>
      </c>
      <c r="I97" s="72">
        <v>60</v>
      </c>
      <c r="J97" s="72">
        <v>60</v>
      </c>
      <c r="K97" s="72">
        <v>60</v>
      </c>
      <c r="L97" s="72">
        <v>60</v>
      </c>
      <c r="M97" s="72">
        <v>60</v>
      </c>
      <c r="N97" s="72">
        <v>60</v>
      </c>
      <c r="O97" s="72">
        <v>60</v>
      </c>
      <c r="P97" s="72">
        <v>60</v>
      </c>
      <c r="Q97" s="72">
        <v>60</v>
      </c>
      <c r="R97" s="72">
        <v>60</v>
      </c>
      <c r="S97" s="72">
        <v>60</v>
      </c>
      <c r="T97" s="72">
        <v>60</v>
      </c>
      <c r="U97" s="72">
        <v>60</v>
      </c>
      <c r="V97" s="72">
        <v>60</v>
      </c>
      <c r="W97" s="72">
        <v>60</v>
      </c>
      <c r="X97" s="72">
        <v>60</v>
      </c>
      <c r="Y97" s="72">
        <v>60</v>
      </c>
      <c r="Z97" s="72">
        <v>60</v>
      </c>
      <c r="AA97" s="72">
        <v>60</v>
      </c>
      <c r="AB97" s="72">
        <v>60</v>
      </c>
      <c r="AC97" s="44">
        <v>1440</v>
      </c>
      <c r="AD97" s="44">
        <v>10080</v>
      </c>
      <c r="AE97" s="44">
        <v>525600</v>
      </c>
    </row>
    <row r="98" spans="1:31" ht="12.75">
      <c r="A98" s="44" t="s">
        <v>185</v>
      </c>
      <c r="B98" s="44" t="s">
        <v>186</v>
      </c>
      <c r="C98" s="44" t="s">
        <v>171</v>
      </c>
      <c r="D98" s="44" t="s">
        <v>172</v>
      </c>
      <c r="E98" s="72">
        <v>4</v>
      </c>
      <c r="F98" s="72">
        <v>4</v>
      </c>
      <c r="G98" s="72">
        <v>4</v>
      </c>
      <c r="H98" s="72">
        <v>4</v>
      </c>
      <c r="I98" s="72">
        <v>4</v>
      </c>
      <c r="J98" s="72">
        <v>4</v>
      </c>
      <c r="K98" s="72">
        <v>4</v>
      </c>
      <c r="L98" s="72">
        <v>4</v>
      </c>
      <c r="M98" s="72">
        <v>4</v>
      </c>
      <c r="N98" s="72">
        <v>4</v>
      </c>
      <c r="O98" s="72">
        <v>4</v>
      </c>
      <c r="P98" s="72">
        <v>4</v>
      </c>
      <c r="Q98" s="72">
        <v>4</v>
      </c>
      <c r="R98" s="72">
        <v>4</v>
      </c>
      <c r="S98" s="72">
        <v>4</v>
      </c>
      <c r="T98" s="72">
        <v>4</v>
      </c>
      <c r="U98" s="72">
        <v>4</v>
      </c>
      <c r="V98" s="72">
        <v>4</v>
      </c>
      <c r="W98" s="72">
        <v>4</v>
      </c>
      <c r="X98" s="72">
        <v>4</v>
      </c>
      <c r="Y98" s="72">
        <v>4</v>
      </c>
      <c r="Z98" s="72">
        <v>4</v>
      </c>
      <c r="AA98" s="72">
        <v>4</v>
      </c>
      <c r="AB98" s="72">
        <v>4</v>
      </c>
      <c r="AC98" s="44">
        <v>96</v>
      </c>
      <c r="AD98" s="44">
        <v>672</v>
      </c>
      <c r="AE98" s="44">
        <v>35040</v>
      </c>
    </row>
    <row r="99" spans="1:31" ht="12.75">
      <c r="A99" s="44" t="s">
        <v>225</v>
      </c>
      <c r="B99" s="44" t="s">
        <v>173</v>
      </c>
      <c r="C99" s="44" t="s">
        <v>226</v>
      </c>
      <c r="D99" s="44" t="s">
        <v>172</v>
      </c>
      <c r="E99" s="72">
        <v>13</v>
      </c>
      <c r="F99" s="72">
        <v>13</v>
      </c>
      <c r="G99" s="72">
        <v>13</v>
      </c>
      <c r="H99" s="72">
        <v>13</v>
      </c>
      <c r="I99" s="72">
        <v>13</v>
      </c>
      <c r="J99" s="72">
        <v>13</v>
      </c>
      <c r="K99" s="72">
        <v>13</v>
      </c>
      <c r="L99" s="72">
        <v>13</v>
      </c>
      <c r="M99" s="72">
        <v>13</v>
      </c>
      <c r="N99" s="72">
        <v>13</v>
      </c>
      <c r="O99" s="72">
        <v>13</v>
      </c>
      <c r="P99" s="72">
        <v>13</v>
      </c>
      <c r="Q99" s="72">
        <v>13</v>
      </c>
      <c r="R99" s="72">
        <v>13</v>
      </c>
      <c r="S99" s="72">
        <v>13</v>
      </c>
      <c r="T99" s="72">
        <v>13</v>
      </c>
      <c r="U99" s="72">
        <v>13</v>
      </c>
      <c r="V99" s="72">
        <v>13</v>
      </c>
      <c r="W99" s="72">
        <v>13</v>
      </c>
      <c r="X99" s="72">
        <v>13</v>
      </c>
      <c r="Y99" s="72">
        <v>13</v>
      </c>
      <c r="Z99" s="72">
        <v>13</v>
      </c>
      <c r="AA99" s="72">
        <v>13</v>
      </c>
      <c r="AB99" s="72">
        <v>13</v>
      </c>
      <c r="AC99" s="44">
        <v>312</v>
      </c>
      <c r="AD99" s="44">
        <v>2184</v>
      </c>
      <c r="AE99" s="44">
        <v>113880</v>
      </c>
    </row>
    <row r="100" spans="1:31" ht="12.75">
      <c r="A100" s="44"/>
      <c r="B100" s="44"/>
      <c r="C100" s="44" t="s">
        <v>182</v>
      </c>
      <c r="D100" s="44" t="s">
        <v>172</v>
      </c>
      <c r="E100" s="72">
        <v>13</v>
      </c>
      <c r="F100" s="72">
        <v>13</v>
      </c>
      <c r="G100" s="72">
        <v>13</v>
      </c>
      <c r="H100" s="72">
        <v>13</v>
      </c>
      <c r="I100" s="72">
        <v>13</v>
      </c>
      <c r="J100" s="72">
        <v>13</v>
      </c>
      <c r="K100" s="72">
        <v>13</v>
      </c>
      <c r="L100" s="72">
        <v>13</v>
      </c>
      <c r="M100" s="72">
        <v>13</v>
      </c>
      <c r="N100" s="72">
        <v>13</v>
      </c>
      <c r="O100" s="72">
        <v>13</v>
      </c>
      <c r="P100" s="72">
        <v>13</v>
      </c>
      <c r="Q100" s="72">
        <v>13</v>
      </c>
      <c r="R100" s="72">
        <v>13</v>
      </c>
      <c r="S100" s="72">
        <v>13</v>
      </c>
      <c r="T100" s="72">
        <v>13</v>
      </c>
      <c r="U100" s="72">
        <v>13</v>
      </c>
      <c r="V100" s="72">
        <v>13</v>
      </c>
      <c r="W100" s="72">
        <v>13</v>
      </c>
      <c r="X100" s="72">
        <v>13</v>
      </c>
      <c r="Y100" s="72">
        <v>13</v>
      </c>
      <c r="Z100" s="72">
        <v>13</v>
      </c>
      <c r="AA100" s="72">
        <v>13</v>
      </c>
      <c r="AB100" s="72">
        <v>13</v>
      </c>
      <c r="AC100" s="44">
        <v>312</v>
      </c>
      <c r="AD100" s="44">
        <v>2184</v>
      </c>
      <c r="AE100" s="44"/>
    </row>
    <row r="101" spans="1:31" ht="12.75">
      <c r="A101" s="44"/>
      <c r="B101" s="44"/>
      <c r="C101" s="44" t="s">
        <v>171</v>
      </c>
      <c r="D101" s="44" t="s">
        <v>172</v>
      </c>
      <c r="E101" s="72">
        <v>13</v>
      </c>
      <c r="F101" s="72">
        <v>13</v>
      </c>
      <c r="G101" s="72">
        <v>13</v>
      </c>
      <c r="H101" s="72">
        <v>13</v>
      </c>
      <c r="I101" s="72">
        <v>13</v>
      </c>
      <c r="J101" s="72">
        <v>13</v>
      </c>
      <c r="K101" s="72">
        <v>13</v>
      </c>
      <c r="L101" s="72">
        <v>13</v>
      </c>
      <c r="M101" s="72">
        <v>13</v>
      </c>
      <c r="N101" s="72">
        <v>13</v>
      </c>
      <c r="O101" s="72">
        <v>13</v>
      </c>
      <c r="P101" s="72">
        <v>13</v>
      </c>
      <c r="Q101" s="72">
        <v>13</v>
      </c>
      <c r="R101" s="72">
        <v>13</v>
      </c>
      <c r="S101" s="72">
        <v>13</v>
      </c>
      <c r="T101" s="72">
        <v>13</v>
      </c>
      <c r="U101" s="72">
        <v>13</v>
      </c>
      <c r="V101" s="72">
        <v>13</v>
      </c>
      <c r="W101" s="72">
        <v>13</v>
      </c>
      <c r="X101" s="72">
        <v>13</v>
      </c>
      <c r="Y101" s="72">
        <v>13</v>
      </c>
      <c r="Z101" s="72">
        <v>13</v>
      </c>
      <c r="AA101" s="72">
        <v>13</v>
      </c>
      <c r="AB101" s="72">
        <v>13</v>
      </c>
      <c r="AC101" s="44">
        <v>312</v>
      </c>
      <c r="AD101" s="44">
        <v>2184</v>
      </c>
      <c r="AE101" s="44"/>
    </row>
    <row r="102" spans="1:31" ht="12.75">
      <c r="A102" s="44" t="s">
        <v>227</v>
      </c>
      <c r="B102" s="44" t="s">
        <v>173</v>
      </c>
      <c r="C102" s="44" t="s">
        <v>171</v>
      </c>
      <c r="D102" s="44" t="s">
        <v>172</v>
      </c>
      <c r="E102" s="72">
        <v>6.7</v>
      </c>
      <c r="F102" s="72">
        <v>6.7</v>
      </c>
      <c r="G102" s="72">
        <v>6.7</v>
      </c>
      <c r="H102" s="72">
        <v>6.7</v>
      </c>
      <c r="I102" s="72">
        <v>6.7</v>
      </c>
      <c r="J102" s="72">
        <v>6.7</v>
      </c>
      <c r="K102" s="72">
        <v>6.7</v>
      </c>
      <c r="L102" s="72">
        <v>6.7</v>
      </c>
      <c r="M102" s="72">
        <v>6.7</v>
      </c>
      <c r="N102" s="72">
        <v>6.7</v>
      </c>
      <c r="O102" s="72">
        <v>6.7</v>
      </c>
      <c r="P102" s="72">
        <v>6.7</v>
      </c>
      <c r="Q102" s="72">
        <v>6.7</v>
      </c>
      <c r="R102" s="72">
        <v>6.7</v>
      </c>
      <c r="S102" s="72">
        <v>6.7</v>
      </c>
      <c r="T102" s="72">
        <v>6.7</v>
      </c>
      <c r="U102" s="72">
        <v>6.7</v>
      </c>
      <c r="V102" s="72">
        <v>6.7</v>
      </c>
      <c r="W102" s="72">
        <v>6.7</v>
      </c>
      <c r="X102" s="72">
        <v>6.7</v>
      </c>
      <c r="Y102" s="72">
        <v>6.7</v>
      </c>
      <c r="Z102" s="72">
        <v>6.7</v>
      </c>
      <c r="AA102" s="72">
        <v>6.7</v>
      </c>
      <c r="AB102" s="72">
        <v>6.7</v>
      </c>
      <c r="AC102" s="44">
        <v>160.80000000000001</v>
      </c>
      <c r="AD102" s="44">
        <v>1125.5999999999999</v>
      </c>
      <c r="AE102" s="44">
        <v>58692</v>
      </c>
    </row>
    <row r="103" spans="1:31" ht="12.75">
      <c r="A103" s="44" t="s">
        <v>228</v>
      </c>
      <c r="B103" s="44" t="s">
        <v>173</v>
      </c>
      <c r="C103" s="44" t="s">
        <v>171</v>
      </c>
      <c r="D103" s="44" t="s">
        <v>172</v>
      </c>
      <c r="E103" s="72">
        <v>67</v>
      </c>
      <c r="F103" s="72">
        <v>67</v>
      </c>
      <c r="G103" s="72">
        <v>67</v>
      </c>
      <c r="H103" s="72">
        <v>67</v>
      </c>
      <c r="I103" s="72">
        <v>67</v>
      </c>
      <c r="J103" s="72">
        <v>67</v>
      </c>
      <c r="K103" s="72">
        <v>67</v>
      </c>
      <c r="L103" s="72">
        <v>67</v>
      </c>
      <c r="M103" s="72">
        <v>67</v>
      </c>
      <c r="N103" s="72">
        <v>67</v>
      </c>
      <c r="O103" s="72">
        <v>67</v>
      </c>
      <c r="P103" s="72">
        <v>67</v>
      </c>
      <c r="Q103" s="72">
        <v>67</v>
      </c>
      <c r="R103" s="72">
        <v>67</v>
      </c>
      <c r="S103" s="72">
        <v>67</v>
      </c>
      <c r="T103" s="72">
        <v>67</v>
      </c>
      <c r="U103" s="72">
        <v>67</v>
      </c>
      <c r="V103" s="72">
        <v>67</v>
      </c>
      <c r="W103" s="72">
        <v>67</v>
      </c>
      <c r="X103" s="72">
        <v>67</v>
      </c>
      <c r="Y103" s="72">
        <v>67</v>
      </c>
      <c r="Z103" s="72">
        <v>67</v>
      </c>
      <c r="AA103" s="72">
        <v>67</v>
      </c>
      <c r="AB103" s="72">
        <v>67</v>
      </c>
      <c r="AC103" s="44">
        <v>1608</v>
      </c>
      <c r="AD103" s="44">
        <v>11256</v>
      </c>
      <c r="AE103" s="44">
        <v>586920</v>
      </c>
    </row>
    <row r="104" spans="1:31" ht="12.75">
      <c r="A104" s="44" t="s">
        <v>229</v>
      </c>
      <c r="B104" s="44" t="s">
        <v>173</v>
      </c>
      <c r="C104" s="44" t="s">
        <v>171</v>
      </c>
      <c r="D104" s="44" t="s">
        <v>172</v>
      </c>
      <c r="E104" s="72">
        <v>16</v>
      </c>
      <c r="F104" s="72">
        <v>16</v>
      </c>
      <c r="G104" s="72">
        <v>16</v>
      </c>
      <c r="H104" s="72">
        <v>16</v>
      </c>
      <c r="I104" s="72">
        <v>16</v>
      </c>
      <c r="J104" s="72">
        <v>16</v>
      </c>
      <c r="K104" s="72">
        <v>16</v>
      </c>
      <c r="L104" s="72">
        <v>16</v>
      </c>
      <c r="M104" s="72">
        <v>16</v>
      </c>
      <c r="N104" s="72">
        <v>16</v>
      </c>
      <c r="O104" s="72">
        <v>16</v>
      </c>
      <c r="P104" s="72">
        <v>16</v>
      </c>
      <c r="Q104" s="72">
        <v>16</v>
      </c>
      <c r="R104" s="72">
        <v>16</v>
      </c>
      <c r="S104" s="72">
        <v>16</v>
      </c>
      <c r="T104" s="72">
        <v>16</v>
      </c>
      <c r="U104" s="72">
        <v>16</v>
      </c>
      <c r="V104" s="72">
        <v>16</v>
      </c>
      <c r="W104" s="72">
        <v>16</v>
      </c>
      <c r="X104" s="72">
        <v>16</v>
      </c>
      <c r="Y104" s="72">
        <v>16</v>
      </c>
      <c r="Z104" s="72">
        <v>16</v>
      </c>
      <c r="AA104" s="72">
        <v>16</v>
      </c>
      <c r="AB104" s="72">
        <v>16</v>
      </c>
      <c r="AC104" s="44">
        <v>384</v>
      </c>
      <c r="AD104" s="44">
        <v>2688</v>
      </c>
      <c r="AE104" s="44">
        <v>140160</v>
      </c>
    </row>
    <row r="105" spans="1:31" ht="12.75">
      <c r="A105" s="44" t="s">
        <v>328</v>
      </c>
      <c r="B105" s="44" t="s">
        <v>170</v>
      </c>
      <c r="C105" s="44" t="s">
        <v>235</v>
      </c>
      <c r="D105" s="44" t="s">
        <v>188</v>
      </c>
      <c r="E105" s="72">
        <v>0</v>
      </c>
      <c r="F105" s="72">
        <v>0</v>
      </c>
      <c r="G105" s="72">
        <v>0</v>
      </c>
      <c r="H105" s="72">
        <v>0</v>
      </c>
      <c r="I105" s="72">
        <v>0</v>
      </c>
      <c r="J105" s="72">
        <v>0</v>
      </c>
      <c r="K105" s="72">
        <v>0</v>
      </c>
      <c r="L105" s="72">
        <v>0</v>
      </c>
      <c r="M105" s="72">
        <v>1</v>
      </c>
      <c r="N105" s="72">
        <v>1</v>
      </c>
      <c r="O105" s="72">
        <v>1</v>
      </c>
      <c r="P105" s="72">
        <v>1</v>
      </c>
      <c r="Q105" s="72">
        <v>1</v>
      </c>
      <c r="R105" s="72">
        <v>1</v>
      </c>
      <c r="S105" s="72">
        <v>1</v>
      </c>
      <c r="T105" s="72">
        <v>1</v>
      </c>
      <c r="U105" s="72">
        <v>1</v>
      </c>
      <c r="V105" s="72">
        <v>0</v>
      </c>
      <c r="W105" s="72">
        <v>0</v>
      </c>
      <c r="X105" s="72">
        <v>0</v>
      </c>
      <c r="Y105" s="72">
        <v>0</v>
      </c>
      <c r="Z105" s="72">
        <v>0</v>
      </c>
      <c r="AA105" s="72">
        <v>0</v>
      </c>
      <c r="AB105" s="72">
        <v>0</v>
      </c>
      <c r="AC105" s="44">
        <v>9</v>
      </c>
      <c r="AD105" s="44">
        <v>45</v>
      </c>
      <c r="AE105" s="44">
        <v>2137.86</v>
      </c>
    </row>
    <row r="106" spans="1:31" ht="12.75">
      <c r="A106" s="44"/>
      <c r="B106" s="44"/>
      <c r="C106" s="44"/>
      <c r="D106" s="44" t="s">
        <v>230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0</v>
      </c>
      <c r="M106" s="72">
        <v>0</v>
      </c>
      <c r="N106" s="72">
        <v>0</v>
      </c>
      <c r="O106" s="72">
        <v>0</v>
      </c>
      <c r="P106" s="72">
        <v>0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>
        <v>0</v>
      </c>
      <c r="Y106" s="72">
        <v>0</v>
      </c>
      <c r="Z106" s="72">
        <v>0</v>
      </c>
      <c r="AA106" s="72">
        <v>0</v>
      </c>
      <c r="AB106" s="72">
        <v>0</v>
      </c>
      <c r="AC106" s="44">
        <v>0</v>
      </c>
      <c r="AD106" s="44"/>
      <c r="AE106" s="44"/>
    </row>
    <row r="107" spans="1:31" ht="12.75">
      <c r="A107" s="44"/>
      <c r="B107" s="44"/>
      <c r="C107" s="44" t="s">
        <v>236</v>
      </c>
      <c r="D107" s="44" t="s">
        <v>192</v>
      </c>
      <c r="E107" s="72">
        <v>0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  <c r="M107" s="72">
        <v>0.35</v>
      </c>
      <c r="N107" s="72">
        <v>0.35</v>
      </c>
      <c r="O107" s="72">
        <v>0.35</v>
      </c>
      <c r="P107" s="72">
        <v>0.35</v>
      </c>
      <c r="Q107" s="72">
        <v>0.35</v>
      </c>
      <c r="R107" s="72">
        <v>0.35</v>
      </c>
      <c r="S107" s="72">
        <v>0.35</v>
      </c>
      <c r="T107" s="72">
        <v>0.35</v>
      </c>
      <c r="U107" s="72">
        <v>0.35</v>
      </c>
      <c r="V107" s="72">
        <v>1</v>
      </c>
      <c r="W107" s="72">
        <v>1</v>
      </c>
      <c r="X107" s="72">
        <v>1</v>
      </c>
      <c r="Y107" s="72">
        <v>1</v>
      </c>
      <c r="Z107" s="72">
        <v>0</v>
      </c>
      <c r="AA107" s="72">
        <v>0</v>
      </c>
      <c r="AB107" s="72">
        <v>0</v>
      </c>
      <c r="AC107" s="44">
        <v>7.15</v>
      </c>
      <c r="AD107" s="44">
        <v>35.75</v>
      </c>
      <c r="AE107" s="44"/>
    </row>
    <row r="108" spans="1:31" ht="12.75">
      <c r="A108" s="44"/>
      <c r="B108" s="44"/>
      <c r="C108" s="44"/>
      <c r="D108" s="44" t="s">
        <v>231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0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>
        <v>0</v>
      </c>
      <c r="Y108" s="72">
        <v>0</v>
      </c>
      <c r="Z108" s="72">
        <v>0</v>
      </c>
      <c r="AA108" s="72">
        <v>0</v>
      </c>
      <c r="AB108" s="72">
        <v>0</v>
      </c>
      <c r="AC108" s="44">
        <v>0</v>
      </c>
      <c r="AD108" s="44"/>
      <c r="AE108" s="44"/>
    </row>
    <row r="109" spans="1:31" ht="12.75">
      <c r="A109" s="44"/>
      <c r="B109" s="44"/>
      <c r="C109" s="44" t="s">
        <v>171</v>
      </c>
      <c r="D109" s="44" t="s">
        <v>192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0.35</v>
      </c>
      <c r="N109" s="72">
        <v>0.35</v>
      </c>
      <c r="O109" s="72">
        <v>0.35</v>
      </c>
      <c r="P109" s="72">
        <v>0.35</v>
      </c>
      <c r="Q109" s="72">
        <v>0.35</v>
      </c>
      <c r="R109" s="72">
        <v>0.35</v>
      </c>
      <c r="S109" s="72">
        <v>0.35</v>
      </c>
      <c r="T109" s="72">
        <v>0.35</v>
      </c>
      <c r="U109" s="72">
        <v>0.95</v>
      </c>
      <c r="V109" s="72">
        <v>0.95</v>
      </c>
      <c r="W109" s="72">
        <v>0.95</v>
      </c>
      <c r="X109" s="72">
        <v>0.95</v>
      </c>
      <c r="Y109" s="72">
        <v>0.95</v>
      </c>
      <c r="Z109" s="72">
        <v>0</v>
      </c>
      <c r="AA109" s="72">
        <v>0</v>
      </c>
      <c r="AB109" s="72">
        <v>0</v>
      </c>
      <c r="AC109" s="44">
        <v>7.55</v>
      </c>
      <c r="AD109" s="44">
        <v>37.75</v>
      </c>
      <c r="AE109" s="44"/>
    </row>
    <row r="110" spans="1:31" ht="12.75">
      <c r="A110" s="44"/>
      <c r="B110" s="44"/>
      <c r="C110" s="44"/>
      <c r="D110" s="44" t="s">
        <v>231</v>
      </c>
      <c r="E110" s="72">
        <v>0</v>
      </c>
      <c r="F110" s="72">
        <v>0</v>
      </c>
      <c r="G110" s="72">
        <v>0</v>
      </c>
      <c r="H110" s="72">
        <v>0</v>
      </c>
      <c r="I110" s="72">
        <v>0</v>
      </c>
      <c r="J110" s="72">
        <v>0</v>
      </c>
      <c r="K110" s="72">
        <v>0</v>
      </c>
      <c r="L110" s="72">
        <v>0</v>
      </c>
      <c r="M110" s="72">
        <v>0</v>
      </c>
      <c r="N110" s="72">
        <v>0</v>
      </c>
      <c r="O110" s="72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2">
        <v>0</v>
      </c>
      <c r="X110" s="72">
        <v>0</v>
      </c>
      <c r="Y110" s="72">
        <v>0</v>
      </c>
      <c r="Z110" s="72">
        <v>0</v>
      </c>
      <c r="AA110" s="72">
        <v>0</v>
      </c>
      <c r="AB110" s="72">
        <v>0</v>
      </c>
      <c r="AC110" s="44">
        <v>0</v>
      </c>
      <c r="AD110" s="44"/>
      <c r="AE110" s="44"/>
    </row>
    <row r="111" spans="1:31" ht="12.75">
      <c r="A111" s="44" t="s">
        <v>187</v>
      </c>
      <c r="B111" s="44" t="s">
        <v>175</v>
      </c>
      <c r="C111" s="44" t="s">
        <v>171</v>
      </c>
      <c r="D111" s="44" t="s">
        <v>188</v>
      </c>
      <c r="E111" s="72">
        <v>0</v>
      </c>
      <c r="F111" s="72">
        <v>0</v>
      </c>
      <c r="G111" s="72">
        <v>0</v>
      </c>
      <c r="H111" s="72">
        <v>0</v>
      </c>
      <c r="I111" s="72">
        <v>0</v>
      </c>
      <c r="J111" s="72">
        <v>0</v>
      </c>
      <c r="K111" s="72">
        <v>0</v>
      </c>
      <c r="L111" s="72">
        <v>1</v>
      </c>
      <c r="M111" s="72">
        <v>1</v>
      </c>
      <c r="N111" s="72">
        <v>1</v>
      </c>
      <c r="O111" s="72">
        <v>1</v>
      </c>
      <c r="P111" s="72">
        <v>1</v>
      </c>
      <c r="Q111" s="72">
        <v>1</v>
      </c>
      <c r="R111" s="72">
        <v>1</v>
      </c>
      <c r="S111" s="72">
        <v>1</v>
      </c>
      <c r="T111" s="72">
        <v>1</v>
      </c>
      <c r="U111" s="72">
        <v>1</v>
      </c>
      <c r="V111" s="72">
        <v>1</v>
      </c>
      <c r="W111" s="72">
        <v>1</v>
      </c>
      <c r="X111" s="72">
        <v>1</v>
      </c>
      <c r="Y111" s="72">
        <v>1</v>
      </c>
      <c r="Z111" s="72">
        <v>0</v>
      </c>
      <c r="AA111" s="72">
        <v>0</v>
      </c>
      <c r="AB111" s="72">
        <v>0</v>
      </c>
      <c r="AC111" s="44">
        <v>14</v>
      </c>
      <c r="AD111" s="44">
        <v>70</v>
      </c>
      <c r="AE111" s="44">
        <v>3650</v>
      </c>
    </row>
    <row r="112" spans="1:31" ht="12.75">
      <c r="A112" s="44"/>
      <c r="B112" s="44"/>
      <c r="C112" s="44"/>
      <c r="D112" s="44" t="s">
        <v>230</v>
      </c>
      <c r="E112" s="72">
        <v>0</v>
      </c>
      <c r="F112" s="72">
        <v>0</v>
      </c>
      <c r="G112" s="72">
        <v>0</v>
      </c>
      <c r="H112" s="72">
        <v>0</v>
      </c>
      <c r="I112" s="72">
        <v>0</v>
      </c>
      <c r="J112" s="72">
        <v>0</v>
      </c>
      <c r="K112" s="72">
        <v>0</v>
      </c>
      <c r="L112" s="72">
        <v>0</v>
      </c>
      <c r="M112" s="72">
        <v>0</v>
      </c>
      <c r="N112" s="72">
        <v>0</v>
      </c>
      <c r="O112" s="72">
        <v>0</v>
      </c>
      <c r="P112" s="72">
        <v>0</v>
      </c>
      <c r="Q112" s="72">
        <v>0</v>
      </c>
      <c r="R112" s="72">
        <v>0</v>
      </c>
      <c r="S112" s="72">
        <v>0</v>
      </c>
      <c r="T112" s="72">
        <v>0</v>
      </c>
      <c r="U112" s="72">
        <v>0</v>
      </c>
      <c r="V112" s="72">
        <v>0</v>
      </c>
      <c r="W112" s="72">
        <v>0</v>
      </c>
      <c r="X112" s="72">
        <v>0</v>
      </c>
      <c r="Y112" s="72">
        <v>0</v>
      </c>
      <c r="Z112" s="72">
        <v>0</v>
      </c>
      <c r="AA112" s="72">
        <v>0</v>
      </c>
      <c r="AB112" s="72">
        <v>0</v>
      </c>
      <c r="AC112" s="45">
        <v>0</v>
      </c>
      <c r="AD112" s="45"/>
      <c r="AE112" s="45"/>
    </row>
    <row r="113" spans="1:31" ht="12.75">
      <c r="A113" s="44" t="s">
        <v>189</v>
      </c>
      <c r="B113" s="44" t="s">
        <v>175</v>
      </c>
      <c r="C113" s="44" t="s">
        <v>171</v>
      </c>
      <c r="D113" s="44" t="s">
        <v>188</v>
      </c>
      <c r="E113" s="72">
        <v>0</v>
      </c>
      <c r="F113" s="72">
        <v>0</v>
      </c>
      <c r="G113" s="72">
        <v>0</v>
      </c>
      <c r="H113" s="72">
        <v>0</v>
      </c>
      <c r="I113" s="72">
        <v>0</v>
      </c>
      <c r="J113" s="72">
        <v>0</v>
      </c>
      <c r="K113" s="72">
        <v>0</v>
      </c>
      <c r="L113" s="72">
        <v>1</v>
      </c>
      <c r="M113" s="72">
        <v>1</v>
      </c>
      <c r="N113" s="72">
        <v>1</v>
      </c>
      <c r="O113" s="72">
        <v>1</v>
      </c>
      <c r="P113" s="72">
        <v>1</v>
      </c>
      <c r="Q113" s="72">
        <v>1</v>
      </c>
      <c r="R113" s="72">
        <v>1</v>
      </c>
      <c r="S113" s="72">
        <v>1</v>
      </c>
      <c r="T113" s="72">
        <v>1</v>
      </c>
      <c r="U113" s="72">
        <v>1</v>
      </c>
      <c r="V113" s="72">
        <v>1</v>
      </c>
      <c r="W113" s="72">
        <v>1</v>
      </c>
      <c r="X113" s="72">
        <v>1</v>
      </c>
      <c r="Y113" s="72">
        <v>1</v>
      </c>
      <c r="Z113" s="72">
        <v>0</v>
      </c>
      <c r="AA113" s="72">
        <v>0</v>
      </c>
      <c r="AB113" s="72">
        <v>0</v>
      </c>
      <c r="AC113" s="45">
        <v>14</v>
      </c>
      <c r="AD113" s="45">
        <v>70</v>
      </c>
      <c r="AE113" s="45">
        <v>3650</v>
      </c>
    </row>
    <row r="114" spans="1:31" ht="12.75">
      <c r="A114" s="44"/>
      <c r="B114" s="44"/>
      <c r="C114" s="44"/>
      <c r="D114" s="44" t="s">
        <v>230</v>
      </c>
      <c r="E114" s="72">
        <v>0</v>
      </c>
      <c r="F114" s="72">
        <v>0</v>
      </c>
      <c r="G114" s="72">
        <v>0</v>
      </c>
      <c r="H114" s="72">
        <v>0</v>
      </c>
      <c r="I114" s="72">
        <v>0</v>
      </c>
      <c r="J114" s="72">
        <v>0</v>
      </c>
      <c r="K114" s="72">
        <v>0</v>
      </c>
      <c r="L114" s="72">
        <v>0</v>
      </c>
      <c r="M114" s="72">
        <v>0</v>
      </c>
      <c r="N114" s="72">
        <v>0</v>
      </c>
      <c r="O114" s="72">
        <v>0</v>
      </c>
      <c r="P114" s="72">
        <v>0</v>
      </c>
      <c r="Q114" s="72">
        <v>0</v>
      </c>
      <c r="R114" s="72">
        <v>0</v>
      </c>
      <c r="S114" s="72">
        <v>0</v>
      </c>
      <c r="T114" s="72">
        <v>0</v>
      </c>
      <c r="U114" s="72">
        <v>0</v>
      </c>
      <c r="V114" s="72">
        <v>0</v>
      </c>
      <c r="W114" s="72">
        <v>0</v>
      </c>
      <c r="X114" s="72">
        <v>0</v>
      </c>
      <c r="Y114" s="72">
        <v>0</v>
      </c>
      <c r="Z114" s="72">
        <v>0</v>
      </c>
      <c r="AA114" s="72">
        <v>0</v>
      </c>
      <c r="AB114" s="72">
        <v>0</v>
      </c>
      <c r="AC114" s="45">
        <v>0</v>
      </c>
      <c r="AD114" s="45"/>
      <c r="AE114" s="45"/>
    </row>
    <row r="115" spans="1:31">
      <c r="A115" s="28" t="s">
        <v>146</v>
      </c>
      <c r="B115" s="28" t="s">
        <v>173</v>
      </c>
      <c r="C115" s="28" t="s">
        <v>171</v>
      </c>
      <c r="D115" s="28" t="s">
        <v>190</v>
      </c>
      <c r="E115" s="73">
        <v>16</v>
      </c>
      <c r="F115" s="73">
        <v>16</v>
      </c>
      <c r="G115" s="73">
        <v>16</v>
      </c>
      <c r="H115" s="73">
        <v>16</v>
      </c>
      <c r="I115" s="73">
        <v>16</v>
      </c>
      <c r="J115" s="73">
        <v>16</v>
      </c>
      <c r="K115" s="73">
        <v>16</v>
      </c>
      <c r="L115" s="73">
        <v>16</v>
      </c>
      <c r="M115" s="73">
        <v>16</v>
      </c>
      <c r="N115" s="73">
        <v>16</v>
      </c>
      <c r="O115" s="73">
        <v>16</v>
      </c>
      <c r="P115" s="73">
        <v>16</v>
      </c>
      <c r="Q115" s="73">
        <v>16</v>
      </c>
      <c r="R115" s="73">
        <v>16</v>
      </c>
      <c r="S115" s="73">
        <v>16</v>
      </c>
      <c r="T115" s="73">
        <v>16</v>
      </c>
      <c r="U115" s="73">
        <v>16</v>
      </c>
      <c r="V115" s="73">
        <v>16</v>
      </c>
      <c r="W115" s="73">
        <v>16</v>
      </c>
      <c r="X115" s="73">
        <v>16</v>
      </c>
      <c r="Y115" s="73">
        <v>16</v>
      </c>
      <c r="Z115" s="73">
        <v>16</v>
      </c>
      <c r="AA115" s="73">
        <v>16</v>
      </c>
      <c r="AB115" s="73">
        <v>16</v>
      </c>
      <c r="AC115" s="28">
        <v>384</v>
      </c>
      <c r="AD115" s="28">
        <v>3038</v>
      </c>
      <c r="AE115" s="28">
        <v>158410</v>
      </c>
    </row>
    <row r="116" spans="1:31">
      <c r="D116" s="28" t="s">
        <v>191</v>
      </c>
      <c r="E116" s="73">
        <v>21</v>
      </c>
      <c r="F116" s="73">
        <v>21</v>
      </c>
      <c r="G116" s="73">
        <v>21</v>
      </c>
      <c r="H116" s="73">
        <v>21</v>
      </c>
      <c r="I116" s="73">
        <v>21</v>
      </c>
      <c r="J116" s="73">
        <v>21</v>
      </c>
      <c r="K116" s="73">
        <v>21</v>
      </c>
      <c r="L116" s="73">
        <v>21</v>
      </c>
      <c r="M116" s="73">
        <v>21</v>
      </c>
      <c r="N116" s="73">
        <v>21</v>
      </c>
      <c r="O116" s="73">
        <v>21</v>
      </c>
      <c r="P116" s="73">
        <v>21</v>
      </c>
      <c r="Q116" s="73">
        <v>21</v>
      </c>
      <c r="R116" s="73">
        <v>21</v>
      </c>
      <c r="S116" s="73">
        <v>21</v>
      </c>
      <c r="T116" s="73">
        <v>21</v>
      </c>
      <c r="U116" s="73">
        <v>21</v>
      </c>
      <c r="V116" s="73">
        <v>21</v>
      </c>
      <c r="W116" s="73">
        <v>21</v>
      </c>
      <c r="X116" s="73">
        <v>21</v>
      </c>
      <c r="Y116" s="73">
        <v>21</v>
      </c>
      <c r="Z116" s="73">
        <v>21</v>
      </c>
      <c r="AA116" s="73">
        <v>21</v>
      </c>
      <c r="AB116" s="73">
        <v>21</v>
      </c>
      <c r="AC116" s="28">
        <v>504</v>
      </c>
    </row>
    <row r="117" spans="1:31">
      <c r="D117" s="28" t="s">
        <v>192</v>
      </c>
      <c r="E117" s="73">
        <v>16</v>
      </c>
      <c r="F117" s="73">
        <v>16</v>
      </c>
      <c r="G117" s="73">
        <v>16</v>
      </c>
      <c r="H117" s="73">
        <v>16</v>
      </c>
      <c r="I117" s="73">
        <v>16</v>
      </c>
      <c r="J117" s="73">
        <v>16</v>
      </c>
      <c r="K117" s="73">
        <v>16</v>
      </c>
      <c r="L117" s="73">
        <v>21</v>
      </c>
      <c r="M117" s="73">
        <v>21</v>
      </c>
      <c r="N117" s="73">
        <v>21</v>
      </c>
      <c r="O117" s="73">
        <v>21</v>
      </c>
      <c r="P117" s="73">
        <v>21</v>
      </c>
      <c r="Q117" s="73">
        <v>21</v>
      </c>
      <c r="R117" s="73">
        <v>21</v>
      </c>
      <c r="S117" s="73">
        <v>21</v>
      </c>
      <c r="T117" s="73">
        <v>21</v>
      </c>
      <c r="U117" s="73">
        <v>21</v>
      </c>
      <c r="V117" s="73">
        <v>21</v>
      </c>
      <c r="W117" s="73">
        <v>21</v>
      </c>
      <c r="X117" s="73">
        <v>21</v>
      </c>
      <c r="Y117" s="73">
        <v>21</v>
      </c>
      <c r="Z117" s="73">
        <v>16</v>
      </c>
      <c r="AA117" s="73">
        <v>16</v>
      </c>
      <c r="AB117" s="73">
        <v>16</v>
      </c>
      <c r="AC117" s="28">
        <v>454</v>
      </c>
    </row>
    <row r="118" spans="1:31" ht="12.75">
      <c r="A118" s="47"/>
      <c r="D118" s="28" t="s">
        <v>231</v>
      </c>
      <c r="E118" s="73">
        <v>16</v>
      </c>
      <c r="F118" s="73">
        <v>16</v>
      </c>
      <c r="G118" s="73">
        <v>16</v>
      </c>
      <c r="H118" s="73">
        <v>16</v>
      </c>
      <c r="I118" s="73">
        <v>16</v>
      </c>
      <c r="J118" s="73">
        <v>16</v>
      </c>
      <c r="K118" s="73">
        <v>16</v>
      </c>
      <c r="L118" s="73">
        <v>16</v>
      </c>
      <c r="M118" s="73">
        <v>16</v>
      </c>
      <c r="N118" s="73">
        <v>16</v>
      </c>
      <c r="O118" s="73">
        <v>16</v>
      </c>
      <c r="P118" s="73">
        <v>16</v>
      </c>
      <c r="Q118" s="73">
        <v>16</v>
      </c>
      <c r="R118" s="73">
        <v>16</v>
      </c>
      <c r="S118" s="73">
        <v>16</v>
      </c>
      <c r="T118" s="73">
        <v>16</v>
      </c>
      <c r="U118" s="73">
        <v>16</v>
      </c>
      <c r="V118" s="73">
        <v>16</v>
      </c>
      <c r="W118" s="73">
        <v>16</v>
      </c>
      <c r="X118" s="73">
        <v>16</v>
      </c>
      <c r="Y118" s="73">
        <v>16</v>
      </c>
      <c r="Z118" s="73">
        <v>16</v>
      </c>
      <c r="AA118" s="73">
        <v>16</v>
      </c>
      <c r="AB118" s="73">
        <v>16</v>
      </c>
      <c r="AC118" s="28">
        <v>384</v>
      </c>
    </row>
    <row r="119" spans="1:31" ht="12.75">
      <c r="A119" s="44" t="s">
        <v>216</v>
      </c>
      <c r="B119" s="44" t="s">
        <v>173</v>
      </c>
      <c r="C119" s="44" t="s">
        <v>171</v>
      </c>
      <c r="D119" s="44" t="s">
        <v>190</v>
      </c>
      <c r="E119" s="72">
        <v>16</v>
      </c>
      <c r="F119" s="72">
        <v>16</v>
      </c>
      <c r="G119" s="72">
        <v>16</v>
      </c>
      <c r="H119" s="72">
        <v>16</v>
      </c>
      <c r="I119" s="72">
        <v>16</v>
      </c>
      <c r="J119" s="72">
        <v>16</v>
      </c>
      <c r="K119" s="72">
        <v>16</v>
      </c>
      <c r="L119" s="72">
        <v>16</v>
      </c>
      <c r="M119" s="72">
        <v>16</v>
      </c>
      <c r="N119" s="72">
        <v>16</v>
      </c>
      <c r="O119" s="72">
        <v>16</v>
      </c>
      <c r="P119" s="72">
        <v>16</v>
      </c>
      <c r="Q119" s="72">
        <v>16</v>
      </c>
      <c r="R119" s="72">
        <v>16</v>
      </c>
      <c r="S119" s="72">
        <v>16</v>
      </c>
      <c r="T119" s="72">
        <v>16</v>
      </c>
      <c r="U119" s="72">
        <v>16</v>
      </c>
      <c r="V119" s="72">
        <v>16</v>
      </c>
      <c r="W119" s="72">
        <v>16</v>
      </c>
      <c r="X119" s="72">
        <v>16</v>
      </c>
      <c r="Y119" s="72">
        <v>16</v>
      </c>
      <c r="Z119" s="72">
        <v>16</v>
      </c>
      <c r="AA119" s="72">
        <v>16</v>
      </c>
      <c r="AB119" s="72">
        <v>16</v>
      </c>
      <c r="AC119" s="28">
        <v>384</v>
      </c>
      <c r="AD119" s="28">
        <v>2688</v>
      </c>
      <c r="AE119" s="28">
        <v>140160</v>
      </c>
    </row>
    <row r="120" spans="1:31" ht="12.75">
      <c r="A120" s="44"/>
      <c r="B120" s="44"/>
      <c r="C120" s="44"/>
      <c r="D120" s="44" t="s">
        <v>191</v>
      </c>
      <c r="E120" s="72">
        <v>21</v>
      </c>
      <c r="F120" s="72">
        <v>21</v>
      </c>
      <c r="G120" s="72">
        <v>21</v>
      </c>
      <c r="H120" s="72">
        <v>21</v>
      </c>
      <c r="I120" s="72">
        <v>21</v>
      </c>
      <c r="J120" s="72">
        <v>21</v>
      </c>
      <c r="K120" s="72">
        <v>21</v>
      </c>
      <c r="L120" s="72">
        <v>21</v>
      </c>
      <c r="M120" s="72">
        <v>21</v>
      </c>
      <c r="N120" s="72">
        <v>21</v>
      </c>
      <c r="O120" s="72">
        <v>21</v>
      </c>
      <c r="P120" s="72">
        <v>21</v>
      </c>
      <c r="Q120" s="72">
        <v>21</v>
      </c>
      <c r="R120" s="72">
        <v>21</v>
      </c>
      <c r="S120" s="72">
        <v>21</v>
      </c>
      <c r="T120" s="72">
        <v>21</v>
      </c>
      <c r="U120" s="72">
        <v>21</v>
      </c>
      <c r="V120" s="72">
        <v>21</v>
      </c>
      <c r="W120" s="72">
        <v>21</v>
      </c>
      <c r="X120" s="72">
        <v>21</v>
      </c>
      <c r="Y120" s="72">
        <v>21</v>
      </c>
      <c r="Z120" s="72">
        <v>21</v>
      </c>
      <c r="AA120" s="72">
        <v>21</v>
      </c>
      <c r="AB120" s="72">
        <v>21</v>
      </c>
      <c r="AC120" s="28">
        <v>504</v>
      </c>
    </row>
    <row r="121" spans="1:31" ht="12.75">
      <c r="A121" s="44"/>
      <c r="B121" s="44"/>
      <c r="C121" s="44"/>
      <c r="D121" s="44" t="s">
        <v>192</v>
      </c>
      <c r="E121" s="72">
        <v>16</v>
      </c>
      <c r="F121" s="72">
        <v>16</v>
      </c>
      <c r="G121" s="72">
        <v>16</v>
      </c>
      <c r="H121" s="72">
        <v>16</v>
      </c>
      <c r="I121" s="72">
        <v>16</v>
      </c>
      <c r="J121" s="72">
        <v>16</v>
      </c>
      <c r="K121" s="72">
        <v>16</v>
      </c>
      <c r="L121" s="72">
        <v>16</v>
      </c>
      <c r="M121" s="72">
        <v>16</v>
      </c>
      <c r="N121" s="72">
        <v>16</v>
      </c>
      <c r="O121" s="72">
        <v>16</v>
      </c>
      <c r="P121" s="72">
        <v>16</v>
      </c>
      <c r="Q121" s="72">
        <v>16</v>
      </c>
      <c r="R121" s="72">
        <v>16</v>
      </c>
      <c r="S121" s="72">
        <v>16</v>
      </c>
      <c r="T121" s="72">
        <v>16</v>
      </c>
      <c r="U121" s="72">
        <v>16</v>
      </c>
      <c r="V121" s="72">
        <v>16</v>
      </c>
      <c r="W121" s="72">
        <v>16</v>
      </c>
      <c r="X121" s="72">
        <v>16</v>
      </c>
      <c r="Y121" s="72">
        <v>16</v>
      </c>
      <c r="Z121" s="72">
        <v>16</v>
      </c>
      <c r="AA121" s="72">
        <v>16</v>
      </c>
      <c r="AB121" s="72">
        <v>16</v>
      </c>
      <c r="AC121" s="28">
        <v>384</v>
      </c>
    </row>
    <row r="122" spans="1:31" ht="12.75">
      <c r="A122" s="44"/>
      <c r="B122" s="44"/>
      <c r="C122" s="44"/>
      <c r="D122" s="44" t="s">
        <v>231</v>
      </c>
      <c r="E122" s="72">
        <v>16</v>
      </c>
      <c r="F122" s="72">
        <v>16</v>
      </c>
      <c r="G122" s="72">
        <v>16</v>
      </c>
      <c r="H122" s="72">
        <v>16</v>
      </c>
      <c r="I122" s="72">
        <v>16</v>
      </c>
      <c r="J122" s="72">
        <v>16</v>
      </c>
      <c r="K122" s="72">
        <v>16</v>
      </c>
      <c r="L122" s="72">
        <v>16</v>
      </c>
      <c r="M122" s="72">
        <v>16</v>
      </c>
      <c r="N122" s="72">
        <v>16</v>
      </c>
      <c r="O122" s="72">
        <v>16</v>
      </c>
      <c r="P122" s="72">
        <v>16</v>
      </c>
      <c r="Q122" s="72">
        <v>16</v>
      </c>
      <c r="R122" s="72">
        <v>16</v>
      </c>
      <c r="S122" s="72">
        <v>16</v>
      </c>
      <c r="T122" s="72">
        <v>16</v>
      </c>
      <c r="U122" s="72">
        <v>16</v>
      </c>
      <c r="V122" s="72">
        <v>16</v>
      </c>
      <c r="W122" s="72">
        <v>16</v>
      </c>
      <c r="X122" s="72">
        <v>16</v>
      </c>
      <c r="Y122" s="72">
        <v>16</v>
      </c>
      <c r="Z122" s="72">
        <v>16</v>
      </c>
      <c r="AA122" s="72">
        <v>16</v>
      </c>
      <c r="AB122" s="72">
        <v>16</v>
      </c>
      <c r="AC122" s="28">
        <v>384</v>
      </c>
    </row>
    <row r="123" spans="1:31" ht="12.75">
      <c r="A123" s="44" t="s">
        <v>147</v>
      </c>
      <c r="B123" s="44" t="s">
        <v>173</v>
      </c>
      <c r="C123" s="44" t="s">
        <v>171</v>
      </c>
      <c r="D123" s="44" t="s">
        <v>190</v>
      </c>
      <c r="E123" s="72">
        <v>19</v>
      </c>
      <c r="F123" s="72">
        <v>19</v>
      </c>
      <c r="G123" s="72">
        <v>19</v>
      </c>
      <c r="H123" s="72">
        <v>19</v>
      </c>
      <c r="I123" s="72">
        <v>19</v>
      </c>
      <c r="J123" s="72">
        <v>19</v>
      </c>
      <c r="K123" s="72">
        <v>19</v>
      </c>
      <c r="L123" s="72">
        <v>19</v>
      </c>
      <c r="M123" s="72">
        <v>19</v>
      </c>
      <c r="N123" s="72">
        <v>19</v>
      </c>
      <c r="O123" s="72">
        <v>19</v>
      </c>
      <c r="P123" s="72">
        <v>19</v>
      </c>
      <c r="Q123" s="72">
        <v>19</v>
      </c>
      <c r="R123" s="72">
        <v>19</v>
      </c>
      <c r="S123" s="72">
        <v>19</v>
      </c>
      <c r="T123" s="72">
        <v>19</v>
      </c>
      <c r="U123" s="72">
        <v>19</v>
      </c>
      <c r="V123" s="72">
        <v>19</v>
      </c>
      <c r="W123" s="72">
        <v>19</v>
      </c>
      <c r="X123" s="72">
        <v>19</v>
      </c>
      <c r="Y123" s="72">
        <v>19</v>
      </c>
      <c r="Z123" s="72">
        <v>19</v>
      </c>
      <c r="AA123" s="72">
        <v>19</v>
      </c>
      <c r="AB123" s="72">
        <v>19</v>
      </c>
      <c r="AC123" s="28">
        <v>456</v>
      </c>
      <c r="AD123" s="28">
        <v>4788</v>
      </c>
      <c r="AE123" s="28">
        <v>249660</v>
      </c>
    </row>
    <row r="124" spans="1:31" ht="12.75">
      <c r="A124" s="44"/>
      <c r="B124" s="44"/>
      <c r="C124" s="44"/>
      <c r="D124" s="44" t="s">
        <v>191</v>
      </c>
      <c r="E124" s="72">
        <v>31</v>
      </c>
      <c r="F124" s="72">
        <v>31</v>
      </c>
      <c r="G124" s="72">
        <v>31</v>
      </c>
      <c r="H124" s="72">
        <v>31</v>
      </c>
      <c r="I124" s="72">
        <v>31</v>
      </c>
      <c r="J124" s="72">
        <v>31</v>
      </c>
      <c r="K124" s="72">
        <v>31</v>
      </c>
      <c r="L124" s="72">
        <v>31</v>
      </c>
      <c r="M124" s="72">
        <v>31</v>
      </c>
      <c r="N124" s="72">
        <v>31</v>
      </c>
      <c r="O124" s="72">
        <v>31</v>
      </c>
      <c r="P124" s="72">
        <v>31</v>
      </c>
      <c r="Q124" s="72">
        <v>31</v>
      </c>
      <c r="R124" s="72">
        <v>31</v>
      </c>
      <c r="S124" s="72">
        <v>31</v>
      </c>
      <c r="T124" s="72">
        <v>31</v>
      </c>
      <c r="U124" s="72">
        <v>31</v>
      </c>
      <c r="V124" s="72">
        <v>31</v>
      </c>
      <c r="W124" s="72">
        <v>31</v>
      </c>
      <c r="X124" s="72">
        <v>31</v>
      </c>
      <c r="Y124" s="72">
        <v>31</v>
      </c>
      <c r="Z124" s="72">
        <v>31</v>
      </c>
      <c r="AA124" s="72">
        <v>31</v>
      </c>
      <c r="AB124" s="72">
        <v>31</v>
      </c>
      <c r="AC124" s="28">
        <v>744</v>
      </c>
    </row>
    <row r="125" spans="1:31" ht="12.75">
      <c r="A125" s="44"/>
      <c r="B125" s="44"/>
      <c r="C125" s="44"/>
      <c r="D125" s="44" t="s">
        <v>232</v>
      </c>
      <c r="E125" s="72">
        <v>31</v>
      </c>
      <c r="F125" s="72">
        <v>31</v>
      </c>
      <c r="G125" s="72">
        <v>31</v>
      </c>
      <c r="H125" s="72">
        <v>31</v>
      </c>
      <c r="I125" s="72">
        <v>31</v>
      </c>
      <c r="J125" s="72">
        <v>31</v>
      </c>
      <c r="K125" s="72">
        <v>31</v>
      </c>
      <c r="L125" s="72">
        <v>31</v>
      </c>
      <c r="M125" s="72">
        <v>31</v>
      </c>
      <c r="N125" s="72">
        <v>31</v>
      </c>
      <c r="O125" s="72">
        <v>31</v>
      </c>
      <c r="P125" s="72">
        <v>31</v>
      </c>
      <c r="Q125" s="72">
        <v>31</v>
      </c>
      <c r="R125" s="72">
        <v>31</v>
      </c>
      <c r="S125" s="72">
        <v>31</v>
      </c>
      <c r="T125" s="72">
        <v>31</v>
      </c>
      <c r="U125" s="72">
        <v>31</v>
      </c>
      <c r="V125" s="72">
        <v>31</v>
      </c>
      <c r="W125" s="72">
        <v>31</v>
      </c>
      <c r="X125" s="72">
        <v>31</v>
      </c>
      <c r="Y125" s="72">
        <v>31</v>
      </c>
      <c r="Z125" s="72">
        <v>31</v>
      </c>
      <c r="AA125" s="72">
        <v>31</v>
      </c>
      <c r="AB125" s="72">
        <v>31</v>
      </c>
      <c r="AC125" s="28">
        <v>744</v>
      </c>
    </row>
    <row r="126" spans="1:31" ht="12.75">
      <c r="A126" s="44"/>
      <c r="B126" s="44"/>
      <c r="C126" s="44"/>
      <c r="D126" s="44" t="s">
        <v>233</v>
      </c>
      <c r="E126" s="72">
        <v>31</v>
      </c>
      <c r="F126" s="72">
        <v>31</v>
      </c>
      <c r="G126" s="72">
        <v>31</v>
      </c>
      <c r="H126" s="72">
        <v>31</v>
      </c>
      <c r="I126" s="72">
        <v>31</v>
      </c>
      <c r="J126" s="72">
        <v>31</v>
      </c>
      <c r="K126" s="72">
        <v>31</v>
      </c>
      <c r="L126" s="72">
        <v>25</v>
      </c>
      <c r="M126" s="72">
        <v>25</v>
      </c>
      <c r="N126" s="72">
        <v>25</v>
      </c>
      <c r="O126" s="72">
        <v>25</v>
      </c>
      <c r="P126" s="72">
        <v>25</v>
      </c>
      <c r="Q126" s="72">
        <v>25</v>
      </c>
      <c r="R126" s="72">
        <v>25</v>
      </c>
      <c r="S126" s="72">
        <v>25</v>
      </c>
      <c r="T126" s="72">
        <v>25</v>
      </c>
      <c r="U126" s="72">
        <v>25</v>
      </c>
      <c r="V126" s="72">
        <v>25</v>
      </c>
      <c r="W126" s="72">
        <v>25</v>
      </c>
      <c r="X126" s="72">
        <v>25</v>
      </c>
      <c r="Y126" s="72">
        <v>25</v>
      </c>
      <c r="Z126" s="72">
        <v>31</v>
      </c>
      <c r="AA126" s="72">
        <v>31</v>
      </c>
      <c r="AB126" s="72">
        <v>31</v>
      </c>
      <c r="AC126" s="28">
        <v>660</v>
      </c>
    </row>
    <row r="127" spans="1:31" ht="12.75">
      <c r="A127" s="44" t="s">
        <v>234</v>
      </c>
      <c r="B127" s="44" t="s">
        <v>173</v>
      </c>
      <c r="C127" s="44" t="s">
        <v>171</v>
      </c>
      <c r="D127" s="44" t="s">
        <v>190</v>
      </c>
      <c r="E127" s="72">
        <v>19</v>
      </c>
      <c r="F127" s="72">
        <v>19</v>
      </c>
      <c r="G127" s="72">
        <v>19</v>
      </c>
      <c r="H127" s="72">
        <v>19</v>
      </c>
      <c r="I127" s="72">
        <v>19</v>
      </c>
      <c r="J127" s="72">
        <v>19</v>
      </c>
      <c r="K127" s="72">
        <v>19</v>
      </c>
      <c r="L127" s="72">
        <v>19</v>
      </c>
      <c r="M127" s="72">
        <v>19</v>
      </c>
      <c r="N127" s="72">
        <v>19</v>
      </c>
      <c r="O127" s="72">
        <v>19</v>
      </c>
      <c r="P127" s="72">
        <v>19</v>
      </c>
      <c r="Q127" s="72">
        <v>19</v>
      </c>
      <c r="R127" s="72">
        <v>19</v>
      </c>
      <c r="S127" s="72">
        <v>19</v>
      </c>
      <c r="T127" s="72">
        <v>19</v>
      </c>
      <c r="U127" s="72">
        <v>19</v>
      </c>
      <c r="V127" s="72">
        <v>19</v>
      </c>
      <c r="W127" s="72">
        <v>19</v>
      </c>
      <c r="X127" s="72">
        <v>19</v>
      </c>
      <c r="Y127" s="72">
        <v>19</v>
      </c>
      <c r="Z127" s="72">
        <v>19</v>
      </c>
      <c r="AA127" s="72">
        <v>19</v>
      </c>
      <c r="AB127" s="72">
        <v>19</v>
      </c>
      <c r="AC127" s="28">
        <v>456</v>
      </c>
      <c r="AD127" s="28">
        <v>5208</v>
      </c>
      <c r="AE127" s="28">
        <v>271560</v>
      </c>
    </row>
    <row r="128" spans="1:31" ht="12.75">
      <c r="A128" s="44"/>
      <c r="B128" s="44"/>
      <c r="C128" s="44"/>
      <c r="D128" s="44" t="s">
        <v>191</v>
      </c>
      <c r="E128" s="72">
        <v>31</v>
      </c>
      <c r="F128" s="72">
        <v>31</v>
      </c>
      <c r="G128" s="72">
        <v>31</v>
      </c>
      <c r="H128" s="72">
        <v>31</v>
      </c>
      <c r="I128" s="72">
        <v>31</v>
      </c>
      <c r="J128" s="72">
        <v>31</v>
      </c>
      <c r="K128" s="72">
        <v>31</v>
      </c>
      <c r="L128" s="72">
        <v>31</v>
      </c>
      <c r="M128" s="72">
        <v>31</v>
      </c>
      <c r="N128" s="72">
        <v>31</v>
      </c>
      <c r="O128" s="72">
        <v>31</v>
      </c>
      <c r="P128" s="72">
        <v>31</v>
      </c>
      <c r="Q128" s="72">
        <v>31</v>
      </c>
      <c r="R128" s="72">
        <v>31</v>
      </c>
      <c r="S128" s="72">
        <v>31</v>
      </c>
      <c r="T128" s="72">
        <v>31</v>
      </c>
      <c r="U128" s="72">
        <v>31</v>
      </c>
      <c r="V128" s="72">
        <v>31</v>
      </c>
      <c r="W128" s="72">
        <v>31</v>
      </c>
      <c r="X128" s="72">
        <v>31</v>
      </c>
      <c r="Y128" s="72">
        <v>31</v>
      </c>
      <c r="Z128" s="72">
        <v>31</v>
      </c>
      <c r="AA128" s="72">
        <v>31</v>
      </c>
      <c r="AB128" s="72">
        <v>31</v>
      </c>
      <c r="AC128" s="28">
        <v>744</v>
      </c>
    </row>
    <row r="129" spans="1:31" ht="12.75">
      <c r="A129" s="44"/>
      <c r="B129" s="44"/>
      <c r="C129" s="44"/>
      <c r="D129" s="44" t="s">
        <v>232</v>
      </c>
      <c r="E129" s="72">
        <v>31</v>
      </c>
      <c r="F129" s="72">
        <v>31</v>
      </c>
      <c r="G129" s="72">
        <v>31</v>
      </c>
      <c r="H129" s="72">
        <v>31</v>
      </c>
      <c r="I129" s="72">
        <v>31</v>
      </c>
      <c r="J129" s="72">
        <v>31</v>
      </c>
      <c r="K129" s="72">
        <v>31</v>
      </c>
      <c r="L129" s="72">
        <v>31</v>
      </c>
      <c r="M129" s="72">
        <v>31</v>
      </c>
      <c r="N129" s="72">
        <v>31</v>
      </c>
      <c r="O129" s="72">
        <v>31</v>
      </c>
      <c r="P129" s="72">
        <v>31</v>
      </c>
      <c r="Q129" s="72">
        <v>31</v>
      </c>
      <c r="R129" s="72">
        <v>31</v>
      </c>
      <c r="S129" s="72">
        <v>31</v>
      </c>
      <c r="T129" s="72">
        <v>31</v>
      </c>
      <c r="U129" s="72">
        <v>31</v>
      </c>
      <c r="V129" s="72">
        <v>31</v>
      </c>
      <c r="W129" s="72">
        <v>31</v>
      </c>
      <c r="X129" s="72">
        <v>31</v>
      </c>
      <c r="Y129" s="72">
        <v>31</v>
      </c>
      <c r="Z129" s="72">
        <v>31</v>
      </c>
      <c r="AA129" s="72">
        <v>31</v>
      </c>
      <c r="AB129" s="72">
        <v>31</v>
      </c>
      <c r="AC129" s="28">
        <v>744</v>
      </c>
    </row>
    <row r="130" spans="1:31" ht="12.75">
      <c r="A130" s="44"/>
      <c r="B130" s="44"/>
      <c r="C130" s="44"/>
      <c r="D130" s="44" t="s">
        <v>233</v>
      </c>
      <c r="E130" s="72">
        <v>31</v>
      </c>
      <c r="F130" s="72">
        <v>31</v>
      </c>
      <c r="G130" s="72">
        <v>31</v>
      </c>
      <c r="H130" s="72">
        <v>31</v>
      </c>
      <c r="I130" s="72">
        <v>31</v>
      </c>
      <c r="J130" s="72">
        <v>31</v>
      </c>
      <c r="K130" s="72">
        <v>31</v>
      </c>
      <c r="L130" s="72">
        <v>31</v>
      </c>
      <c r="M130" s="72">
        <v>31</v>
      </c>
      <c r="N130" s="72">
        <v>31</v>
      </c>
      <c r="O130" s="72">
        <v>31</v>
      </c>
      <c r="P130" s="72">
        <v>31</v>
      </c>
      <c r="Q130" s="72">
        <v>31</v>
      </c>
      <c r="R130" s="72">
        <v>31</v>
      </c>
      <c r="S130" s="72">
        <v>31</v>
      </c>
      <c r="T130" s="72">
        <v>31</v>
      </c>
      <c r="U130" s="72">
        <v>31</v>
      </c>
      <c r="V130" s="72">
        <v>31</v>
      </c>
      <c r="W130" s="72">
        <v>31</v>
      </c>
      <c r="X130" s="72">
        <v>31</v>
      </c>
      <c r="Y130" s="72">
        <v>31</v>
      </c>
      <c r="Z130" s="72">
        <v>31</v>
      </c>
      <c r="AA130" s="72">
        <v>31</v>
      </c>
      <c r="AB130" s="72">
        <v>31</v>
      </c>
      <c r="AC130" s="28">
        <v>744</v>
      </c>
    </row>
    <row r="131" spans="1:31" ht="12.75">
      <c r="A131" s="44" t="s">
        <v>193</v>
      </c>
      <c r="B131" s="44" t="s">
        <v>175</v>
      </c>
      <c r="C131" s="44" t="s">
        <v>171</v>
      </c>
      <c r="D131" s="44" t="s">
        <v>188</v>
      </c>
      <c r="E131" s="72">
        <v>0</v>
      </c>
      <c r="F131" s="72">
        <v>0</v>
      </c>
      <c r="G131" s="72">
        <v>0</v>
      </c>
      <c r="H131" s="72">
        <v>0</v>
      </c>
      <c r="I131" s="72">
        <v>0</v>
      </c>
      <c r="J131" s="72">
        <v>0</v>
      </c>
      <c r="K131" s="72">
        <v>0</v>
      </c>
      <c r="L131" s="72">
        <v>1</v>
      </c>
      <c r="M131" s="72">
        <v>1</v>
      </c>
      <c r="N131" s="72">
        <v>1</v>
      </c>
      <c r="O131" s="72">
        <v>1</v>
      </c>
      <c r="P131" s="72">
        <v>1</v>
      </c>
      <c r="Q131" s="72">
        <v>1</v>
      </c>
      <c r="R131" s="72">
        <v>1</v>
      </c>
      <c r="S131" s="72">
        <v>1</v>
      </c>
      <c r="T131" s="72">
        <v>1</v>
      </c>
      <c r="U131" s="72">
        <v>1</v>
      </c>
      <c r="V131" s="72">
        <v>1</v>
      </c>
      <c r="W131" s="72">
        <v>1</v>
      </c>
      <c r="X131" s="72">
        <v>1</v>
      </c>
      <c r="Y131" s="72">
        <v>1</v>
      </c>
      <c r="Z131" s="72">
        <v>0</v>
      </c>
      <c r="AA131" s="72">
        <v>0</v>
      </c>
      <c r="AB131" s="72">
        <v>0</v>
      </c>
      <c r="AC131" s="28">
        <v>14</v>
      </c>
      <c r="AD131" s="28">
        <v>118</v>
      </c>
      <c r="AE131" s="28">
        <v>6152.86</v>
      </c>
    </row>
    <row r="132" spans="1:31" ht="12.75">
      <c r="A132" s="44"/>
      <c r="B132" s="44"/>
      <c r="C132" s="44"/>
      <c r="D132" s="44" t="s">
        <v>230</v>
      </c>
      <c r="E132" s="72">
        <v>1</v>
      </c>
      <c r="F132" s="72">
        <v>1</v>
      </c>
      <c r="G132" s="72">
        <v>1</v>
      </c>
      <c r="H132" s="72">
        <v>1</v>
      </c>
      <c r="I132" s="72">
        <v>1</v>
      </c>
      <c r="J132" s="72">
        <v>1</v>
      </c>
      <c r="K132" s="72">
        <v>1</v>
      </c>
      <c r="L132" s="72">
        <v>1</v>
      </c>
      <c r="M132" s="72">
        <v>1</v>
      </c>
      <c r="N132" s="72">
        <v>1</v>
      </c>
      <c r="O132" s="72">
        <v>1</v>
      </c>
      <c r="P132" s="72">
        <v>1</v>
      </c>
      <c r="Q132" s="72">
        <v>1</v>
      </c>
      <c r="R132" s="72">
        <v>1</v>
      </c>
      <c r="S132" s="72">
        <v>1</v>
      </c>
      <c r="T132" s="72">
        <v>1</v>
      </c>
      <c r="U132" s="72">
        <v>1</v>
      </c>
      <c r="V132" s="72">
        <v>1</v>
      </c>
      <c r="W132" s="72">
        <v>1</v>
      </c>
      <c r="X132" s="72">
        <v>1</v>
      </c>
      <c r="Y132" s="72">
        <v>1</v>
      </c>
      <c r="Z132" s="72">
        <v>1</v>
      </c>
      <c r="AA132" s="72">
        <v>1</v>
      </c>
      <c r="AB132" s="72">
        <v>1</v>
      </c>
      <c r="AC132" s="28">
        <v>24</v>
      </c>
    </row>
    <row r="133" spans="1:31" ht="12.75">
      <c r="A133" s="44" t="s">
        <v>194</v>
      </c>
      <c r="B133" s="44" t="s">
        <v>175</v>
      </c>
      <c r="C133" s="44" t="s">
        <v>171</v>
      </c>
      <c r="D133" s="44" t="s">
        <v>188</v>
      </c>
      <c r="E133" s="72">
        <v>0</v>
      </c>
      <c r="F133" s="72">
        <v>0</v>
      </c>
      <c r="G133" s="72">
        <v>0</v>
      </c>
      <c r="H133" s="72">
        <v>0</v>
      </c>
      <c r="I133" s="72">
        <v>0</v>
      </c>
      <c r="J133" s="72">
        <v>0</v>
      </c>
      <c r="K133" s="72">
        <v>0</v>
      </c>
      <c r="L133" s="72">
        <v>1</v>
      </c>
      <c r="M133" s="72">
        <v>1</v>
      </c>
      <c r="N133" s="72">
        <v>1</v>
      </c>
      <c r="O133" s="72">
        <v>1</v>
      </c>
      <c r="P133" s="72">
        <v>1</v>
      </c>
      <c r="Q133" s="72">
        <v>1</v>
      </c>
      <c r="R133" s="72">
        <v>1</v>
      </c>
      <c r="S133" s="72">
        <v>1</v>
      </c>
      <c r="T133" s="72">
        <v>1</v>
      </c>
      <c r="U133" s="72">
        <v>1</v>
      </c>
      <c r="V133" s="72">
        <v>1</v>
      </c>
      <c r="W133" s="72">
        <v>1</v>
      </c>
      <c r="X133" s="72">
        <v>1</v>
      </c>
      <c r="Y133" s="72">
        <v>1</v>
      </c>
      <c r="Z133" s="72">
        <v>0</v>
      </c>
      <c r="AA133" s="72">
        <v>0</v>
      </c>
      <c r="AB133" s="72">
        <v>0</v>
      </c>
      <c r="AC133" s="28">
        <v>14</v>
      </c>
      <c r="AD133" s="28">
        <v>70</v>
      </c>
      <c r="AE133" s="28">
        <v>3650</v>
      </c>
    </row>
    <row r="134" spans="1:31" ht="12.75">
      <c r="A134" s="44"/>
      <c r="B134" s="44"/>
      <c r="C134" s="44"/>
      <c r="D134" s="44" t="s">
        <v>230</v>
      </c>
      <c r="E134" s="72">
        <v>0</v>
      </c>
      <c r="F134" s="72">
        <v>0</v>
      </c>
      <c r="G134" s="72">
        <v>0</v>
      </c>
      <c r="H134" s="72">
        <v>0</v>
      </c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28">
        <v>0</v>
      </c>
    </row>
    <row r="135" spans="1:31" ht="12.75">
      <c r="A135" s="44" t="s">
        <v>329</v>
      </c>
      <c r="B135" s="44" t="s">
        <v>175</v>
      </c>
      <c r="C135" s="44" t="s">
        <v>171</v>
      </c>
      <c r="D135" s="44" t="s">
        <v>188</v>
      </c>
      <c r="E135" s="72">
        <v>0</v>
      </c>
      <c r="F135" s="72">
        <v>0</v>
      </c>
      <c r="G135" s="72">
        <v>0</v>
      </c>
      <c r="H135" s="72">
        <v>0</v>
      </c>
      <c r="I135" s="72">
        <v>0</v>
      </c>
      <c r="J135" s="72">
        <v>0</v>
      </c>
      <c r="K135" s="72">
        <v>0</v>
      </c>
      <c r="L135" s="72">
        <v>0</v>
      </c>
      <c r="M135" s="72">
        <v>0</v>
      </c>
      <c r="N135" s="72">
        <v>0</v>
      </c>
      <c r="O135" s="72">
        <v>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28">
        <v>0</v>
      </c>
      <c r="AD135" s="28">
        <v>0</v>
      </c>
      <c r="AE135" s="28">
        <v>0</v>
      </c>
    </row>
    <row r="136" spans="1:31" ht="12.75">
      <c r="A136" s="44"/>
      <c r="B136" s="44"/>
      <c r="C136" s="44"/>
      <c r="D136" s="44" t="s">
        <v>230</v>
      </c>
      <c r="E136" s="72">
        <v>0</v>
      </c>
      <c r="F136" s="72">
        <v>0</v>
      </c>
      <c r="G136" s="72">
        <v>0</v>
      </c>
      <c r="H136" s="72">
        <v>0</v>
      </c>
      <c r="I136" s="72">
        <v>0</v>
      </c>
      <c r="J136" s="72">
        <v>0</v>
      </c>
      <c r="K136" s="72">
        <v>0</v>
      </c>
      <c r="L136" s="72">
        <v>0</v>
      </c>
      <c r="M136" s="72">
        <v>0</v>
      </c>
      <c r="N136" s="72">
        <v>0</v>
      </c>
      <c r="O136" s="72">
        <v>0</v>
      </c>
      <c r="P136" s="72">
        <v>0</v>
      </c>
      <c r="Q136" s="72">
        <v>0</v>
      </c>
      <c r="R136" s="72">
        <v>0</v>
      </c>
      <c r="S136" s="72">
        <v>0</v>
      </c>
      <c r="T136" s="72">
        <v>0</v>
      </c>
      <c r="U136" s="72">
        <v>0</v>
      </c>
      <c r="V136" s="72">
        <v>0</v>
      </c>
      <c r="W136" s="72">
        <v>0</v>
      </c>
      <c r="X136" s="72">
        <v>0</v>
      </c>
      <c r="Y136" s="72">
        <v>0</v>
      </c>
      <c r="Z136" s="72">
        <v>0</v>
      </c>
      <c r="AA136" s="72">
        <v>0</v>
      </c>
      <c r="AB136" s="72">
        <v>0</v>
      </c>
      <c r="AC136" s="28">
        <v>0</v>
      </c>
    </row>
    <row r="137" spans="1:31" ht="12.75">
      <c r="A137" s="44" t="s">
        <v>195</v>
      </c>
      <c r="B137" s="44" t="s">
        <v>179</v>
      </c>
      <c r="C137" s="44" t="s">
        <v>171</v>
      </c>
      <c r="D137" s="44" t="s">
        <v>172</v>
      </c>
      <c r="E137" s="72">
        <v>120</v>
      </c>
      <c r="F137" s="72">
        <v>120</v>
      </c>
      <c r="G137" s="72">
        <v>120</v>
      </c>
      <c r="H137" s="72">
        <v>120</v>
      </c>
      <c r="I137" s="72">
        <v>120</v>
      </c>
      <c r="J137" s="72">
        <v>120</v>
      </c>
      <c r="K137" s="72">
        <v>120</v>
      </c>
      <c r="L137" s="72">
        <v>120</v>
      </c>
      <c r="M137" s="72">
        <v>120</v>
      </c>
      <c r="N137" s="72">
        <v>120</v>
      </c>
      <c r="O137" s="72">
        <v>120</v>
      </c>
      <c r="P137" s="72">
        <v>120</v>
      </c>
      <c r="Q137" s="72">
        <v>120</v>
      </c>
      <c r="R137" s="72">
        <v>120</v>
      </c>
      <c r="S137" s="72">
        <v>120</v>
      </c>
      <c r="T137" s="72">
        <v>120</v>
      </c>
      <c r="U137" s="72">
        <v>120</v>
      </c>
      <c r="V137" s="72">
        <v>120</v>
      </c>
      <c r="W137" s="72">
        <v>120</v>
      </c>
      <c r="X137" s="72">
        <v>120</v>
      </c>
      <c r="Y137" s="72">
        <v>120</v>
      </c>
      <c r="Z137" s="72">
        <v>120</v>
      </c>
      <c r="AA137" s="72">
        <v>120</v>
      </c>
      <c r="AB137" s="72">
        <v>120</v>
      </c>
      <c r="AC137" s="28">
        <v>2880</v>
      </c>
      <c r="AD137" s="28">
        <v>20160</v>
      </c>
      <c r="AE137" s="28">
        <v>1051200</v>
      </c>
    </row>
    <row r="138" spans="1:31" ht="12.75">
      <c r="A138" s="44" t="s">
        <v>346</v>
      </c>
      <c r="B138" s="44" t="s">
        <v>170</v>
      </c>
      <c r="C138" s="44" t="s">
        <v>171</v>
      </c>
      <c r="D138" s="44" t="s">
        <v>172</v>
      </c>
      <c r="E138" s="72">
        <v>0.05</v>
      </c>
      <c r="F138" s="72">
        <v>0.05</v>
      </c>
      <c r="G138" s="72">
        <v>0.05</v>
      </c>
      <c r="H138" s="72">
        <v>0.05</v>
      </c>
      <c r="I138" s="72">
        <v>0.05</v>
      </c>
      <c r="J138" s="72">
        <v>0.05</v>
      </c>
      <c r="K138" s="72">
        <v>0.05</v>
      </c>
      <c r="L138" s="72">
        <v>0.05</v>
      </c>
      <c r="M138" s="72">
        <v>0.05</v>
      </c>
      <c r="N138" s="72">
        <v>0.05</v>
      </c>
      <c r="O138" s="72">
        <v>0.05</v>
      </c>
      <c r="P138" s="72">
        <v>0.05</v>
      </c>
      <c r="Q138" s="72">
        <v>0.05</v>
      </c>
      <c r="R138" s="72">
        <v>0.05</v>
      </c>
      <c r="S138" s="72">
        <v>0.05</v>
      </c>
      <c r="T138" s="72">
        <v>0.05</v>
      </c>
      <c r="U138" s="72">
        <v>0.05</v>
      </c>
      <c r="V138" s="72">
        <v>0.05</v>
      </c>
      <c r="W138" s="72">
        <v>0.05</v>
      </c>
      <c r="X138" s="72">
        <v>0.05</v>
      </c>
      <c r="Y138" s="72">
        <v>0.05</v>
      </c>
      <c r="Z138" s="72">
        <v>0.05</v>
      </c>
      <c r="AA138" s="72">
        <v>0.05</v>
      </c>
      <c r="AB138" s="72">
        <v>0.05</v>
      </c>
      <c r="AC138" s="28">
        <v>1.2</v>
      </c>
      <c r="AD138" s="28">
        <v>8.4</v>
      </c>
      <c r="AE138" s="28">
        <v>438</v>
      </c>
    </row>
    <row r="139" spans="1:31" ht="12.75">
      <c r="A139" s="44" t="s">
        <v>347</v>
      </c>
      <c r="B139" s="44" t="s">
        <v>170</v>
      </c>
      <c r="C139" s="44" t="s">
        <v>171</v>
      </c>
      <c r="D139" s="44" t="s">
        <v>172</v>
      </c>
      <c r="E139" s="72">
        <v>0.2</v>
      </c>
      <c r="F139" s="72">
        <v>0.2</v>
      </c>
      <c r="G139" s="72">
        <v>0.2</v>
      </c>
      <c r="H139" s="72">
        <v>0.2</v>
      </c>
      <c r="I139" s="72">
        <v>0.2</v>
      </c>
      <c r="J139" s="72">
        <v>0.2</v>
      </c>
      <c r="K139" s="72">
        <v>0.2</v>
      </c>
      <c r="L139" s="72">
        <v>0.2</v>
      </c>
      <c r="M139" s="72">
        <v>0.2</v>
      </c>
      <c r="N139" s="72">
        <v>0.2</v>
      </c>
      <c r="O139" s="72">
        <v>0.2</v>
      </c>
      <c r="P139" s="72">
        <v>0.2</v>
      </c>
      <c r="Q139" s="72">
        <v>0.2</v>
      </c>
      <c r="R139" s="72">
        <v>0.2</v>
      </c>
      <c r="S139" s="72">
        <v>0.2</v>
      </c>
      <c r="T139" s="72">
        <v>0.2</v>
      </c>
      <c r="U139" s="72">
        <v>0.2</v>
      </c>
      <c r="V139" s="72">
        <v>0.2</v>
      </c>
      <c r="W139" s="72">
        <v>0.2</v>
      </c>
      <c r="X139" s="72">
        <v>0.2</v>
      </c>
      <c r="Y139" s="72">
        <v>0.2</v>
      </c>
      <c r="Z139" s="72">
        <v>0.2</v>
      </c>
      <c r="AA139" s="72">
        <v>0.2</v>
      </c>
      <c r="AB139" s="72">
        <v>0.2</v>
      </c>
      <c r="AC139" s="28">
        <v>4.8</v>
      </c>
      <c r="AD139" s="28">
        <v>33.6</v>
      </c>
      <c r="AE139" s="28">
        <v>1752</v>
      </c>
    </row>
    <row r="140" spans="1:31" ht="12.75">
      <c r="A140" s="44" t="s">
        <v>348</v>
      </c>
      <c r="B140" s="44" t="s">
        <v>173</v>
      </c>
      <c r="C140" s="44" t="s">
        <v>171</v>
      </c>
      <c r="D140" s="44" t="s">
        <v>172</v>
      </c>
      <c r="E140" s="72">
        <v>40</v>
      </c>
      <c r="F140" s="72">
        <v>40</v>
      </c>
      <c r="G140" s="72">
        <v>40</v>
      </c>
      <c r="H140" s="72">
        <v>40</v>
      </c>
      <c r="I140" s="72">
        <v>40</v>
      </c>
      <c r="J140" s="72">
        <v>40</v>
      </c>
      <c r="K140" s="72">
        <v>40</v>
      </c>
      <c r="L140" s="72">
        <v>40</v>
      </c>
      <c r="M140" s="72">
        <v>40</v>
      </c>
      <c r="N140" s="72">
        <v>40</v>
      </c>
      <c r="O140" s="72">
        <v>40</v>
      </c>
      <c r="P140" s="72">
        <v>40</v>
      </c>
      <c r="Q140" s="72">
        <v>40</v>
      </c>
      <c r="R140" s="72">
        <v>40</v>
      </c>
      <c r="S140" s="72">
        <v>40</v>
      </c>
      <c r="T140" s="72">
        <v>40</v>
      </c>
      <c r="U140" s="72">
        <v>40</v>
      </c>
      <c r="V140" s="72">
        <v>40</v>
      </c>
      <c r="W140" s="72">
        <v>40</v>
      </c>
      <c r="X140" s="72">
        <v>40</v>
      </c>
      <c r="Y140" s="72">
        <v>40</v>
      </c>
      <c r="Z140" s="72">
        <v>40</v>
      </c>
      <c r="AA140" s="72">
        <v>40</v>
      </c>
      <c r="AB140" s="72">
        <v>40</v>
      </c>
      <c r="AC140" s="28">
        <v>960</v>
      </c>
      <c r="AD140" s="28">
        <v>6720</v>
      </c>
      <c r="AE140" s="28">
        <v>350400</v>
      </c>
    </row>
    <row r="141" spans="1:31" ht="12.75">
      <c r="A141" s="44" t="s">
        <v>349</v>
      </c>
      <c r="B141" s="44" t="s">
        <v>173</v>
      </c>
      <c r="C141" s="44" t="s">
        <v>171</v>
      </c>
      <c r="D141" s="44" t="s">
        <v>172</v>
      </c>
      <c r="E141" s="72">
        <v>55</v>
      </c>
      <c r="F141" s="72">
        <v>55</v>
      </c>
      <c r="G141" s="72">
        <v>55</v>
      </c>
      <c r="H141" s="72">
        <v>55</v>
      </c>
      <c r="I141" s="72">
        <v>55</v>
      </c>
      <c r="J141" s="72">
        <v>55</v>
      </c>
      <c r="K141" s="72">
        <v>55</v>
      </c>
      <c r="L141" s="72">
        <v>55</v>
      </c>
      <c r="M141" s="72">
        <v>55</v>
      </c>
      <c r="N141" s="72">
        <v>55</v>
      </c>
      <c r="O141" s="72">
        <v>55</v>
      </c>
      <c r="P141" s="72">
        <v>55</v>
      </c>
      <c r="Q141" s="72">
        <v>55</v>
      </c>
      <c r="R141" s="72">
        <v>55</v>
      </c>
      <c r="S141" s="72">
        <v>55</v>
      </c>
      <c r="T141" s="72">
        <v>55</v>
      </c>
      <c r="U141" s="72">
        <v>55</v>
      </c>
      <c r="V141" s="72">
        <v>55</v>
      </c>
      <c r="W141" s="72">
        <v>55</v>
      </c>
      <c r="X141" s="72">
        <v>55</v>
      </c>
      <c r="Y141" s="72">
        <v>55</v>
      </c>
      <c r="Z141" s="72">
        <v>55</v>
      </c>
      <c r="AA141" s="72">
        <v>55</v>
      </c>
      <c r="AB141" s="72">
        <v>55</v>
      </c>
      <c r="AC141" s="28">
        <v>1320</v>
      </c>
      <c r="AD141" s="28">
        <v>9240</v>
      </c>
      <c r="AE141" s="28">
        <v>481800</v>
      </c>
    </row>
    <row r="142" spans="1:31" ht="12.75">
      <c r="A142" s="44" t="s">
        <v>350</v>
      </c>
      <c r="B142" s="44" t="s">
        <v>170</v>
      </c>
      <c r="C142" s="44" t="s">
        <v>171</v>
      </c>
      <c r="D142" s="44" t="s">
        <v>172</v>
      </c>
      <c r="E142" s="72">
        <v>0.05</v>
      </c>
      <c r="F142" s="72">
        <v>0.05</v>
      </c>
      <c r="G142" s="72">
        <v>0.05</v>
      </c>
      <c r="H142" s="72">
        <v>0.05</v>
      </c>
      <c r="I142" s="72">
        <v>0.05</v>
      </c>
      <c r="J142" s="72">
        <v>0.05</v>
      </c>
      <c r="K142" s="72">
        <v>0.05</v>
      </c>
      <c r="L142" s="72">
        <v>0.05</v>
      </c>
      <c r="M142" s="72">
        <v>0.05</v>
      </c>
      <c r="N142" s="72">
        <v>0.05</v>
      </c>
      <c r="O142" s="72">
        <v>0.05</v>
      </c>
      <c r="P142" s="72">
        <v>0.05</v>
      </c>
      <c r="Q142" s="72">
        <v>0.05</v>
      </c>
      <c r="R142" s="72">
        <v>0.05</v>
      </c>
      <c r="S142" s="72">
        <v>0.05</v>
      </c>
      <c r="T142" s="72">
        <v>0.05</v>
      </c>
      <c r="U142" s="72">
        <v>0.05</v>
      </c>
      <c r="V142" s="72">
        <v>0.05</v>
      </c>
      <c r="W142" s="72">
        <v>0.05</v>
      </c>
      <c r="X142" s="72">
        <v>0.05</v>
      </c>
      <c r="Y142" s="72">
        <v>0.05</v>
      </c>
      <c r="Z142" s="72">
        <v>0.05</v>
      </c>
      <c r="AA142" s="72">
        <v>0.05</v>
      </c>
      <c r="AB142" s="72">
        <v>0.05</v>
      </c>
      <c r="AC142" s="28">
        <v>1.2</v>
      </c>
      <c r="AD142" s="28">
        <v>8.4</v>
      </c>
      <c r="AE142" s="28">
        <v>438</v>
      </c>
    </row>
    <row r="143" spans="1:31" ht="12.75">
      <c r="A143" s="44" t="s">
        <v>351</v>
      </c>
      <c r="B143" s="44" t="s">
        <v>170</v>
      </c>
      <c r="C143" s="44" t="s">
        <v>171</v>
      </c>
      <c r="D143" s="44" t="s">
        <v>172</v>
      </c>
      <c r="E143" s="72">
        <v>0.2</v>
      </c>
      <c r="F143" s="72">
        <v>0.2</v>
      </c>
      <c r="G143" s="72">
        <v>0.2</v>
      </c>
      <c r="H143" s="72">
        <v>0.2</v>
      </c>
      <c r="I143" s="72">
        <v>0.2</v>
      </c>
      <c r="J143" s="72">
        <v>0.2</v>
      </c>
      <c r="K143" s="72">
        <v>0.2</v>
      </c>
      <c r="L143" s="72">
        <v>0.2</v>
      </c>
      <c r="M143" s="72">
        <v>0.2</v>
      </c>
      <c r="N143" s="72">
        <v>0.2</v>
      </c>
      <c r="O143" s="72">
        <v>0.2</v>
      </c>
      <c r="P143" s="72">
        <v>0.2</v>
      </c>
      <c r="Q143" s="72">
        <v>0.2</v>
      </c>
      <c r="R143" s="72">
        <v>0.2</v>
      </c>
      <c r="S143" s="72">
        <v>0.2</v>
      </c>
      <c r="T143" s="72">
        <v>0.2</v>
      </c>
      <c r="U143" s="72">
        <v>0.2</v>
      </c>
      <c r="V143" s="72">
        <v>0.2</v>
      </c>
      <c r="W143" s="72">
        <v>0.2</v>
      </c>
      <c r="X143" s="72">
        <v>0.2</v>
      </c>
      <c r="Y143" s="72">
        <v>0.2</v>
      </c>
      <c r="Z143" s="72">
        <v>0.2</v>
      </c>
      <c r="AA143" s="72">
        <v>0.2</v>
      </c>
      <c r="AB143" s="72">
        <v>0.2</v>
      </c>
      <c r="AC143" s="28">
        <v>4.8</v>
      </c>
      <c r="AD143" s="28">
        <v>33.6</v>
      </c>
      <c r="AE143" s="28">
        <v>1752</v>
      </c>
    </row>
    <row r="144" spans="1:31" ht="12.75">
      <c r="A144" s="44" t="s">
        <v>352</v>
      </c>
      <c r="B144" s="44" t="s">
        <v>173</v>
      </c>
      <c r="C144" s="44" t="s">
        <v>171</v>
      </c>
      <c r="D144" s="44" t="s">
        <v>172</v>
      </c>
      <c r="E144" s="72">
        <v>40</v>
      </c>
      <c r="F144" s="72">
        <v>40</v>
      </c>
      <c r="G144" s="72">
        <v>40</v>
      </c>
      <c r="H144" s="72">
        <v>40</v>
      </c>
      <c r="I144" s="72">
        <v>40</v>
      </c>
      <c r="J144" s="72">
        <v>40</v>
      </c>
      <c r="K144" s="72">
        <v>40</v>
      </c>
      <c r="L144" s="72">
        <v>40</v>
      </c>
      <c r="M144" s="72">
        <v>40</v>
      </c>
      <c r="N144" s="72">
        <v>40</v>
      </c>
      <c r="O144" s="72">
        <v>40</v>
      </c>
      <c r="P144" s="72">
        <v>40</v>
      </c>
      <c r="Q144" s="72">
        <v>40</v>
      </c>
      <c r="R144" s="72">
        <v>40</v>
      </c>
      <c r="S144" s="72">
        <v>40</v>
      </c>
      <c r="T144" s="72">
        <v>40</v>
      </c>
      <c r="U144" s="72">
        <v>40</v>
      </c>
      <c r="V144" s="72">
        <v>40</v>
      </c>
      <c r="W144" s="72">
        <v>40</v>
      </c>
      <c r="X144" s="72">
        <v>40</v>
      </c>
      <c r="Y144" s="72">
        <v>40</v>
      </c>
      <c r="Z144" s="72">
        <v>40</v>
      </c>
      <c r="AA144" s="72">
        <v>40</v>
      </c>
      <c r="AB144" s="72">
        <v>40</v>
      </c>
      <c r="AC144" s="28">
        <v>960</v>
      </c>
      <c r="AD144" s="28">
        <v>6720</v>
      </c>
      <c r="AE144" s="28">
        <v>350400</v>
      </c>
    </row>
    <row r="145" spans="1:31" ht="12.75">
      <c r="A145" s="44" t="s">
        <v>353</v>
      </c>
      <c r="B145" s="44" t="s">
        <v>173</v>
      </c>
      <c r="C145" s="44" t="s">
        <v>171</v>
      </c>
      <c r="D145" s="44" t="s">
        <v>172</v>
      </c>
      <c r="E145" s="72">
        <v>55</v>
      </c>
      <c r="F145" s="72">
        <v>55</v>
      </c>
      <c r="G145" s="72">
        <v>55</v>
      </c>
      <c r="H145" s="72">
        <v>55</v>
      </c>
      <c r="I145" s="72">
        <v>55</v>
      </c>
      <c r="J145" s="72">
        <v>55</v>
      </c>
      <c r="K145" s="72">
        <v>55</v>
      </c>
      <c r="L145" s="72">
        <v>55</v>
      </c>
      <c r="M145" s="72">
        <v>55</v>
      </c>
      <c r="N145" s="72">
        <v>55</v>
      </c>
      <c r="O145" s="72">
        <v>55</v>
      </c>
      <c r="P145" s="72">
        <v>55</v>
      </c>
      <c r="Q145" s="72">
        <v>55</v>
      </c>
      <c r="R145" s="72">
        <v>55</v>
      </c>
      <c r="S145" s="72">
        <v>55</v>
      </c>
      <c r="T145" s="72">
        <v>55</v>
      </c>
      <c r="U145" s="72">
        <v>55</v>
      </c>
      <c r="V145" s="72">
        <v>55</v>
      </c>
      <c r="W145" s="72">
        <v>55</v>
      </c>
      <c r="X145" s="72">
        <v>55</v>
      </c>
      <c r="Y145" s="72">
        <v>55</v>
      </c>
      <c r="Z145" s="72">
        <v>55</v>
      </c>
      <c r="AA145" s="72">
        <v>55</v>
      </c>
      <c r="AB145" s="72">
        <v>55</v>
      </c>
      <c r="AC145" s="28">
        <v>1320</v>
      </c>
      <c r="AD145" s="28">
        <v>9240</v>
      </c>
      <c r="AE145" s="28">
        <v>481800</v>
      </c>
    </row>
    <row r="146" spans="1:31" ht="12.75">
      <c r="A146" s="44" t="s">
        <v>1134</v>
      </c>
      <c r="B146" s="44" t="s">
        <v>170</v>
      </c>
      <c r="C146" s="44" t="s">
        <v>171</v>
      </c>
      <c r="D146" s="44" t="s">
        <v>172</v>
      </c>
      <c r="E146" s="72">
        <v>0.05</v>
      </c>
      <c r="F146" s="72">
        <v>0.05</v>
      </c>
      <c r="G146" s="72">
        <v>0.05</v>
      </c>
      <c r="H146" s="72">
        <v>0.05</v>
      </c>
      <c r="I146" s="72">
        <v>0.05</v>
      </c>
      <c r="J146" s="72">
        <v>0.05</v>
      </c>
      <c r="K146" s="72">
        <v>0.05</v>
      </c>
      <c r="L146" s="72">
        <v>0.05</v>
      </c>
      <c r="M146" s="72">
        <v>0.05</v>
      </c>
      <c r="N146" s="72">
        <v>0.05</v>
      </c>
      <c r="O146" s="72">
        <v>0.05</v>
      </c>
      <c r="P146" s="72">
        <v>0.05</v>
      </c>
      <c r="Q146" s="72">
        <v>0.05</v>
      </c>
      <c r="R146" s="72">
        <v>0.05</v>
      </c>
      <c r="S146" s="72">
        <v>0.05</v>
      </c>
      <c r="T146" s="72">
        <v>0.05</v>
      </c>
      <c r="U146" s="72">
        <v>0.05</v>
      </c>
      <c r="V146" s="72">
        <v>0.05</v>
      </c>
      <c r="W146" s="72">
        <v>0.05</v>
      </c>
      <c r="X146" s="72">
        <v>0.05</v>
      </c>
      <c r="Y146" s="72">
        <v>0.05</v>
      </c>
      <c r="Z146" s="72">
        <v>0.05</v>
      </c>
      <c r="AA146" s="72">
        <v>0.05</v>
      </c>
      <c r="AB146" s="72">
        <v>0.05</v>
      </c>
      <c r="AC146" s="28">
        <v>1.2</v>
      </c>
      <c r="AD146" s="28">
        <v>8.4</v>
      </c>
      <c r="AE146" s="28">
        <v>438</v>
      </c>
    </row>
    <row r="147" spans="1:31" ht="12.75">
      <c r="A147" s="44" t="s">
        <v>1135</v>
      </c>
      <c r="B147" s="44" t="s">
        <v>170</v>
      </c>
      <c r="C147" s="44" t="s">
        <v>171</v>
      </c>
      <c r="D147" s="44" t="s">
        <v>172</v>
      </c>
      <c r="E147" s="72">
        <v>0.2</v>
      </c>
      <c r="F147" s="72">
        <v>0.2</v>
      </c>
      <c r="G147" s="72">
        <v>0.2</v>
      </c>
      <c r="H147" s="72">
        <v>0.2</v>
      </c>
      <c r="I147" s="72">
        <v>0.2</v>
      </c>
      <c r="J147" s="72">
        <v>0.2</v>
      </c>
      <c r="K147" s="72">
        <v>0.2</v>
      </c>
      <c r="L147" s="72">
        <v>0.2</v>
      </c>
      <c r="M147" s="72">
        <v>0.2</v>
      </c>
      <c r="N147" s="72">
        <v>0.2</v>
      </c>
      <c r="O147" s="72">
        <v>0.2</v>
      </c>
      <c r="P147" s="72">
        <v>0.2</v>
      </c>
      <c r="Q147" s="72">
        <v>0.2</v>
      </c>
      <c r="R147" s="72">
        <v>0.2</v>
      </c>
      <c r="S147" s="72">
        <v>0.2</v>
      </c>
      <c r="T147" s="72">
        <v>0.2</v>
      </c>
      <c r="U147" s="72">
        <v>0.2</v>
      </c>
      <c r="V147" s="72">
        <v>0.2</v>
      </c>
      <c r="W147" s="72">
        <v>0.2</v>
      </c>
      <c r="X147" s="72">
        <v>0.2</v>
      </c>
      <c r="Y147" s="72">
        <v>0.2</v>
      </c>
      <c r="Z147" s="72">
        <v>0.2</v>
      </c>
      <c r="AA147" s="72">
        <v>0.2</v>
      </c>
      <c r="AB147" s="72">
        <v>0.2</v>
      </c>
      <c r="AC147" s="28">
        <v>4.8</v>
      </c>
      <c r="AD147" s="28">
        <v>33.6</v>
      </c>
      <c r="AE147" s="28">
        <v>1752</v>
      </c>
    </row>
    <row r="148" spans="1:31" ht="12.75">
      <c r="A148" s="44" t="s">
        <v>1136</v>
      </c>
      <c r="B148" s="44" t="s">
        <v>173</v>
      </c>
      <c r="C148" s="44" t="s">
        <v>171</v>
      </c>
      <c r="D148" s="44" t="s">
        <v>172</v>
      </c>
      <c r="E148" s="72">
        <v>40</v>
      </c>
      <c r="F148" s="72">
        <v>40</v>
      </c>
      <c r="G148" s="72">
        <v>40</v>
      </c>
      <c r="H148" s="72">
        <v>40</v>
      </c>
      <c r="I148" s="72">
        <v>40</v>
      </c>
      <c r="J148" s="72">
        <v>40</v>
      </c>
      <c r="K148" s="72">
        <v>40</v>
      </c>
      <c r="L148" s="72">
        <v>40</v>
      </c>
      <c r="M148" s="72">
        <v>40</v>
      </c>
      <c r="N148" s="72">
        <v>40</v>
      </c>
      <c r="O148" s="72">
        <v>40</v>
      </c>
      <c r="P148" s="72">
        <v>40</v>
      </c>
      <c r="Q148" s="72">
        <v>40</v>
      </c>
      <c r="R148" s="72">
        <v>40</v>
      </c>
      <c r="S148" s="72">
        <v>40</v>
      </c>
      <c r="T148" s="72">
        <v>40</v>
      </c>
      <c r="U148" s="72">
        <v>40</v>
      </c>
      <c r="V148" s="72">
        <v>40</v>
      </c>
      <c r="W148" s="72">
        <v>40</v>
      </c>
      <c r="X148" s="72">
        <v>40</v>
      </c>
      <c r="Y148" s="72">
        <v>40</v>
      </c>
      <c r="Z148" s="72">
        <v>40</v>
      </c>
      <c r="AA148" s="72">
        <v>40</v>
      </c>
      <c r="AB148" s="72">
        <v>40</v>
      </c>
      <c r="AC148" s="28">
        <v>960</v>
      </c>
      <c r="AD148" s="28">
        <v>6720</v>
      </c>
      <c r="AE148" s="28">
        <v>350400</v>
      </c>
    </row>
    <row r="149" spans="1:31" ht="12.75">
      <c r="A149" s="44" t="s">
        <v>1137</v>
      </c>
      <c r="B149" s="44" t="s">
        <v>173</v>
      </c>
      <c r="C149" s="44" t="s">
        <v>171</v>
      </c>
      <c r="D149" s="44" t="s">
        <v>172</v>
      </c>
      <c r="E149" s="44">
        <v>55</v>
      </c>
      <c r="F149" s="44">
        <v>55</v>
      </c>
      <c r="G149" s="44">
        <v>55</v>
      </c>
      <c r="H149" s="44">
        <v>55</v>
      </c>
      <c r="I149" s="44">
        <v>55</v>
      </c>
      <c r="J149" s="44">
        <v>55</v>
      </c>
      <c r="K149" s="44">
        <v>55</v>
      </c>
      <c r="L149" s="44">
        <v>55</v>
      </c>
      <c r="M149" s="44">
        <v>55</v>
      </c>
      <c r="N149" s="44">
        <v>55</v>
      </c>
      <c r="O149" s="44">
        <v>55</v>
      </c>
      <c r="P149" s="44">
        <v>55</v>
      </c>
      <c r="Q149" s="44">
        <v>55</v>
      </c>
      <c r="R149" s="44">
        <v>55</v>
      </c>
      <c r="S149" s="44">
        <v>55</v>
      </c>
      <c r="T149" s="44">
        <v>55</v>
      </c>
      <c r="U149" s="44">
        <v>55</v>
      </c>
      <c r="V149" s="44">
        <v>55</v>
      </c>
      <c r="W149" s="44">
        <v>55</v>
      </c>
      <c r="X149" s="44">
        <v>55</v>
      </c>
      <c r="Y149" s="44">
        <v>55</v>
      </c>
      <c r="Z149" s="44">
        <v>55</v>
      </c>
      <c r="AA149" s="44">
        <v>55</v>
      </c>
      <c r="AB149" s="44">
        <v>55</v>
      </c>
      <c r="AC149" s="28">
        <v>1320</v>
      </c>
      <c r="AD149" s="28">
        <v>9240</v>
      </c>
      <c r="AE149" s="28">
        <v>481800</v>
      </c>
    </row>
    <row r="150" spans="1:31" ht="12.75">
      <c r="A150" s="44" t="s">
        <v>330</v>
      </c>
      <c r="B150" s="44" t="s">
        <v>170</v>
      </c>
      <c r="C150" s="44" t="s">
        <v>171</v>
      </c>
      <c r="D150" s="44" t="s">
        <v>172</v>
      </c>
      <c r="E150" s="44">
        <v>0.05</v>
      </c>
      <c r="F150" s="44">
        <v>0.05</v>
      </c>
      <c r="G150" s="44">
        <v>0.05</v>
      </c>
      <c r="H150" s="44">
        <v>0.05</v>
      </c>
      <c r="I150" s="44">
        <v>0.05</v>
      </c>
      <c r="J150" s="44">
        <v>0.05</v>
      </c>
      <c r="K150" s="44">
        <v>0.05</v>
      </c>
      <c r="L150" s="44">
        <v>0.05</v>
      </c>
      <c r="M150" s="44">
        <v>0.05</v>
      </c>
      <c r="N150" s="44">
        <v>0.05</v>
      </c>
      <c r="O150" s="44">
        <v>0.05</v>
      </c>
      <c r="P150" s="44">
        <v>0.05</v>
      </c>
      <c r="Q150" s="44">
        <v>0.05</v>
      </c>
      <c r="R150" s="44">
        <v>0.05</v>
      </c>
      <c r="S150" s="44">
        <v>0.05</v>
      </c>
      <c r="T150" s="44">
        <v>0.05</v>
      </c>
      <c r="U150" s="44">
        <v>0.05</v>
      </c>
      <c r="V150" s="44">
        <v>0.05</v>
      </c>
      <c r="W150" s="44">
        <v>0.05</v>
      </c>
      <c r="X150" s="44">
        <v>0.05</v>
      </c>
      <c r="Y150" s="44">
        <v>0.05</v>
      </c>
      <c r="Z150" s="44">
        <v>0.05</v>
      </c>
      <c r="AA150" s="44">
        <v>0.05</v>
      </c>
      <c r="AB150" s="44">
        <v>0.05</v>
      </c>
      <c r="AC150" s="28">
        <v>1.2</v>
      </c>
      <c r="AD150" s="28">
        <v>8.4</v>
      </c>
      <c r="AE150" s="28">
        <v>438</v>
      </c>
    </row>
    <row r="151" spans="1:31" ht="12.75">
      <c r="A151" s="44" t="s">
        <v>331</v>
      </c>
      <c r="B151" s="44" t="s">
        <v>170</v>
      </c>
      <c r="C151" s="44" t="s">
        <v>171</v>
      </c>
      <c r="D151" s="44" t="s">
        <v>172</v>
      </c>
      <c r="E151" s="44">
        <v>0.2</v>
      </c>
      <c r="F151" s="44">
        <v>0.2</v>
      </c>
      <c r="G151" s="44">
        <v>0.2</v>
      </c>
      <c r="H151" s="44">
        <v>0.2</v>
      </c>
      <c r="I151" s="44">
        <v>0.2</v>
      </c>
      <c r="J151" s="44">
        <v>0.2</v>
      </c>
      <c r="K151" s="44">
        <v>0.2</v>
      </c>
      <c r="L151" s="44">
        <v>0.2</v>
      </c>
      <c r="M151" s="44">
        <v>0.2</v>
      </c>
      <c r="N151" s="44">
        <v>0.2</v>
      </c>
      <c r="O151" s="44">
        <v>0.2</v>
      </c>
      <c r="P151" s="44">
        <v>0.2</v>
      </c>
      <c r="Q151" s="44">
        <v>0.2</v>
      </c>
      <c r="R151" s="44">
        <v>0.2</v>
      </c>
      <c r="S151" s="44">
        <v>0.2</v>
      </c>
      <c r="T151" s="44">
        <v>0.2</v>
      </c>
      <c r="U151" s="44">
        <v>0.2</v>
      </c>
      <c r="V151" s="44">
        <v>0.2</v>
      </c>
      <c r="W151" s="44">
        <v>0.2</v>
      </c>
      <c r="X151" s="44">
        <v>0.2</v>
      </c>
      <c r="Y151" s="44">
        <v>0.2</v>
      </c>
      <c r="Z151" s="44">
        <v>0.2</v>
      </c>
      <c r="AA151" s="44">
        <v>0.2</v>
      </c>
      <c r="AB151" s="44">
        <v>0.2</v>
      </c>
      <c r="AC151" s="28">
        <v>4.8</v>
      </c>
      <c r="AD151" s="28">
        <v>33.6</v>
      </c>
      <c r="AE151" s="28">
        <v>1752</v>
      </c>
    </row>
    <row r="152" spans="1:31">
      <c r="A152" s="28" t="s">
        <v>332</v>
      </c>
      <c r="B152" s="28" t="s">
        <v>173</v>
      </c>
      <c r="C152" s="28" t="s">
        <v>171</v>
      </c>
      <c r="D152" s="28" t="s">
        <v>172</v>
      </c>
      <c r="E152" s="28">
        <v>40</v>
      </c>
      <c r="F152" s="28">
        <v>40</v>
      </c>
      <c r="G152" s="28">
        <v>40</v>
      </c>
      <c r="H152" s="28">
        <v>40</v>
      </c>
      <c r="I152" s="28">
        <v>40</v>
      </c>
      <c r="J152" s="28">
        <v>40</v>
      </c>
      <c r="K152" s="28">
        <v>40</v>
      </c>
      <c r="L152" s="28">
        <v>40</v>
      </c>
      <c r="M152" s="28">
        <v>40</v>
      </c>
      <c r="N152" s="28">
        <v>40</v>
      </c>
      <c r="O152" s="28">
        <v>40</v>
      </c>
      <c r="P152" s="28">
        <v>40</v>
      </c>
      <c r="Q152" s="28">
        <v>40</v>
      </c>
      <c r="R152" s="28">
        <v>40</v>
      </c>
      <c r="S152" s="28">
        <v>40</v>
      </c>
      <c r="T152" s="28">
        <v>40</v>
      </c>
      <c r="U152" s="28">
        <v>40</v>
      </c>
      <c r="V152" s="28">
        <v>40</v>
      </c>
      <c r="W152" s="28">
        <v>40</v>
      </c>
      <c r="X152" s="28">
        <v>40</v>
      </c>
      <c r="Y152" s="28">
        <v>40</v>
      </c>
      <c r="Z152" s="28">
        <v>40</v>
      </c>
      <c r="AA152" s="28">
        <v>40</v>
      </c>
      <c r="AB152" s="28">
        <v>40</v>
      </c>
      <c r="AC152" s="28">
        <v>960</v>
      </c>
      <c r="AD152" s="28">
        <v>6720</v>
      </c>
      <c r="AE152" s="28">
        <v>350400</v>
      </c>
    </row>
    <row r="153" spans="1:31">
      <c r="A153" s="28" t="s">
        <v>333</v>
      </c>
      <c r="B153" s="28" t="s">
        <v>173</v>
      </c>
      <c r="C153" s="28" t="s">
        <v>171</v>
      </c>
      <c r="D153" s="28" t="s">
        <v>172</v>
      </c>
      <c r="E153" s="28">
        <v>55</v>
      </c>
      <c r="F153" s="28">
        <v>55</v>
      </c>
      <c r="G153" s="28">
        <v>55</v>
      </c>
      <c r="H153" s="28">
        <v>55</v>
      </c>
      <c r="I153" s="28">
        <v>55</v>
      </c>
      <c r="J153" s="28">
        <v>55</v>
      </c>
      <c r="K153" s="28">
        <v>55</v>
      </c>
      <c r="L153" s="28">
        <v>55</v>
      </c>
      <c r="M153" s="28">
        <v>55</v>
      </c>
      <c r="N153" s="28">
        <v>55</v>
      </c>
      <c r="O153" s="28">
        <v>55</v>
      </c>
      <c r="P153" s="28">
        <v>55</v>
      </c>
      <c r="Q153" s="28">
        <v>55</v>
      </c>
      <c r="R153" s="28">
        <v>55</v>
      </c>
      <c r="S153" s="28">
        <v>55</v>
      </c>
      <c r="T153" s="28">
        <v>55</v>
      </c>
      <c r="U153" s="28">
        <v>55</v>
      </c>
      <c r="V153" s="28">
        <v>55</v>
      </c>
      <c r="W153" s="28">
        <v>55</v>
      </c>
      <c r="X153" s="28">
        <v>55</v>
      </c>
      <c r="Y153" s="28">
        <v>55</v>
      </c>
      <c r="Z153" s="28">
        <v>55</v>
      </c>
      <c r="AA153" s="28">
        <v>55</v>
      </c>
      <c r="AB153" s="28">
        <v>55</v>
      </c>
      <c r="AC153" s="28">
        <v>1320</v>
      </c>
      <c r="AD153" s="28">
        <v>9240</v>
      </c>
      <c r="AE153" s="28">
        <v>481800</v>
      </c>
    </row>
    <row r="154" spans="1:31">
      <c r="A154" s="28" t="s">
        <v>334</v>
      </c>
      <c r="B154" s="28" t="s">
        <v>175</v>
      </c>
      <c r="C154" s="28" t="s">
        <v>171</v>
      </c>
      <c r="D154" s="28" t="s">
        <v>172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0.67</v>
      </c>
      <c r="AD154" s="28">
        <v>4.67</v>
      </c>
      <c r="AE154" s="28">
        <v>243.33</v>
      </c>
    </row>
    <row r="155" spans="1:31">
      <c r="A155" s="28" t="s">
        <v>335</v>
      </c>
      <c r="B155" s="28" t="s">
        <v>175</v>
      </c>
      <c r="C155" s="28" t="s">
        <v>171</v>
      </c>
      <c r="D155" s="28" t="s">
        <v>172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1</v>
      </c>
      <c r="AD155" s="28">
        <v>7</v>
      </c>
      <c r="AE155" s="28">
        <v>365</v>
      </c>
    </row>
    <row r="156" spans="1:31">
      <c r="A156" s="28" t="s">
        <v>336</v>
      </c>
      <c r="B156" s="28" t="s">
        <v>179</v>
      </c>
      <c r="C156" s="28" t="s">
        <v>171</v>
      </c>
      <c r="D156" s="28" t="s">
        <v>337</v>
      </c>
      <c r="E156" s="28">
        <v>0</v>
      </c>
      <c r="F156" s="28">
        <v>0</v>
      </c>
      <c r="G156" s="28">
        <v>0</v>
      </c>
      <c r="H156" s="28">
        <v>0</v>
      </c>
      <c r="I156" s="28">
        <v>725</v>
      </c>
      <c r="J156" s="28">
        <v>417</v>
      </c>
      <c r="K156" s="28">
        <v>290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1432</v>
      </c>
      <c r="AD156" s="28">
        <v>1432</v>
      </c>
      <c r="AE156" s="28">
        <v>74668.570000000007</v>
      </c>
    </row>
    <row r="157" spans="1:31">
      <c r="D157" s="28" t="s">
        <v>278</v>
      </c>
      <c r="E157" s="28">
        <v>0</v>
      </c>
      <c r="F157" s="28">
        <v>0</v>
      </c>
      <c r="G157" s="28">
        <v>0</v>
      </c>
      <c r="H157" s="28">
        <v>0</v>
      </c>
      <c r="I157" s="28">
        <v>125</v>
      </c>
      <c r="J157" s="28">
        <v>117</v>
      </c>
      <c r="K157" s="28">
        <v>90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125</v>
      </c>
      <c r="Y157" s="28">
        <v>117</v>
      </c>
      <c r="Z157" s="28">
        <v>90</v>
      </c>
      <c r="AA157" s="28">
        <v>0</v>
      </c>
      <c r="AB157" s="28">
        <v>0</v>
      </c>
      <c r="AC157" s="28">
        <v>664</v>
      </c>
    </row>
    <row r="158" spans="1:31">
      <c r="A158" s="28" t="s">
        <v>338</v>
      </c>
      <c r="B158" s="28" t="s">
        <v>170</v>
      </c>
      <c r="C158" s="28" t="s">
        <v>171</v>
      </c>
      <c r="D158" s="28" t="s">
        <v>172</v>
      </c>
      <c r="E158" s="28">
        <v>0.2</v>
      </c>
      <c r="F158" s="28">
        <v>0.2</v>
      </c>
      <c r="G158" s="28">
        <v>0.2</v>
      </c>
      <c r="H158" s="28">
        <v>0.2</v>
      </c>
      <c r="I158" s="28">
        <v>0.2</v>
      </c>
      <c r="J158" s="28">
        <v>0.2</v>
      </c>
      <c r="K158" s="28">
        <v>0.2</v>
      </c>
      <c r="L158" s="28">
        <v>0.4</v>
      </c>
      <c r="M158" s="28">
        <v>0.4</v>
      </c>
      <c r="N158" s="28">
        <v>0.4</v>
      </c>
      <c r="O158" s="28">
        <v>0.4</v>
      </c>
      <c r="P158" s="28">
        <v>0.4</v>
      </c>
      <c r="Q158" s="28">
        <v>0.4</v>
      </c>
      <c r="R158" s="28">
        <v>0.4</v>
      </c>
      <c r="S158" s="28">
        <v>0.4</v>
      </c>
      <c r="T158" s="28">
        <v>0.4</v>
      </c>
      <c r="U158" s="28">
        <v>0.4</v>
      </c>
      <c r="V158" s="28">
        <v>0.4</v>
      </c>
      <c r="W158" s="28">
        <v>0.4</v>
      </c>
      <c r="X158" s="28">
        <v>0.4</v>
      </c>
      <c r="Y158" s="28">
        <v>0.4</v>
      </c>
      <c r="Z158" s="28">
        <v>0.2</v>
      </c>
      <c r="AA158" s="28">
        <v>0.2</v>
      </c>
      <c r="AB158" s="28">
        <v>0.2</v>
      </c>
      <c r="AC158" s="28">
        <v>7.6</v>
      </c>
      <c r="AD158" s="28">
        <v>53.2</v>
      </c>
      <c r="AE158" s="28">
        <v>2774</v>
      </c>
    </row>
    <row r="159" spans="1:31">
      <c r="A159" s="28" t="s">
        <v>339</v>
      </c>
      <c r="B159" s="28" t="s">
        <v>179</v>
      </c>
      <c r="C159" s="28" t="s">
        <v>171</v>
      </c>
      <c r="D159" s="28" t="s">
        <v>172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50</v>
      </c>
      <c r="L159" s="28">
        <v>70</v>
      </c>
      <c r="M159" s="28">
        <v>70</v>
      </c>
      <c r="N159" s="28">
        <v>80</v>
      </c>
      <c r="O159" s="28">
        <v>70</v>
      </c>
      <c r="P159" s="28">
        <v>50</v>
      </c>
      <c r="Q159" s="28">
        <v>50</v>
      </c>
      <c r="R159" s="28">
        <v>80</v>
      </c>
      <c r="S159" s="28">
        <v>90</v>
      </c>
      <c r="T159" s="28">
        <v>80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690</v>
      </c>
      <c r="AD159" s="28">
        <v>4830</v>
      </c>
      <c r="AE159" s="28">
        <v>251850</v>
      </c>
    </row>
    <row r="160" spans="1:31">
      <c r="A160" s="28" t="s">
        <v>1138</v>
      </c>
      <c r="B160" s="28" t="s">
        <v>173</v>
      </c>
      <c r="C160" s="28" t="s">
        <v>171</v>
      </c>
      <c r="D160" s="28" t="s">
        <v>172</v>
      </c>
      <c r="E160" s="28">
        <v>60</v>
      </c>
      <c r="F160" s="28">
        <v>60</v>
      </c>
      <c r="G160" s="28">
        <v>60</v>
      </c>
      <c r="H160" s="28">
        <v>60</v>
      </c>
      <c r="I160" s="28">
        <v>60</v>
      </c>
      <c r="J160" s="28">
        <v>60</v>
      </c>
      <c r="K160" s="28">
        <v>60</v>
      </c>
      <c r="L160" s="28">
        <v>60</v>
      </c>
      <c r="M160" s="28">
        <v>60</v>
      </c>
      <c r="N160" s="28">
        <v>60</v>
      </c>
      <c r="O160" s="28">
        <v>60</v>
      </c>
      <c r="P160" s="28">
        <v>60</v>
      </c>
      <c r="Q160" s="28">
        <v>60</v>
      </c>
      <c r="R160" s="28">
        <v>60</v>
      </c>
      <c r="S160" s="28">
        <v>60</v>
      </c>
      <c r="T160" s="28">
        <v>60</v>
      </c>
      <c r="U160" s="28">
        <v>60</v>
      </c>
      <c r="V160" s="28">
        <v>60</v>
      </c>
      <c r="W160" s="28">
        <v>60</v>
      </c>
      <c r="X160" s="28">
        <v>60</v>
      </c>
      <c r="Y160" s="28">
        <v>60</v>
      </c>
      <c r="Z160" s="28">
        <v>60</v>
      </c>
      <c r="AA160" s="28">
        <v>60</v>
      </c>
      <c r="AB160" s="28">
        <v>60</v>
      </c>
      <c r="AC160" s="28">
        <v>1440</v>
      </c>
      <c r="AD160" s="28">
        <v>10080</v>
      </c>
      <c r="AE160" s="28">
        <v>525600</v>
      </c>
    </row>
    <row r="161" spans="1:31">
      <c r="A161" s="28" t="s">
        <v>1139</v>
      </c>
      <c r="B161" s="28" t="s">
        <v>173</v>
      </c>
      <c r="C161" s="28" t="s">
        <v>171</v>
      </c>
      <c r="D161" s="28" t="s">
        <v>172</v>
      </c>
      <c r="E161" s="28">
        <v>60</v>
      </c>
      <c r="F161" s="28">
        <v>60</v>
      </c>
      <c r="G161" s="28">
        <v>60</v>
      </c>
      <c r="H161" s="28">
        <v>60</v>
      </c>
      <c r="I161" s="28">
        <v>60</v>
      </c>
      <c r="J161" s="28">
        <v>60</v>
      </c>
      <c r="K161" s="28">
        <v>60</v>
      </c>
      <c r="L161" s="28">
        <v>60</v>
      </c>
      <c r="M161" s="28">
        <v>60</v>
      </c>
      <c r="N161" s="28">
        <v>60</v>
      </c>
      <c r="O161" s="28">
        <v>60</v>
      </c>
      <c r="P161" s="28">
        <v>60</v>
      </c>
      <c r="Q161" s="28">
        <v>60</v>
      </c>
      <c r="R161" s="28">
        <v>60</v>
      </c>
      <c r="S161" s="28">
        <v>60</v>
      </c>
      <c r="T161" s="28">
        <v>60</v>
      </c>
      <c r="U161" s="28">
        <v>60</v>
      </c>
      <c r="V161" s="28">
        <v>60</v>
      </c>
      <c r="W161" s="28">
        <v>60</v>
      </c>
      <c r="X161" s="28">
        <v>60</v>
      </c>
      <c r="Y161" s="28">
        <v>60</v>
      </c>
      <c r="Z161" s="28">
        <v>60</v>
      </c>
      <c r="AA161" s="28">
        <v>60</v>
      </c>
      <c r="AB161" s="28">
        <v>60</v>
      </c>
      <c r="AC161" s="28">
        <v>1440</v>
      </c>
      <c r="AD161" s="28">
        <v>10080</v>
      </c>
      <c r="AE161" s="28">
        <v>525600</v>
      </c>
    </row>
    <row r="162" spans="1:31">
      <c r="A162" s="28" t="s">
        <v>1140</v>
      </c>
      <c r="B162" s="28" t="s">
        <v>173</v>
      </c>
      <c r="C162" s="28" t="s">
        <v>171</v>
      </c>
      <c r="D162" s="28" t="s">
        <v>172</v>
      </c>
      <c r="E162" s="28">
        <v>22</v>
      </c>
      <c r="F162" s="28">
        <v>22</v>
      </c>
      <c r="G162" s="28">
        <v>22</v>
      </c>
      <c r="H162" s="28">
        <v>22</v>
      </c>
      <c r="I162" s="28">
        <v>22</v>
      </c>
      <c r="J162" s="28">
        <v>22</v>
      </c>
      <c r="K162" s="28">
        <v>22</v>
      </c>
      <c r="L162" s="28">
        <v>22</v>
      </c>
      <c r="M162" s="28">
        <v>22</v>
      </c>
      <c r="N162" s="28">
        <v>22</v>
      </c>
      <c r="O162" s="28">
        <v>22</v>
      </c>
      <c r="P162" s="28">
        <v>22</v>
      </c>
      <c r="Q162" s="28">
        <v>22</v>
      </c>
      <c r="R162" s="28">
        <v>22</v>
      </c>
      <c r="S162" s="28">
        <v>22</v>
      </c>
      <c r="T162" s="28">
        <v>22</v>
      </c>
      <c r="U162" s="28">
        <v>22</v>
      </c>
      <c r="V162" s="28">
        <v>22</v>
      </c>
      <c r="W162" s="28">
        <v>22</v>
      </c>
      <c r="X162" s="28">
        <v>22</v>
      </c>
      <c r="Y162" s="28">
        <v>22</v>
      </c>
      <c r="Z162" s="28">
        <v>22</v>
      </c>
      <c r="AA162" s="28">
        <v>22</v>
      </c>
      <c r="AB162" s="28">
        <v>22</v>
      </c>
      <c r="AC162" s="28">
        <v>528</v>
      </c>
      <c r="AD162" s="28">
        <v>3696</v>
      </c>
      <c r="AE162" s="28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6"/>
  <sheetViews>
    <sheetView workbookViewId="0">
      <pane xSplit="2" ySplit="2" topLeftCell="C232" activePane="bottomRight" state="frozen"/>
      <selection pane="topRight" activeCell="C1" sqref="C1"/>
      <selection pane="bottomLeft" activeCell="A2" sqref="A2"/>
      <selection pane="bottomRight" activeCell="B261" sqref="B261"/>
    </sheetView>
  </sheetViews>
  <sheetFormatPr defaultRowHeight="11.25"/>
  <cols>
    <col min="1" max="1" width="2.5" style="63" customWidth="1"/>
    <col min="2" max="2" width="37.1640625" style="55" bestFit="1" customWidth="1"/>
    <col min="3" max="18" width="17" style="52" customWidth="1"/>
    <col min="19" max="16384" width="9.33203125" style="52"/>
  </cols>
  <sheetData>
    <row r="1" spans="1:18" ht="20.25">
      <c r="A1" s="50" t="s">
        <v>200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s="55" customFormat="1">
      <c r="A2" s="90"/>
      <c r="B2" s="90"/>
      <c r="C2" s="54" t="s">
        <v>148</v>
      </c>
      <c r="D2" s="54" t="s">
        <v>149</v>
      </c>
      <c r="E2" s="54" t="s">
        <v>150</v>
      </c>
      <c r="F2" s="54" t="s">
        <v>151</v>
      </c>
      <c r="G2" s="54" t="s">
        <v>152</v>
      </c>
      <c r="H2" s="54" t="s">
        <v>153</v>
      </c>
      <c r="I2" s="54" t="s">
        <v>154</v>
      </c>
      <c r="J2" s="54" t="s">
        <v>155</v>
      </c>
      <c r="K2" s="54" t="s">
        <v>156</v>
      </c>
      <c r="L2" s="54" t="s">
        <v>157</v>
      </c>
      <c r="M2" s="54" t="s">
        <v>793</v>
      </c>
      <c r="N2" s="54" t="s">
        <v>158</v>
      </c>
      <c r="O2" s="54" t="s">
        <v>159</v>
      </c>
      <c r="P2" s="54" t="s">
        <v>160</v>
      </c>
      <c r="Q2" s="54" t="s">
        <v>161</v>
      </c>
      <c r="R2" s="54" t="s">
        <v>162</v>
      </c>
    </row>
    <row r="3" spans="1:18">
      <c r="A3" s="56" t="s">
        <v>54</v>
      </c>
      <c r="B3" s="57"/>
    </row>
    <row r="4" spans="1:18">
      <c r="A4" s="53"/>
      <c r="B4" s="58" t="s">
        <v>56</v>
      </c>
      <c r="C4" s="46" t="s">
        <v>57</v>
      </c>
      <c r="D4" s="46" t="s">
        <v>58</v>
      </c>
      <c r="E4" s="46" t="s">
        <v>59</v>
      </c>
      <c r="F4" s="46" t="s">
        <v>60</v>
      </c>
      <c r="G4" s="46" t="s">
        <v>61</v>
      </c>
      <c r="H4" s="46" t="s">
        <v>61</v>
      </c>
      <c r="I4" s="46" t="s">
        <v>62</v>
      </c>
      <c r="J4" s="46" t="s">
        <v>63</v>
      </c>
      <c r="K4" s="46" t="s">
        <v>64</v>
      </c>
      <c r="L4" s="46" t="s">
        <v>65</v>
      </c>
      <c r="M4" s="46" t="s">
        <v>66</v>
      </c>
      <c r="N4" s="46" t="s">
        <v>67</v>
      </c>
      <c r="O4" s="46" t="s">
        <v>68</v>
      </c>
      <c r="P4" s="46" t="s">
        <v>69</v>
      </c>
      <c r="Q4" s="46" t="s">
        <v>70</v>
      </c>
      <c r="R4" s="46" t="s">
        <v>71</v>
      </c>
    </row>
    <row r="5" spans="1:18">
      <c r="A5" s="53"/>
      <c r="B5" s="58" t="s">
        <v>72</v>
      </c>
      <c r="C5" s="46" t="s">
        <v>73</v>
      </c>
      <c r="D5" s="46" t="s">
        <v>73</v>
      </c>
      <c r="E5" s="46" t="s">
        <v>73</v>
      </c>
      <c r="F5" s="46" t="s">
        <v>73</v>
      </c>
      <c r="G5" s="46" t="s">
        <v>73</v>
      </c>
      <c r="H5" s="46" t="s">
        <v>73</v>
      </c>
      <c r="I5" s="46" t="s">
        <v>73</v>
      </c>
      <c r="J5" s="46" t="s">
        <v>73</v>
      </c>
      <c r="K5" s="46" t="s">
        <v>73</v>
      </c>
      <c r="L5" s="46" t="s">
        <v>73</v>
      </c>
      <c r="M5" s="46" t="s">
        <v>73</v>
      </c>
      <c r="N5" s="46" t="s">
        <v>73</v>
      </c>
      <c r="O5" s="46" t="s">
        <v>73</v>
      </c>
      <c r="P5" s="46" t="s">
        <v>73</v>
      </c>
      <c r="Q5" s="46" t="s">
        <v>73</v>
      </c>
      <c r="R5" s="46" t="s">
        <v>73</v>
      </c>
    </row>
    <row r="6" spans="1:18">
      <c r="A6" s="53"/>
      <c r="B6" s="58" t="s">
        <v>75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>
      <c r="A7" s="56" t="s">
        <v>86</v>
      </c>
      <c r="B7" s="57"/>
    </row>
    <row r="8" spans="1:18">
      <c r="A8" s="53"/>
      <c r="B8" s="56" t="s">
        <v>87</v>
      </c>
    </row>
    <row r="9" spans="1:18">
      <c r="A9" s="53"/>
      <c r="B9" s="58" t="s">
        <v>88</v>
      </c>
      <c r="C9" s="46" t="s">
        <v>794</v>
      </c>
      <c r="D9" s="46" t="s">
        <v>794</v>
      </c>
      <c r="E9" s="46" t="s">
        <v>794</v>
      </c>
      <c r="F9" s="46" t="s">
        <v>794</v>
      </c>
      <c r="G9" s="46" t="s">
        <v>794</v>
      </c>
      <c r="H9" s="46" t="s">
        <v>794</v>
      </c>
      <c r="I9" s="46" t="s">
        <v>794</v>
      </c>
      <c r="J9" s="46" t="s">
        <v>794</v>
      </c>
      <c r="K9" s="46" t="s">
        <v>794</v>
      </c>
      <c r="L9" s="46" t="s">
        <v>794</v>
      </c>
      <c r="M9" s="46" t="s">
        <v>794</v>
      </c>
      <c r="N9" s="46" t="s">
        <v>794</v>
      </c>
      <c r="O9" s="46" t="s">
        <v>794</v>
      </c>
      <c r="P9" s="46" t="s">
        <v>794</v>
      </c>
      <c r="Q9" s="46" t="s">
        <v>794</v>
      </c>
      <c r="R9" s="46" t="s">
        <v>794</v>
      </c>
    </row>
    <row r="10" spans="1:18">
      <c r="A10" s="53"/>
      <c r="B10" s="58" t="s">
        <v>288</v>
      </c>
      <c r="C10" s="46">
        <f>1/Miami!$D$82</f>
        <v>1.4204545454545456</v>
      </c>
      <c r="D10" s="46">
        <f>1/Houston!$D$82</f>
        <v>1.4204545454545456</v>
      </c>
      <c r="E10" s="46">
        <f>1/Phoenix!$D$82</f>
        <v>1.4204545454545456</v>
      </c>
      <c r="F10" s="46">
        <f>1/Atlanta!$D$82</f>
        <v>1.4204545454545456</v>
      </c>
      <c r="G10" s="46">
        <f>1/LosAngeles!$D$82</f>
        <v>1.4204545454545456</v>
      </c>
      <c r="H10" s="46">
        <f>1/LasVegas!$D$82</f>
        <v>1.4204545454545456</v>
      </c>
      <c r="I10" s="46">
        <f>1/SanFrancisco!$D$82</f>
        <v>1.4204545454545456</v>
      </c>
      <c r="J10" s="46">
        <f>1/Baltimore!$D$82</f>
        <v>1.4204545454545456</v>
      </c>
      <c r="K10" s="46">
        <f>1/Albuquerque!$D$82</f>
        <v>1.4204545454545456</v>
      </c>
      <c r="L10" s="46">
        <f>1/Seattle!$D$82</f>
        <v>1.4204545454545456</v>
      </c>
      <c r="M10" s="46">
        <f>1/Chicago!$D$82</f>
        <v>2.0964360587002098</v>
      </c>
      <c r="N10" s="46">
        <f>1/Boulder!$D$82</f>
        <v>2.0964360587002098</v>
      </c>
      <c r="O10" s="46">
        <f>1/Minneapolis!$D$82</f>
        <v>2.0964360587002098</v>
      </c>
      <c r="P10" s="46">
        <f>1/Helena!$D$82</f>
        <v>2.0964360587002098</v>
      </c>
      <c r="Q10" s="46">
        <f>1/Duluth!$D$82</f>
        <v>2.7472527472527473</v>
      </c>
      <c r="R10" s="46">
        <f>1/Fairbanks!$D$82</f>
        <v>2.7472527472527473</v>
      </c>
    </row>
    <row r="11" spans="1:18">
      <c r="A11" s="53"/>
      <c r="B11" s="56" t="s">
        <v>90</v>
      </c>
    </row>
    <row r="12" spans="1:18">
      <c r="A12" s="53"/>
      <c r="B12" s="59" t="s">
        <v>88</v>
      </c>
      <c r="C12" s="46" t="s">
        <v>795</v>
      </c>
      <c r="D12" s="46" t="s">
        <v>795</v>
      </c>
      <c r="E12" s="46" t="s">
        <v>795</v>
      </c>
      <c r="F12" s="46" t="s">
        <v>795</v>
      </c>
      <c r="G12" s="46" t="s">
        <v>795</v>
      </c>
      <c r="H12" s="46" t="s">
        <v>795</v>
      </c>
      <c r="I12" s="46" t="s">
        <v>795</v>
      </c>
      <c r="J12" s="46" t="s">
        <v>795</v>
      </c>
      <c r="K12" s="46" t="s">
        <v>795</v>
      </c>
      <c r="L12" s="46" t="s">
        <v>795</v>
      </c>
      <c r="M12" s="46" t="s">
        <v>795</v>
      </c>
      <c r="N12" s="46" t="s">
        <v>795</v>
      </c>
      <c r="O12" s="46" t="s">
        <v>795</v>
      </c>
      <c r="P12" s="46" t="s">
        <v>795</v>
      </c>
      <c r="Q12" s="46" t="s">
        <v>795</v>
      </c>
      <c r="R12" s="46" t="s">
        <v>795</v>
      </c>
    </row>
    <row r="13" spans="1:18">
      <c r="A13" s="53"/>
      <c r="B13" s="58" t="s">
        <v>288</v>
      </c>
      <c r="C13" s="46">
        <f>1/Miami!$D$87</f>
        <v>2.801120448179272</v>
      </c>
      <c r="D13" s="46">
        <f>1/Houston!$D$87</f>
        <v>2.801120448179272</v>
      </c>
      <c r="E13" s="46">
        <f>1/Phoenix!$D$87</f>
        <v>2.801120448179272</v>
      </c>
      <c r="F13" s="46">
        <f>1/Atlanta!$D$87</f>
        <v>2.801120448179272</v>
      </c>
      <c r="G13" s="46">
        <f>1/LosAngeles!$D$87</f>
        <v>2.801120448179272</v>
      </c>
      <c r="H13" s="46">
        <f>1/LasVegas!$D$87</f>
        <v>2.801120448179272</v>
      </c>
      <c r="I13" s="46">
        <f>1/SanFrancisco!$D$87</f>
        <v>2.801120448179272</v>
      </c>
      <c r="J13" s="46">
        <f>1/Baltimore!$D$87</f>
        <v>2.801120448179272</v>
      </c>
      <c r="K13" s="46">
        <f>1/Albuquerque!$D$87</f>
        <v>2.801120448179272</v>
      </c>
      <c r="L13" s="46">
        <f>1/Seattle!$D$87</f>
        <v>2.801120448179272</v>
      </c>
      <c r="M13" s="46">
        <f>1/Chicago!$D$87</f>
        <v>2.801120448179272</v>
      </c>
      <c r="N13" s="46">
        <f>1/Boulder!$D$87</f>
        <v>2.801120448179272</v>
      </c>
      <c r="O13" s="46">
        <f>1/Minneapolis!$D$87</f>
        <v>2.801120448179272</v>
      </c>
      <c r="P13" s="46">
        <f>1/Helena!$D$87</f>
        <v>2.801120448179272</v>
      </c>
      <c r="Q13" s="46">
        <f>1/Duluth!$D$87</f>
        <v>2.801120448179272</v>
      </c>
      <c r="R13" s="46">
        <f>1/Fairbanks!$D$87</f>
        <v>3.6630036630036629</v>
      </c>
    </row>
    <row r="14" spans="1:18">
      <c r="A14" s="53"/>
      <c r="B14" s="56" t="s">
        <v>93</v>
      </c>
    </row>
    <row r="15" spans="1:18">
      <c r="A15" s="53"/>
      <c r="B15" s="58" t="s">
        <v>289</v>
      </c>
      <c r="C15" s="46">
        <f>Miami!$E$206</f>
        <v>6.49</v>
      </c>
      <c r="D15" s="46">
        <f>Houston!$E$206</f>
        <v>6.49</v>
      </c>
      <c r="E15" s="46">
        <f>Phoenix!$E$206</f>
        <v>6.49</v>
      </c>
      <c r="F15" s="46">
        <f>Atlanta!$E$206</f>
        <v>3.18</v>
      </c>
      <c r="G15" s="46">
        <f>LosAngeles!$E$206</f>
        <v>3.18</v>
      </c>
      <c r="H15" s="46">
        <f>LasVegas!$E$206</f>
        <v>3.18</v>
      </c>
      <c r="I15" s="46">
        <f>SanFrancisco!$E$206</f>
        <v>6.49</v>
      </c>
      <c r="J15" s="46">
        <f>Baltimore!$E$206</f>
        <v>3.18</v>
      </c>
      <c r="K15" s="46">
        <f>Albuquerque!$E$206</f>
        <v>3.18</v>
      </c>
      <c r="L15" s="46">
        <f>Seattle!$E$206</f>
        <v>3.18</v>
      </c>
      <c r="M15" s="46">
        <f>Chicago!$E$206</f>
        <v>3.18</v>
      </c>
      <c r="N15" s="46">
        <f>Boulder!$E$206</f>
        <v>3.18</v>
      </c>
      <c r="O15" s="46">
        <f>Minneapolis!$E$206</f>
        <v>3.18</v>
      </c>
      <c r="P15" s="46">
        <f>Helena!$E$206</f>
        <v>3.18</v>
      </c>
      <c r="Q15" s="46">
        <f>Duluth!$E$206</f>
        <v>3.18</v>
      </c>
      <c r="R15" s="46">
        <f>Fairbanks!$E$206</f>
        <v>2.58</v>
      </c>
    </row>
    <row r="16" spans="1:18">
      <c r="A16" s="53"/>
      <c r="B16" s="58" t="s">
        <v>94</v>
      </c>
      <c r="C16" s="46">
        <f>Miami!$F$206</f>
        <v>0.25</v>
      </c>
      <c r="D16" s="46">
        <f>Houston!$F$206</f>
        <v>0.25</v>
      </c>
      <c r="E16" s="46">
        <f>Phoenix!$F$206</f>
        <v>0.25</v>
      </c>
      <c r="F16" s="46">
        <f>Atlanta!$F$206</f>
        <v>0.26200000000000001</v>
      </c>
      <c r="G16" s="46">
        <f>LosAngeles!$F$206</f>
        <v>0.26200000000000001</v>
      </c>
      <c r="H16" s="46">
        <f>LasVegas!$F$206</f>
        <v>0.26200000000000001</v>
      </c>
      <c r="I16" s="46">
        <f>SanFrancisco!$F$206</f>
        <v>0.34</v>
      </c>
      <c r="J16" s="46">
        <f>Baltimore!$F$206</f>
        <v>0.40200000000000002</v>
      </c>
      <c r="K16" s="46">
        <f>Albuquerque!$F$206</f>
        <v>0.40200000000000002</v>
      </c>
      <c r="L16" s="46">
        <f>Seattle!$F$206</f>
        <v>0.40200000000000002</v>
      </c>
      <c r="M16" s="46">
        <f>Chicago!$F$206</f>
        <v>0.40200000000000002</v>
      </c>
      <c r="N16" s="46">
        <f>Boulder!$F$206</f>
        <v>0.40200000000000002</v>
      </c>
      <c r="O16" s="46">
        <f>Minneapolis!$F$206</f>
        <v>0.40200000000000002</v>
      </c>
      <c r="P16" s="46">
        <f>Helena!$F$206</f>
        <v>0.40200000000000002</v>
      </c>
      <c r="Q16" s="46">
        <f>Duluth!$F$206</f>
        <v>0.501</v>
      </c>
      <c r="R16" s="46">
        <f>Fairbanks!$F$206</f>
        <v>0.504</v>
      </c>
    </row>
    <row r="17" spans="1:18">
      <c r="A17" s="53"/>
      <c r="B17" s="58" t="s">
        <v>95</v>
      </c>
      <c r="C17" s="46">
        <f>Miami!$G$206</f>
        <v>0.25</v>
      </c>
      <c r="D17" s="46">
        <f>Houston!$G$206</f>
        <v>0.25</v>
      </c>
      <c r="E17" s="46">
        <f>Phoenix!$G$206</f>
        <v>0.25</v>
      </c>
      <c r="F17" s="46">
        <f>Atlanta!$G$206</f>
        <v>0.318</v>
      </c>
      <c r="G17" s="46">
        <f>LosAngeles!$G$206</f>
        <v>0.318</v>
      </c>
      <c r="H17" s="46">
        <f>LasVegas!$G$206</f>
        <v>0.318</v>
      </c>
      <c r="I17" s="46">
        <f>SanFrancisco!$G$206</f>
        <v>0.34</v>
      </c>
      <c r="J17" s="46">
        <f>Baltimore!$G$206</f>
        <v>0.495</v>
      </c>
      <c r="K17" s="46">
        <f>Albuquerque!$G$206</f>
        <v>0.495</v>
      </c>
      <c r="L17" s="46">
        <f>Seattle!$G$206</f>
        <v>0.495</v>
      </c>
      <c r="M17" s="46">
        <f>Chicago!$G$206</f>
        <v>0.495</v>
      </c>
      <c r="N17" s="46">
        <f>Boulder!$G$206</f>
        <v>0.495</v>
      </c>
      <c r="O17" s="46">
        <f>Minneapolis!$G$206</f>
        <v>0.495</v>
      </c>
      <c r="P17" s="46">
        <f>Helena!$G$206</f>
        <v>0.495</v>
      </c>
      <c r="Q17" s="46">
        <f>Duluth!$G$206</f>
        <v>0.49</v>
      </c>
      <c r="R17" s="46">
        <f>Fairbanks!$G$206</f>
        <v>0.49</v>
      </c>
    </row>
    <row r="18" spans="1:18">
      <c r="A18" s="53"/>
      <c r="B18" s="56" t="s">
        <v>96</v>
      </c>
    </row>
    <row r="19" spans="1:18">
      <c r="A19" s="53"/>
      <c r="B19" s="58" t="s">
        <v>289</v>
      </c>
      <c r="C19" s="46">
        <f>Miami!$E$262</f>
        <v>6.53</v>
      </c>
      <c r="D19" s="46">
        <f>Houston!$E$262</f>
        <v>6.53</v>
      </c>
      <c r="E19" s="46">
        <f>Phoenix!$E$262</f>
        <v>6.53</v>
      </c>
      <c r="F19" s="46">
        <f>Atlanta!$E$262</f>
        <v>6.53</v>
      </c>
      <c r="G19" s="46">
        <f>LosAngeles!$E$262</f>
        <v>6.53</v>
      </c>
      <c r="H19" s="46">
        <f>LasVegas!$E$262</f>
        <v>6.53</v>
      </c>
      <c r="I19" s="46">
        <f>SanFrancisco!$E$262</f>
        <v>6.53</v>
      </c>
      <c r="J19" s="46">
        <f>Baltimore!$E$262</f>
        <v>3.82</v>
      </c>
      <c r="K19" s="46">
        <f>Albuquerque!$E$262</f>
        <v>3.82</v>
      </c>
      <c r="L19" s="46">
        <f>Seattle!$E$262</f>
        <v>3.82</v>
      </c>
      <c r="M19" s="46">
        <f>Chicago!$E$262</f>
        <v>3.82</v>
      </c>
      <c r="N19" s="46">
        <f>Boulder!$E$262</f>
        <v>3.82</v>
      </c>
      <c r="O19" s="46">
        <f>Minneapolis!$E$262</f>
        <v>3.82</v>
      </c>
      <c r="P19" s="46">
        <f>Helena!$E$262</f>
        <v>3.82</v>
      </c>
      <c r="Q19" s="46">
        <f>Duluth!$E$262</f>
        <v>3.82</v>
      </c>
      <c r="R19" s="46">
        <f>Fairbanks!$E$262</f>
        <v>3.23</v>
      </c>
    </row>
    <row r="20" spans="1:18">
      <c r="A20" s="53"/>
      <c r="B20" s="58" t="s">
        <v>94</v>
      </c>
      <c r="C20" s="46">
        <f>Miami!$F$262</f>
        <v>0.36</v>
      </c>
      <c r="D20" s="46">
        <f>Houston!$F$262</f>
        <v>0.36</v>
      </c>
      <c r="E20" s="46">
        <f>Phoenix!$F$262</f>
        <v>0.36</v>
      </c>
      <c r="F20" s="46">
        <f>Atlanta!$F$262</f>
        <v>0.36</v>
      </c>
      <c r="G20" s="46">
        <f>LosAngeles!$F$262</f>
        <v>0.36</v>
      </c>
      <c r="H20" s="46">
        <f>LasVegas!$F$262</f>
        <v>0.36</v>
      </c>
      <c r="I20" s="46">
        <f>SanFrancisco!$F$262</f>
        <v>0.61</v>
      </c>
      <c r="J20" s="46">
        <f>Baltimore!$F$262</f>
        <v>0.5</v>
      </c>
      <c r="K20" s="46">
        <f>Albuquerque!$F$262</f>
        <v>0.5</v>
      </c>
      <c r="L20" s="46">
        <f>Seattle!$F$262</f>
        <v>0.5</v>
      </c>
      <c r="M20" s="46">
        <f>Chicago!$F$262</f>
        <v>0.5</v>
      </c>
      <c r="N20" s="46">
        <f>Boulder!$F$262</f>
        <v>0.5</v>
      </c>
      <c r="O20" s="46">
        <f>Minneapolis!$F$262</f>
        <v>0.5</v>
      </c>
      <c r="P20" s="46">
        <f>Helena!$F$262</f>
        <v>0.5</v>
      </c>
      <c r="Q20" s="46">
        <f>Duluth!$F$262</f>
        <v>0.5</v>
      </c>
      <c r="R20" s="46">
        <f>Fairbanks!$F$262</f>
        <v>0.501</v>
      </c>
    </row>
    <row r="21" spans="1:18">
      <c r="A21" s="53"/>
      <c r="B21" s="58" t="s">
        <v>95</v>
      </c>
      <c r="C21" s="46">
        <f>Miami!$G$262</f>
        <v>0.45700000000000002</v>
      </c>
      <c r="D21" s="46">
        <f>Houston!$G$262</f>
        <v>0.45700000000000002</v>
      </c>
      <c r="E21" s="46">
        <f>Phoenix!$G$262</f>
        <v>0.45700000000000002</v>
      </c>
      <c r="F21" s="46">
        <f>Atlanta!$G$262</f>
        <v>0.45700000000000002</v>
      </c>
      <c r="G21" s="46">
        <f>LosAngeles!$G$262</f>
        <v>0.45700000000000002</v>
      </c>
      <c r="H21" s="46">
        <f>LasVegas!$G$262</f>
        <v>0.45700000000000002</v>
      </c>
      <c r="I21" s="46">
        <f>SanFrancisco!$G$262</f>
        <v>0.77500000000000002</v>
      </c>
      <c r="J21" s="46">
        <f>Baltimore!$G$262</f>
        <v>0.622</v>
      </c>
      <c r="K21" s="46">
        <f>Albuquerque!$G$262</f>
        <v>0.622</v>
      </c>
      <c r="L21" s="46">
        <f>Seattle!$G$262</f>
        <v>0.622</v>
      </c>
      <c r="M21" s="46">
        <f>Chicago!$G$262</f>
        <v>0.622</v>
      </c>
      <c r="N21" s="46">
        <f>Boulder!$G$262</f>
        <v>0.622</v>
      </c>
      <c r="O21" s="46">
        <f>Minneapolis!$G$262</f>
        <v>0.622</v>
      </c>
      <c r="P21" s="46">
        <f>Helena!$G$262</f>
        <v>0.622</v>
      </c>
      <c r="Q21" s="46">
        <f>Duluth!$G$262</f>
        <v>0.49</v>
      </c>
      <c r="R21" s="46">
        <f>Fairbanks!$G$262</f>
        <v>0.49</v>
      </c>
    </row>
    <row r="22" spans="1:18">
      <c r="A22" s="53"/>
      <c r="B22" s="56" t="s">
        <v>97</v>
      </c>
    </row>
    <row r="23" spans="1:18">
      <c r="A23" s="53"/>
      <c r="B23" s="58" t="s">
        <v>98</v>
      </c>
      <c r="C23" s="46" t="str">
        <f>BuildingSummary!$C46</f>
        <v>Mass Floor</v>
      </c>
      <c r="D23" s="46" t="s">
        <v>99</v>
      </c>
      <c r="E23" s="46" t="s">
        <v>99</v>
      </c>
      <c r="F23" s="46" t="s">
        <v>99</v>
      </c>
      <c r="G23" s="46" t="s">
        <v>99</v>
      </c>
      <c r="H23" s="46" t="s">
        <v>99</v>
      </c>
      <c r="I23" s="46" t="s">
        <v>99</v>
      </c>
      <c r="J23" s="46" t="s">
        <v>99</v>
      </c>
      <c r="K23" s="46" t="s">
        <v>99</v>
      </c>
      <c r="L23" s="46" t="s">
        <v>99</v>
      </c>
      <c r="M23" s="46" t="s">
        <v>99</v>
      </c>
      <c r="N23" s="46" t="s">
        <v>99</v>
      </c>
      <c r="O23" s="46" t="s">
        <v>99</v>
      </c>
      <c r="P23" s="46" t="s">
        <v>99</v>
      </c>
      <c r="Q23" s="46" t="s">
        <v>99</v>
      </c>
      <c r="R23" s="46" t="s">
        <v>99</v>
      </c>
    </row>
    <row r="24" spans="1:18">
      <c r="A24" s="53"/>
      <c r="B24" s="59" t="s">
        <v>100</v>
      </c>
      <c r="C24" s="46" t="str">
        <f>BuildingSummary!$C47</f>
        <v>4 in slab w/carpet</v>
      </c>
      <c r="D24" s="46" t="str">
        <f>BuildingSummary!$C47</f>
        <v>4 in slab w/carpet</v>
      </c>
      <c r="E24" s="46" t="str">
        <f>BuildingSummary!$C47</f>
        <v>4 in slab w/carpet</v>
      </c>
      <c r="F24" s="46" t="str">
        <f>BuildingSummary!$C47</f>
        <v>4 in slab w/carpet</v>
      </c>
      <c r="G24" s="46" t="str">
        <f>BuildingSummary!$C47</f>
        <v>4 in slab w/carpet</v>
      </c>
      <c r="H24" s="46" t="str">
        <f>BuildingSummary!$C47</f>
        <v>4 in slab w/carpet</v>
      </c>
      <c r="I24" s="46" t="str">
        <f>BuildingSummary!$C47</f>
        <v>4 in slab w/carpet</v>
      </c>
      <c r="J24" s="46" t="str">
        <f>BuildingSummary!$C47</f>
        <v>4 in slab w/carpet</v>
      </c>
      <c r="K24" s="46" t="str">
        <f>BuildingSummary!$C47</f>
        <v>4 in slab w/carpet</v>
      </c>
      <c r="L24" s="46" t="str">
        <f>BuildingSummary!$C47</f>
        <v>4 in slab w/carpet</v>
      </c>
      <c r="M24" s="46" t="str">
        <f>BuildingSummary!$C47</f>
        <v>4 in slab w/carpet</v>
      </c>
      <c r="N24" s="46" t="str">
        <f>BuildingSummary!$C47</f>
        <v>4 in slab w/carpet</v>
      </c>
      <c r="O24" s="46" t="str">
        <f>BuildingSummary!$C47</f>
        <v>4 in slab w/carpet</v>
      </c>
      <c r="P24" s="46" t="str">
        <f>BuildingSummary!$C47</f>
        <v>4 in slab w/carpet</v>
      </c>
      <c r="Q24" s="46" t="str">
        <f>BuildingSummary!$C47</f>
        <v>4 in slab w/carpet</v>
      </c>
      <c r="R24" s="46" t="str">
        <f>BuildingSummary!$C47</f>
        <v>4 in slab w/carpet</v>
      </c>
    </row>
    <row r="25" spans="1:18">
      <c r="A25" s="53"/>
      <c r="B25" s="58" t="s">
        <v>288</v>
      </c>
      <c r="C25" s="46">
        <f>1/Miami!$D$84</f>
        <v>0.53705692803437166</v>
      </c>
      <c r="D25" s="46">
        <f>1/Houston!$D$84</f>
        <v>0.53705692803437166</v>
      </c>
      <c r="E25" s="46">
        <f>1/Phoenix!$D$84</f>
        <v>0.53705692803437166</v>
      </c>
      <c r="F25" s="46">
        <f>1/Atlanta!$D$84</f>
        <v>0.53705692803437166</v>
      </c>
      <c r="G25" s="46">
        <f>1/LosAngeles!$D$84</f>
        <v>0.53705692803437166</v>
      </c>
      <c r="H25" s="46">
        <f>1/LasVegas!$D$84</f>
        <v>0.53705692803437166</v>
      </c>
      <c r="I25" s="46">
        <f>1/SanFrancisco!$D$84</f>
        <v>0.53705692803437166</v>
      </c>
      <c r="J25" s="46">
        <f>1/Baltimore!$D$84</f>
        <v>0.53705692803437166</v>
      </c>
      <c r="K25" s="46">
        <f>1/Albuquerque!$D$84</f>
        <v>0.53705692803437166</v>
      </c>
      <c r="L25" s="46">
        <f>1/Seattle!$D$84</f>
        <v>0.53705692803437166</v>
      </c>
      <c r="M25" s="46">
        <f>1/Chicago!$D$84</f>
        <v>0.53705692803437166</v>
      </c>
      <c r="N25" s="46">
        <f>1/Boulder!$D$84</f>
        <v>0.53705692803437166</v>
      </c>
      <c r="O25" s="46">
        <f>1/Minneapolis!$D$84</f>
        <v>0.53705692803437166</v>
      </c>
      <c r="P25" s="46">
        <f>1/Helena!$D$84</f>
        <v>0.53705692803437166</v>
      </c>
      <c r="Q25" s="46">
        <f>1/Duluth!$D$84</f>
        <v>0.53705692803437166</v>
      </c>
      <c r="R25" s="46">
        <f>1/Fairbanks!$D$84</f>
        <v>0.53705692803437166</v>
      </c>
    </row>
    <row r="26" spans="1:18">
      <c r="A26" s="56" t="s">
        <v>106</v>
      </c>
      <c r="B26" s="57"/>
    </row>
    <row r="27" spans="1:18">
      <c r="A27" s="53"/>
      <c r="B27" s="56" t="s">
        <v>111</v>
      </c>
    </row>
    <row r="28" spans="1:18">
      <c r="A28" s="53"/>
      <c r="B28" s="58" t="s">
        <v>281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>
      <c r="A29" s="53"/>
      <c r="B29" s="58" t="str">
        <f>Miami!$A$368</f>
        <v>COOLSYS1 CHILLER</v>
      </c>
      <c r="C29" s="46">
        <f>10^(-3)*Miami!$C$368</f>
        <v>1700.3656000000001</v>
      </c>
      <c r="D29" s="46">
        <f>10^(-3)*Houston!$C$368</f>
        <v>1702.4568899999999</v>
      </c>
      <c r="E29" s="46">
        <f>10^(-3)*Phoenix!$C$368</f>
        <v>3148.58088</v>
      </c>
      <c r="F29" s="46">
        <f>10^(-3)*Atlanta!$C$368</f>
        <v>1541.8156299999998</v>
      </c>
      <c r="G29" s="46">
        <f>10^(-3)*LosAngeles!$C$368</f>
        <v>1545.6702299999999</v>
      </c>
      <c r="H29" s="46">
        <f>10^(-3)*LasVegas!$C$368</f>
        <v>2776.9815400000002</v>
      </c>
      <c r="I29" s="46">
        <f>10^(-3)*SanFrancisco!$C$368</f>
        <v>1791.84645</v>
      </c>
      <c r="J29" s="46">
        <f>10^(-3)*Baltimore!$C$368</f>
        <v>1605.1872700000001</v>
      </c>
      <c r="K29" s="46">
        <f>10^(-3)*Albuquerque!$C$368</f>
        <v>2469.058</v>
      </c>
      <c r="L29" s="46">
        <f>10^(-3)*Seattle!$C$368</f>
        <v>1072.7817</v>
      </c>
      <c r="M29" s="46">
        <f>10^(-3)*Chicago!$C$368</f>
        <v>1563.31342</v>
      </c>
      <c r="N29" s="46">
        <f>10^(-3)*Boulder!$C$368</f>
        <v>2306.7143999999998</v>
      </c>
      <c r="O29" s="46">
        <f>10^(-3)*Minneapolis!$C$368</f>
        <v>1475.8496200000002</v>
      </c>
      <c r="P29" s="46">
        <f>10^(-3)*Helena!$C$368</f>
        <v>2334.6428999999998</v>
      </c>
      <c r="Q29" s="46">
        <f>10^(-3)*Duluth!$C$368</f>
        <v>1246.1131499999999</v>
      </c>
      <c r="R29" s="46">
        <f>10^(-3)*Fairbanks!$C$368</f>
        <v>2145.8261600000001</v>
      </c>
    </row>
    <row r="30" spans="1:18">
      <c r="A30" s="53"/>
      <c r="B30" s="58" t="str">
        <f>Miami!A376</f>
        <v>PSZ-AC_1:5_COOLC DXCOIL</v>
      </c>
      <c r="C30" s="46">
        <f>10^(-3)*Miami!$C$376</f>
        <v>622.97168999999997</v>
      </c>
      <c r="D30" s="46">
        <f>10^(-3)*Houston!$C$376</f>
        <v>636.11834999999996</v>
      </c>
      <c r="E30" s="46">
        <f>10^(-3)*Phoenix!$C$376</f>
        <v>651.30310999999995</v>
      </c>
      <c r="F30" s="46">
        <f>10^(-3)*Atlanta!$C$376</f>
        <v>640.22816</v>
      </c>
      <c r="G30" s="46">
        <f>10^(-3)*LosAngeles!$C$376</f>
        <v>398.47306000000003</v>
      </c>
      <c r="H30" s="46">
        <f>10^(-3)*LasVegas!$C$376</f>
        <v>565.76819</v>
      </c>
      <c r="I30" s="46">
        <f>10^(-3)*SanFrancisco!$C$376</f>
        <v>676.74364000000003</v>
      </c>
      <c r="J30" s="46">
        <f>10^(-3)*Baltimore!$C$376</f>
        <v>633.84348</v>
      </c>
      <c r="K30" s="46">
        <f>10^(-3)*Albuquerque!$C$376</f>
        <v>491.05397999999997</v>
      </c>
      <c r="L30" s="46">
        <f>10^(-3)*Seattle!$C$376</f>
        <v>422.79509999999999</v>
      </c>
      <c r="M30" s="46">
        <f>10^(-3)*Chicago!$C$376</f>
        <v>627.97093000000007</v>
      </c>
      <c r="N30" s="46">
        <f>10^(-3)*Boulder!$C$376</f>
        <v>475.49528000000004</v>
      </c>
      <c r="O30" s="46">
        <f>10^(-3)*Minneapolis!$C$376</f>
        <v>624.23374999999999</v>
      </c>
      <c r="P30" s="46">
        <f>10^(-3)*Helena!$C$376</f>
        <v>445.24506000000002</v>
      </c>
      <c r="Q30" s="46">
        <f>10^(-3)*Duluth!$C$376</f>
        <v>588.13767000000007</v>
      </c>
      <c r="R30" s="46">
        <f>10^(-3)*Fairbanks!$C$376</f>
        <v>327.09816000000001</v>
      </c>
    </row>
    <row r="31" spans="1:18">
      <c r="A31" s="53"/>
      <c r="B31" s="58" t="str">
        <f>Miami!A377</f>
        <v>PSZ-AC_2:6_COOLC DXCOIL</v>
      </c>
      <c r="C31" s="46">
        <f>10^(-3)*Miami!$C$377</f>
        <v>285.94516999999996</v>
      </c>
      <c r="D31" s="46">
        <f>10^(-3)*Houston!$C$377</f>
        <v>291.63862</v>
      </c>
      <c r="E31" s="46">
        <f>10^(-3)*Phoenix!$C$377</f>
        <v>299.95343000000003</v>
      </c>
      <c r="F31" s="46">
        <f>10^(-3)*Atlanta!$C$377</f>
        <v>266.42220000000003</v>
      </c>
      <c r="G31" s="46">
        <f>10^(-3)*LosAngeles!$C$377</f>
        <v>226.71030999999999</v>
      </c>
      <c r="H31" s="46">
        <f>10^(-3)*LasVegas!$C$377</f>
        <v>278.83600999999999</v>
      </c>
      <c r="I31" s="46">
        <f>10^(-3)*SanFrancisco!$C$377</f>
        <v>274.60240999999996</v>
      </c>
      <c r="J31" s="46">
        <f>10^(-3)*Baltimore!$C$377</f>
        <v>274.53798</v>
      </c>
      <c r="K31" s="46">
        <f>10^(-3)*Albuquerque!$C$377</f>
        <v>309.43303000000003</v>
      </c>
      <c r="L31" s="46">
        <f>10^(-3)*Seattle!$C$377</f>
        <v>241.28543999999999</v>
      </c>
      <c r="M31" s="46">
        <f>10^(-3)*Chicago!$C$377</f>
        <v>269.22492999999997</v>
      </c>
      <c r="N31" s="46">
        <f>10^(-3)*Boulder!$C$377</f>
        <v>292.72521</v>
      </c>
      <c r="O31" s="46">
        <f>10^(-3)*Minneapolis!$C$377</f>
        <v>266.37304999999998</v>
      </c>
      <c r="P31" s="46">
        <f>10^(-3)*Helena!$C$377</f>
        <v>279.54966999999999</v>
      </c>
      <c r="Q31" s="46">
        <f>10^(-3)*Duluth!$C$377</f>
        <v>250.35242000000002</v>
      </c>
      <c r="R31" s="46">
        <f>10^(-3)*Fairbanks!$C$377</f>
        <v>228.75704000000002</v>
      </c>
    </row>
    <row r="32" spans="1:18">
      <c r="A32" s="53"/>
      <c r="B32" s="58" t="str">
        <f>Miami!A378</f>
        <v>PSZ-AC_3:7_COOLC DXCOIL</v>
      </c>
      <c r="C32" s="46">
        <f>10^(-3)*Miami!$C$378</f>
        <v>346.57054999999997</v>
      </c>
      <c r="D32" s="46">
        <f>10^(-3)*Houston!$C$378</f>
        <v>363.19686999999999</v>
      </c>
      <c r="E32" s="46">
        <f>10^(-3)*Phoenix!$C$378</f>
        <v>292.24453000000005</v>
      </c>
      <c r="F32" s="46">
        <f>10^(-3)*Atlanta!$C$378</f>
        <v>348.17716999999999</v>
      </c>
      <c r="G32" s="46">
        <f>10^(-3)*LosAngeles!$C$378</f>
        <v>197.27247</v>
      </c>
      <c r="H32" s="46">
        <f>10^(-3)*LasVegas!$C$378</f>
        <v>244.28003000000001</v>
      </c>
      <c r="I32" s="46">
        <f>10^(-3)*SanFrancisco!$C$378</f>
        <v>342.64712000000003</v>
      </c>
      <c r="J32" s="46">
        <f>10^(-3)*Baltimore!$C$378</f>
        <v>332.26959999999997</v>
      </c>
      <c r="K32" s="46">
        <f>10^(-3)*Albuquerque!$C$378</f>
        <v>259.96048000000002</v>
      </c>
      <c r="L32" s="46">
        <f>10^(-3)*Seattle!$C$378</f>
        <v>183.70674</v>
      </c>
      <c r="M32" s="46">
        <f>10^(-3)*Chicago!$C$378</f>
        <v>314.95418999999998</v>
      </c>
      <c r="N32" s="46">
        <f>10^(-3)*Boulder!$C$378</f>
        <v>236.93495999999999</v>
      </c>
      <c r="O32" s="46">
        <f>10^(-3)*Minneapolis!$C$378</f>
        <v>302.93774000000002</v>
      </c>
      <c r="P32" s="46">
        <f>10^(-3)*Helena!$C$378</f>
        <v>219.59858</v>
      </c>
      <c r="Q32" s="46">
        <f>10^(-3)*Duluth!$C$378</f>
        <v>232.11600000000001</v>
      </c>
      <c r="R32" s="46">
        <f>10^(-3)*Fairbanks!$C$378</f>
        <v>150.97207</v>
      </c>
    </row>
    <row r="33" spans="1:18">
      <c r="A33" s="53"/>
      <c r="B33" s="58" t="str">
        <f>Miami!A379</f>
        <v>PSZ-AC_4:8_COOLC DXCOIL</v>
      </c>
      <c r="C33" s="46">
        <f>10^(-3)*Miami!$C$379</f>
        <v>116.89907000000001</v>
      </c>
      <c r="D33" s="46">
        <f>10^(-3)*Houston!$C$379</f>
        <v>117.67081</v>
      </c>
      <c r="E33" s="46">
        <f>10^(-3)*Phoenix!$C$379</f>
        <v>104.65342</v>
      </c>
      <c r="F33" s="46">
        <f>10^(-3)*Atlanta!$C$379</f>
        <v>120.64519</v>
      </c>
      <c r="G33" s="46">
        <f>10^(-3)*LosAngeles!$C$379</f>
        <v>76.126039999999989</v>
      </c>
      <c r="H33" s="46">
        <f>10^(-3)*LasVegas!$C$379</f>
        <v>87.868970000000004</v>
      </c>
      <c r="I33" s="46">
        <f>10^(-3)*SanFrancisco!$C$379</f>
        <v>87.108199999999997</v>
      </c>
      <c r="J33" s="46">
        <f>10^(-3)*Baltimore!$C$379</f>
        <v>117.52575999999999</v>
      </c>
      <c r="K33" s="46">
        <f>10^(-3)*Albuquerque!$C$379</f>
        <v>91.787620000000004</v>
      </c>
      <c r="L33" s="46">
        <f>10^(-3)*Seattle!$C$379</f>
        <v>75.812119999999993</v>
      </c>
      <c r="M33" s="46">
        <f>10^(-3)*Chicago!$C$379</f>
        <v>117.99775</v>
      </c>
      <c r="N33" s="46">
        <f>10^(-3)*Boulder!$C$379</f>
        <v>91.028120000000001</v>
      </c>
      <c r="O33" s="46">
        <f>10^(-3)*Minneapolis!$C$379</f>
        <v>118.89596</v>
      </c>
      <c r="P33" s="46">
        <f>10^(-3)*Helena!$C$379</f>
        <v>87.55556</v>
      </c>
      <c r="Q33" s="46">
        <f>10^(-3)*Duluth!$C$379</f>
        <v>95.851529999999997</v>
      </c>
      <c r="R33" s="46">
        <f>10^(-3)*Fairbanks!$C$379</f>
        <v>75.482929999999996</v>
      </c>
    </row>
    <row r="34" spans="1:18">
      <c r="A34" s="53"/>
      <c r="B34" s="58" t="str">
        <f>Miami!A380</f>
        <v>PSZ-AC_5:9_COOLC DXCOIL</v>
      </c>
      <c r="C34" s="46">
        <f>10^(-3)*Miami!$C$380</f>
        <v>142.25602000000001</v>
      </c>
      <c r="D34" s="46">
        <f>10^(-3)*Houston!$C$380</f>
        <v>146.05457000000001</v>
      </c>
      <c r="E34" s="46">
        <f>10^(-3)*Phoenix!$C$380</f>
        <v>135.64771999999999</v>
      </c>
      <c r="F34" s="46">
        <f>10^(-3)*Atlanta!$C$380</f>
        <v>140.03353000000001</v>
      </c>
      <c r="G34" s="46">
        <f>10^(-3)*LosAngeles!$C$380</f>
        <v>82.120100000000008</v>
      </c>
      <c r="H34" s="46">
        <f>10^(-3)*LasVegas!$C$380</f>
        <v>110.36926</v>
      </c>
      <c r="I34" s="46">
        <f>10^(-3)*SanFrancisco!$C$380</f>
        <v>156.03459000000001</v>
      </c>
      <c r="J34" s="46">
        <f>10^(-3)*Baltimore!$C$380</f>
        <v>137.0341</v>
      </c>
      <c r="K34" s="46">
        <f>10^(-3)*Albuquerque!$C$380</f>
        <v>105.81734</v>
      </c>
      <c r="L34" s="46">
        <f>10^(-3)*Seattle!$C$380</f>
        <v>79.330979999999997</v>
      </c>
      <c r="M34" s="46">
        <f>10^(-3)*Chicago!$C$380</f>
        <v>134.35515000000001</v>
      </c>
      <c r="N34" s="46">
        <f>10^(-3)*Boulder!$C$380</f>
        <v>100.97810000000001</v>
      </c>
      <c r="O34" s="46">
        <f>10^(-3)*Minneapolis!$C$380</f>
        <v>134.17885999999999</v>
      </c>
      <c r="P34" s="46">
        <f>10^(-3)*Helena!$C$380</f>
        <v>93.942080000000004</v>
      </c>
      <c r="Q34" s="46">
        <f>10^(-3)*Duluth!$C$380</f>
        <v>116.76352</v>
      </c>
      <c r="R34" s="46">
        <f>10^(-3)*Fairbanks!$C$380</f>
        <v>74.123890000000003</v>
      </c>
    </row>
    <row r="35" spans="1:18">
      <c r="A35" s="53"/>
      <c r="B35" s="58" t="s">
        <v>286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>
      <c r="A36" s="53"/>
      <c r="B36" s="58" t="str">
        <f>Miami!A369</f>
        <v>HEATSYS1 BOILER</v>
      </c>
      <c r="C36" s="46">
        <f>10^(-3)*Miami!$C$369</f>
        <v>2197.4471400000002</v>
      </c>
      <c r="D36" s="46">
        <f>10^(-3)*Houston!$C$369</f>
        <v>2571.5387099999998</v>
      </c>
      <c r="E36" s="46">
        <f>10^(-3)*Phoenix!$C$369</f>
        <v>2654.4181100000001</v>
      </c>
      <c r="F36" s="46">
        <f>10^(-3)*Atlanta!$C$369</f>
        <v>2498.0068700000002</v>
      </c>
      <c r="G36" s="46">
        <f>10^(-3)*LosAngeles!$C$369</f>
        <v>2058.0649800000001</v>
      </c>
      <c r="H36" s="46">
        <f>10^(-3)*LasVegas!$C$369</f>
        <v>2481.5911700000001</v>
      </c>
      <c r="I36" s="46">
        <f>10^(-3)*SanFrancisco!$C$369</f>
        <v>2819.3712500000001</v>
      </c>
      <c r="J36" s="46">
        <f>10^(-3)*Baltimore!$C$369</f>
        <v>2748.0105600000002</v>
      </c>
      <c r="K36" s="46">
        <f>10^(-3)*Albuquerque!$C$369</f>
        <v>2470.98578</v>
      </c>
      <c r="L36" s="46">
        <f>10^(-3)*Seattle!$C$369</f>
        <v>2409.7601500000001</v>
      </c>
      <c r="M36" s="46">
        <f>10^(-3)*Chicago!$C$369</f>
        <v>2849.6664500000002</v>
      </c>
      <c r="N36" s="46">
        <f>10^(-3)*Boulder!$C$369</f>
        <v>2526.9926400000004</v>
      </c>
      <c r="O36" s="46">
        <f>10^(-3)*Minneapolis!$C$369</f>
        <v>2954.7345</v>
      </c>
      <c r="P36" s="46">
        <f>10^(-3)*Helena!$C$369</f>
        <v>2777.1733300000001</v>
      </c>
      <c r="Q36" s="46">
        <f>10^(-3)*Duluth!$C$369</f>
        <v>2900.3098100000002</v>
      </c>
      <c r="R36" s="46">
        <f>10^(-3)*Fairbanks!$C$369</f>
        <v>3153.4110099999998</v>
      </c>
    </row>
    <row r="37" spans="1:18">
      <c r="A37" s="53"/>
      <c r="B37" s="58" t="str">
        <f>Miami!A428</f>
        <v>PSZ-AC_1:5_HEATC</v>
      </c>
      <c r="C37" s="46">
        <f>10^(-3)*Miami!$C$428</f>
        <v>291.38083</v>
      </c>
      <c r="D37" s="46">
        <f>10^(-3)*Houston!$C$428</f>
        <v>392.78023999999999</v>
      </c>
      <c r="E37" s="46">
        <f>10^(-3)*Phoenix!$C$428</f>
        <v>339.29730000000001</v>
      </c>
      <c r="F37" s="46">
        <f>10^(-3)*Atlanta!$C$428</f>
        <v>426.44615999999996</v>
      </c>
      <c r="G37" s="46">
        <f>10^(-3)*LosAngeles!$C$428</f>
        <v>283.56558000000001</v>
      </c>
      <c r="H37" s="46">
        <f>10^(-3)*LasVegas!$C$428</f>
        <v>365.97055</v>
      </c>
      <c r="I37" s="46">
        <f>10^(-3)*SanFrancisco!$C$428</f>
        <v>545.86771999999996</v>
      </c>
      <c r="J37" s="46">
        <f>10^(-3)*Baltimore!$C$428</f>
        <v>469.97692999999998</v>
      </c>
      <c r="K37" s="46">
        <f>10^(-3)*Albuquerque!$C$428</f>
        <v>433.98516999999998</v>
      </c>
      <c r="L37" s="46">
        <f>10^(-3)*Seattle!$C$428</f>
        <v>359.26134000000002</v>
      </c>
      <c r="M37" s="46">
        <f>10^(-3)*Chicago!$C$428</f>
        <v>543.94330000000002</v>
      </c>
      <c r="N37" s="46">
        <f>10^(-3)*Boulder!$C$428</f>
        <v>501.63939000000005</v>
      </c>
      <c r="O37" s="46">
        <f>10^(-3)*Minneapolis!$C$428</f>
        <v>584.34441000000004</v>
      </c>
      <c r="P37" s="46">
        <f>10^(-3)*Helena!$C$428</f>
        <v>569.74677000000008</v>
      </c>
      <c r="Q37" s="46">
        <f>10^(-3)*Duluth!$C$428</f>
        <v>567.59302000000002</v>
      </c>
      <c r="R37" s="46">
        <f>10^(-3)*Fairbanks!$C$428</f>
        <v>582.22140999999999</v>
      </c>
    </row>
    <row r="38" spans="1:18">
      <c r="A38" s="53"/>
      <c r="B38" s="58" t="str">
        <f>Miami!A429</f>
        <v>PSZ-AC_2:6_HEATC</v>
      </c>
      <c r="C38" s="46">
        <f>10^(-3)*Miami!$C$429</f>
        <v>162.30443</v>
      </c>
      <c r="D38" s="46">
        <f>10^(-3)*Houston!$C$429</f>
        <v>215.62907999999999</v>
      </c>
      <c r="E38" s="46">
        <f>10^(-3)*Phoenix!$C$429</f>
        <v>198.81653</v>
      </c>
      <c r="F38" s="46">
        <f>10^(-3)*Atlanta!$C$429</f>
        <v>226.68779000000001</v>
      </c>
      <c r="G38" s="46">
        <f>10^(-3)*LosAngeles!$C$429</f>
        <v>159.11017999999999</v>
      </c>
      <c r="H38" s="46">
        <f>10^(-3)*LasVegas!$C$429</f>
        <v>202.34111999999999</v>
      </c>
      <c r="I38" s="46">
        <f>10^(-3)*SanFrancisco!$C$429</f>
        <v>194.96278000000001</v>
      </c>
      <c r="J38" s="46">
        <f>10^(-3)*Baltimore!$C$429</f>
        <v>257.94969000000003</v>
      </c>
      <c r="K38" s="46">
        <f>10^(-3)*Albuquerque!$C$429</f>
        <v>217.82766000000001</v>
      </c>
      <c r="L38" s="46">
        <f>10^(-3)*Seattle!$C$429</f>
        <v>212.97514000000001</v>
      </c>
      <c r="M38" s="46">
        <f>10^(-3)*Chicago!$C$429</f>
        <v>291.62364000000002</v>
      </c>
      <c r="N38" s="46">
        <f>10^(-3)*Boulder!$C$429</f>
        <v>247.41584</v>
      </c>
      <c r="O38" s="46">
        <f>10^(-3)*Minneapolis!$C$429</f>
        <v>314.27771000000001</v>
      </c>
      <c r="P38" s="46">
        <f>10^(-3)*Helena!$C$429</f>
        <v>290.71857</v>
      </c>
      <c r="Q38" s="46">
        <f>10^(-3)*Duluth!$C$429</f>
        <v>314.26931999999999</v>
      </c>
      <c r="R38" s="46">
        <f>10^(-3)*Fairbanks!$C$429</f>
        <v>376.80840000000001</v>
      </c>
    </row>
    <row r="39" spans="1:18">
      <c r="A39" s="53"/>
      <c r="B39" s="58" t="str">
        <f>Miami!A430</f>
        <v>PSZ-AC_3:7_HEATC</v>
      </c>
      <c r="C39" s="46">
        <f>10^(-3)*Miami!$C$430</f>
        <v>162.10049000000001</v>
      </c>
      <c r="D39" s="46">
        <f>10^(-3)*Houston!$C$430</f>
        <v>224.26103000000001</v>
      </c>
      <c r="E39" s="46">
        <f>10^(-3)*Phoenix!$C$430</f>
        <v>202.44387</v>
      </c>
      <c r="F39" s="46">
        <f>10^(-3)*Atlanta!$C$430</f>
        <v>231.91547</v>
      </c>
      <c r="G39" s="46">
        <f>10^(-3)*LosAngeles!$C$430</f>
        <v>143.95857999999998</v>
      </c>
      <c r="H39" s="46">
        <f>10^(-3)*LasVegas!$C$430</f>
        <v>206.37098</v>
      </c>
      <c r="I39" s="46">
        <f>10^(-3)*SanFrancisco!$C$430</f>
        <v>276.38234999999997</v>
      </c>
      <c r="J39" s="46">
        <f>10^(-3)*Baltimore!$C$430</f>
        <v>246.36847</v>
      </c>
      <c r="K39" s="46">
        <f>10^(-3)*Albuquerque!$C$430</f>
        <v>229.74866</v>
      </c>
      <c r="L39" s="46">
        <f>10^(-3)*Seattle!$C$430</f>
        <v>176.71259000000001</v>
      </c>
      <c r="M39" s="46">
        <f>10^(-3)*Chicago!$C$430</f>
        <v>272.81074999999998</v>
      </c>
      <c r="N39" s="46">
        <f>10^(-3)*Boulder!$C$430</f>
        <v>249.96232999999998</v>
      </c>
      <c r="O39" s="46">
        <f>10^(-3)*Minneapolis!$C$430</f>
        <v>290.82911000000001</v>
      </c>
      <c r="P39" s="46">
        <f>10^(-3)*Helena!$C$430</f>
        <v>281.00385999999997</v>
      </c>
      <c r="Q39" s="46">
        <f>10^(-3)*Duluth!$C$430</f>
        <v>273.99365999999998</v>
      </c>
      <c r="R39" s="46">
        <f>10^(-3)*Fairbanks!$C$430</f>
        <v>268.72414000000003</v>
      </c>
    </row>
    <row r="40" spans="1:18">
      <c r="A40" s="53"/>
      <c r="B40" s="58" t="str">
        <f>Miami!A431</f>
        <v>PSZ-AC_4:8_HEATC</v>
      </c>
      <c r="C40" s="46">
        <f>10^(-3)*Miami!$C$431</f>
        <v>54.676879999999997</v>
      </c>
      <c r="D40" s="46">
        <f>10^(-3)*Houston!$C$431</f>
        <v>72.657499999999999</v>
      </c>
      <c r="E40" s="46">
        <f>10^(-3)*Phoenix!$C$431</f>
        <v>62.878959999999999</v>
      </c>
      <c r="F40" s="46">
        <f>10^(-3)*Atlanta!$C$431</f>
        <v>80.359909999999999</v>
      </c>
      <c r="G40" s="46">
        <f>10^(-3)*LosAngeles!$C$431</f>
        <v>55.552589999999995</v>
      </c>
      <c r="H40" s="46">
        <f>10^(-3)*LasVegas!$C$431</f>
        <v>67.831910000000008</v>
      </c>
      <c r="I40" s="46">
        <f>10^(-3)*SanFrancisco!$C$431</f>
        <v>70.262289999999993</v>
      </c>
      <c r="J40" s="46">
        <f>10^(-3)*Baltimore!$C$431</f>
        <v>87.142009999999999</v>
      </c>
      <c r="K40" s="46">
        <f>10^(-3)*Albuquerque!$C$431</f>
        <v>81.120339999999999</v>
      </c>
      <c r="L40" s="46">
        <f>10^(-3)*Seattle!$C$431</f>
        <v>72.925780000000003</v>
      </c>
      <c r="M40" s="46">
        <f>10^(-3)*Chicago!$C$431</f>
        <v>102.20869</v>
      </c>
      <c r="N40" s="46">
        <f>10^(-3)*Boulder!$C$431</f>
        <v>96.033110000000008</v>
      </c>
      <c r="O40" s="46">
        <f>10^(-3)*Minneapolis!$C$431</f>
        <v>112.26214999999999</v>
      </c>
      <c r="P40" s="46">
        <f>10^(-3)*Helena!$C$431</f>
        <v>112.03828999999999</v>
      </c>
      <c r="Q40" s="46">
        <f>10^(-3)*Duluth!$C$431</f>
        <v>113.93028</v>
      </c>
      <c r="R40" s="46">
        <f>10^(-3)*Fairbanks!$C$431</f>
        <v>134.35654000000002</v>
      </c>
    </row>
    <row r="41" spans="1:18">
      <c r="A41" s="53"/>
      <c r="B41" s="58" t="str">
        <f>Miami!A432</f>
        <v>PSZ-AC_5:9_HEATC</v>
      </c>
      <c r="C41" s="46">
        <f>10^(-3)*Miami!$C$432</f>
        <v>66.537020000000012</v>
      </c>
      <c r="D41" s="46">
        <f>10^(-3)*Houston!$C$432</f>
        <v>90.183449999999993</v>
      </c>
      <c r="E41" s="46">
        <f>10^(-3)*Phoenix!$C$432</f>
        <v>79.126260000000002</v>
      </c>
      <c r="F41" s="46">
        <f>10^(-3)*Atlanta!$C$432</f>
        <v>93.274180000000001</v>
      </c>
      <c r="G41" s="46">
        <f>10^(-3)*LosAngeles!$C$432</f>
        <v>59.926720000000003</v>
      </c>
      <c r="H41" s="46">
        <f>10^(-3)*LasVegas!$C$432</f>
        <v>80.177700000000002</v>
      </c>
      <c r="I41" s="46">
        <f>10^(-3)*SanFrancisco!$C$432</f>
        <v>125.85894999999999</v>
      </c>
      <c r="J41" s="46">
        <f>10^(-3)*Baltimore!$C$432</f>
        <v>101.60689000000001</v>
      </c>
      <c r="K41" s="46">
        <f>10^(-3)*Albuquerque!$C$432</f>
        <v>93.519570000000016</v>
      </c>
      <c r="L41" s="46">
        <f>10^(-3)*Seattle!$C$432</f>
        <v>74.366110000000006</v>
      </c>
      <c r="M41" s="46">
        <f>10^(-3)*Chicago!$C$432</f>
        <v>116.37734</v>
      </c>
      <c r="N41" s="46">
        <f>10^(-3)*Boulder!$C$432</f>
        <v>106.53017</v>
      </c>
      <c r="O41" s="46">
        <f>10^(-3)*Minneapolis!$C$432</f>
        <v>125.60466000000001</v>
      </c>
      <c r="P41" s="46">
        <f>10^(-3)*Helena!$C$432</f>
        <v>120.21064</v>
      </c>
      <c r="Q41" s="46">
        <f>10^(-3)*Duluth!$C$432</f>
        <v>121.52152000000001</v>
      </c>
      <c r="R41" s="46">
        <f>10^(-3)*Fairbanks!$C$432</f>
        <v>131.9375</v>
      </c>
    </row>
    <row r="42" spans="1:18">
      <c r="A42" s="53"/>
      <c r="B42" s="56" t="s">
        <v>112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8">
      <c r="A43" s="53"/>
      <c r="B43" s="58" t="s">
        <v>113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1:18">
      <c r="A44" s="53"/>
      <c r="B44" s="58" t="str">
        <f>Miami!A368</f>
        <v>COOLSYS1 CHILLER</v>
      </c>
      <c r="C44" s="46">
        <f>Miami!$D$368</f>
        <v>2.8</v>
      </c>
      <c r="D44" s="46">
        <f>Houston!$D$368</f>
        <v>2.8</v>
      </c>
      <c r="E44" s="46">
        <f>Phoenix!$D$368</f>
        <v>2.8</v>
      </c>
      <c r="F44" s="46">
        <f>Atlanta!$D$368</f>
        <v>2.8</v>
      </c>
      <c r="G44" s="46">
        <f>LosAngeles!$D$368</f>
        <v>2.8</v>
      </c>
      <c r="H44" s="46">
        <f>LasVegas!$D$368</f>
        <v>2.8</v>
      </c>
      <c r="I44" s="46">
        <f>SanFrancisco!$D$368</f>
        <v>2.8</v>
      </c>
      <c r="J44" s="46">
        <f>Baltimore!$D$368</f>
        <v>2.8</v>
      </c>
      <c r="K44" s="46">
        <f>Albuquerque!$D$368</f>
        <v>2.8</v>
      </c>
      <c r="L44" s="46">
        <f>Seattle!$D$368</f>
        <v>2.8</v>
      </c>
      <c r="M44" s="46">
        <f>Chicago!$D$368</f>
        <v>2.8</v>
      </c>
      <c r="N44" s="46">
        <f>Boulder!$D$368</f>
        <v>2.8</v>
      </c>
      <c r="O44" s="46">
        <f>Minneapolis!$D$368</f>
        <v>2.8</v>
      </c>
      <c r="P44" s="46">
        <f>Helena!$D$368</f>
        <v>2.8</v>
      </c>
      <c r="Q44" s="46">
        <f>Duluth!$D$368</f>
        <v>2.8</v>
      </c>
      <c r="R44" s="46">
        <f>Fairbanks!$D$368</f>
        <v>2.8</v>
      </c>
    </row>
    <row r="45" spans="1:18">
      <c r="A45" s="53"/>
      <c r="B45" s="58" t="str">
        <f>Miami!A376</f>
        <v>PSZ-AC_1:5_COOLC DXCOIL</v>
      </c>
      <c r="C45" s="60">
        <f>Miami!$G$376</f>
        <v>3.26</v>
      </c>
      <c r="D45" s="60">
        <f>Houston!$G$376</f>
        <v>3.26</v>
      </c>
      <c r="E45" s="60">
        <f>Phoenix!$G$376</f>
        <v>3.25</v>
      </c>
      <c r="F45" s="60">
        <f>Atlanta!$G$376</f>
        <v>3.25</v>
      </c>
      <c r="G45" s="60">
        <f>LosAngeles!$G$376</f>
        <v>3.71</v>
      </c>
      <c r="H45" s="60">
        <f>LasVegas!$G$376</f>
        <v>3.38</v>
      </c>
      <c r="I45" s="60">
        <f>SanFrancisco!$G$376</f>
        <v>3.73</v>
      </c>
      <c r="J45" s="60">
        <f>Baltimore!$G$376</f>
        <v>3.26</v>
      </c>
      <c r="K45" s="60">
        <f>Albuquerque!$G$376</f>
        <v>3.74</v>
      </c>
      <c r="L45" s="60">
        <f>Seattle!$G$376</f>
        <v>3.56</v>
      </c>
      <c r="M45" s="60">
        <f>Chicago!$G$376</f>
        <v>3.26</v>
      </c>
      <c r="N45" s="60">
        <f>Boulder!$G$376</f>
        <v>3.74</v>
      </c>
      <c r="O45" s="60">
        <f>Minneapolis!$G$376</f>
        <v>3.26</v>
      </c>
      <c r="P45" s="60">
        <f>Helena!$G$376</f>
        <v>3.74</v>
      </c>
      <c r="Q45" s="60">
        <f>Duluth!$G$376</f>
        <v>3.26</v>
      </c>
      <c r="R45" s="60">
        <f>Fairbanks!$G$376</f>
        <v>3.76</v>
      </c>
    </row>
    <row r="46" spans="1:18">
      <c r="A46" s="53"/>
      <c r="B46" s="58" t="str">
        <f>Miami!A377</f>
        <v>PSZ-AC_2:6_COOLC DXCOIL</v>
      </c>
      <c r="C46" s="60">
        <f>Miami!$G$377</f>
        <v>3.54</v>
      </c>
      <c r="D46" s="60">
        <f>Houston!$G$377</f>
        <v>3.61</v>
      </c>
      <c r="E46" s="60">
        <f>Phoenix!$G$377</f>
        <v>3.76</v>
      </c>
      <c r="F46" s="60">
        <f>Atlanta!$G$377</f>
        <v>3.7</v>
      </c>
      <c r="G46" s="60">
        <f>LosAngeles!$G$377</f>
        <v>3.76</v>
      </c>
      <c r="H46" s="60">
        <f>LasVegas!$G$377</f>
        <v>3.76</v>
      </c>
      <c r="I46" s="60">
        <f>SanFrancisco!$G$377</f>
        <v>3.76</v>
      </c>
      <c r="J46" s="60">
        <f>Baltimore!$G$377</f>
        <v>3.76</v>
      </c>
      <c r="K46" s="60">
        <f>Albuquerque!$G$377</f>
        <v>3.76</v>
      </c>
      <c r="L46" s="60">
        <f>Seattle!$G$377</f>
        <v>3.76</v>
      </c>
      <c r="M46" s="60">
        <f>Chicago!$G$377</f>
        <v>3.72</v>
      </c>
      <c r="N46" s="60">
        <f>Boulder!$G$377</f>
        <v>3.76</v>
      </c>
      <c r="O46" s="60">
        <f>Minneapolis!$G$377</f>
        <v>3.76</v>
      </c>
      <c r="P46" s="60">
        <f>Helena!$G$377</f>
        <v>3.76</v>
      </c>
      <c r="Q46" s="60">
        <f>Duluth!$G$377</f>
        <v>3.76</v>
      </c>
      <c r="R46" s="60">
        <f>Fairbanks!$G$377</f>
        <v>3.76</v>
      </c>
    </row>
    <row r="47" spans="1:18">
      <c r="A47" s="53"/>
      <c r="B47" s="58" t="str">
        <f>Miami!A378</f>
        <v>PSZ-AC_3:7_COOLC DXCOIL</v>
      </c>
      <c r="C47" s="60">
        <f>Miami!$G$378</f>
        <v>3.26</v>
      </c>
      <c r="D47" s="60">
        <f>Houston!$G$378</f>
        <v>3.26</v>
      </c>
      <c r="E47" s="60">
        <f>Phoenix!$G$378</f>
        <v>3.57</v>
      </c>
      <c r="F47" s="60">
        <f>Atlanta!$G$378</f>
        <v>3.26</v>
      </c>
      <c r="G47" s="60">
        <f>LosAngeles!$G$378</f>
        <v>3.95</v>
      </c>
      <c r="H47" s="60">
        <f>LasVegas!$G$378</f>
        <v>3.76</v>
      </c>
      <c r="I47" s="60">
        <f>SanFrancisco!$G$378</f>
        <v>3.76</v>
      </c>
      <c r="J47" s="60">
        <f>Baltimore!$G$378</f>
        <v>3.26</v>
      </c>
      <c r="K47" s="60">
        <f>Albuquerque!$G$378</f>
        <v>3.76</v>
      </c>
      <c r="L47" s="60">
        <f>Seattle!$G$378</f>
        <v>3.95</v>
      </c>
      <c r="M47" s="60">
        <f>Chicago!$G$378</f>
        <v>3.27</v>
      </c>
      <c r="N47" s="60">
        <f>Boulder!$G$378</f>
        <v>3.76</v>
      </c>
      <c r="O47" s="60">
        <f>Minneapolis!$G$378</f>
        <v>3.29</v>
      </c>
      <c r="P47" s="60">
        <f>Helena!$G$378</f>
        <v>3.94</v>
      </c>
      <c r="Q47" s="60">
        <f>Duluth!$G$378</f>
        <v>3.48</v>
      </c>
      <c r="R47" s="60">
        <f>Fairbanks!$G$378</f>
        <v>4.1399999999999997</v>
      </c>
    </row>
    <row r="48" spans="1:18">
      <c r="A48" s="53"/>
      <c r="B48" s="58" t="str">
        <f>Miami!A379</f>
        <v>PSZ-AC_4:8_COOLC DXCOIL</v>
      </c>
      <c r="C48" s="60">
        <f>Miami!$G$379</f>
        <v>3.51</v>
      </c>
      <c r="D48" s="60">
        <f>Houston!$G$379</f>
        <v>3.51</v>
      </c>
      <c r="E48" s="60">
        <f>Phoenix!$G$379</f>
        <v>3.68</v>
      </c>
      <c r="F48" s="60">
        <f>Atlanta!$G$379</f>
        <v>3.51</v>
      </c>
      <c r="G48" s="60">
        <f>LosAngeles!$G$379</f>
        <v>4.18</v>
      </c>
      <c r="H48" s="60">
        <f>LasVegas!$G$379</f>
        <v>3.98</v>
      </c>
      <c r="I48" s="60">
        <f>SanFrancisco!$G$379</f>
        <v>4.18</v>
      </c>
      <c r="J48" s="60">
        <f>Baltimore!$G$379</f>
        <v>3.51</v>
      </c>
      <c r="K48" s="60">
        <f>Albuquerque!$G$379</f>
        <v>4.18</v>
      </c>
      <c r="L48" s="60">
        <f>Seattle!$G$379</f>
        <v>4.18</v>
      </c>
      <c r="M48" s="60">
        <f>Chicago!$G$379</f>
        <v>3.51</v>
      </c>
      <c r="N48" s="60">
        <f>Boulder!$G$379</f>
        <v>4.18</v>
      </c>
      <c r="O48" s="60">
        <f>Minneapolis!$G$379</f>
        <v>3.52</v>
      </c>
      <c r="P48" s="60">
        <f>Helena!$G$379</f>
        <v>4.18</v>
      </c>
      <c r="Q48" s="60">
        <f>Duluth!$G$379</f>
        <v>3.8</v>
      </c>
      <c r="R48" s="60">
        <f>Fairbanks!$G$379</f>
        <v>4.18</v>
      </c>
    </row>
    <row r="49" spans="1:18">
      <c r="A49" s="53"/>
      <c r="B49" s="58" t="str">
        <f>Miami!A380</f>
        <v>PSZ-AC_5:9_COOLC DXCOIL</v>
      </c>
      <c r="C49" s="60">
        <f>Miami!$G$380</f>
        <v>3.51</v>
      </c>
      <c r="D49" s="60">
        <f>Houston!$G$380</f>
        <v>3.51</v>
      </c>
      <c r="E49" s="60">
        <f>Phoenix!$G$380</f>
        <v>3.64</v>
      </c>
      <c r="F49" s="60">
        <f>Atlanta!$G$380</f>
        <v>3.51</v>
      </c>
      <c r="G49" s="60">
        <f>LosAngeles!$G$380</f>
        <v>4.18</v>
      </c>
      <c r="H49" s="60">
        <f>LasVegas!$G$380</f>
        <v>3.86</v>
      </c>
      <c r="I49" s="60">
        <f>SanFrancisco!$G$380</f>
        <v>4.1500000000000004</v>
      </c>
      <c r="J49" s="60">
        <f>Baltimore!$G$380</f>
        <v>3.51</v>
      </c>
      <c r="K49" s="60">
        <f>Albuquerque!$G$380</f>
        <v>4.18</v>
      </c>
      <c r="L49" s="60">
        <f>Seattle!$G$380</f>
        <v>4.12</v>
      </c>
      <c r="M49" s="60">
        <f>Chicago!$G$380</f>
        <v>3.51</v>
      </c>
      <c r="N49" s="60">
        <f>Boulder!$G$380</f>
        <v>4.18</v>
      </c>
      <c r="O49" s="60">
        <f>Minneapolis!$G$380</f>
        <v>3.51</v>
      </c>
      <c r="P49" s="60">
        <f>Helena!$G$380</f>
        <v>4.18</v>
      </c>
      <c r="Q49" s="60">
        <f>Duluth!$G$380</f>
        <v>3.6</v>
      </c>
      <c r="R49" s="60">
        <f>Fairbanks!$G$380</f>
        <v>4.18</v>
      </c>
    </row>
    <row r="50" spans="1:18">
      <c r="A50" s="53"/>
      <c r="B50" s="58" t="s">
        <v>114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</row>
    <row r="51" spans="1:18">
      <c r="A51" s="53"/>
      <c r="B51" s="58" t="str">
        <f>Miami!A369</f>
        <v>HEATSYS1 BOILER</v>
      </c>
      <c r="C51" s="60">
        <f>Miami!$D$369</f>
        <v>0.79</v>
      </c>
      <c r="D51" s="60">
        <f>Houston!$D$369</f>
        <v>0.79</v>
      </c>
      <c r="E51" s="60">
        <f>Phoenix!$D$369</f>
        <v>0.79</v>
      </c>
      <c r="F51" s="60">
        <f>Atlanta!$D$369</f>
        <v>0.79</v>
      </c>
      <c r="G51" s="60">
        <f>LosAngeles!$D$369</f>
        <v>0.79</v>
      </c>
      <c r="H51" s="60">
        <f>LasVegas!$D$369</f>
        <v>0.79</v>
      </c>
      <c r="I51" s="60">
        <f>SanFrancisco!$D$369</f>
        <v>0.79</v>
      </c>
      <c r="J51" s="60">
        <f>Baltimore!$D$369</f>
        <v>0.79</v>
      </c>
      <c r="K51" s="60">
        <f>Albuquerque!$D$369</f>
        <v>0.79</v>
      </c>
      <c r="L51" s="60">
        <f>Seattle!$D$369</f>
        <v>0.79</v>
      </c>
      <c r="M51" s="60">
        <f>Chicago!$D$369</f>
        <v>0.79</v>
      </c>
      <c r="N51" s="60">
        <f>Boulder!$D$369</f>
        <v>0.79</v>
      </c>
      <c r="O51" s="60">
        <f>Minneapolis!$D$369</f>
        <v>0.79</v>
      </c>
      <c r="P51" s="60">
        <f>Helena!$D$369</f>
        <v>0.79</v>
      </c>
      <c r="Q51" s="60">
        <f>Duluth!$D$369</f>
        <v>0.79</v>
      </c>
      <c r="R51" s="60">
        <f>Fairbanks!$D$369</f>
        <v>0.79</v>
      </c>
    </row>
    <row r="52" spans="1:18">
      <c r="A52" s="53"/>
      <c r="B52" s="58" t="str">
        <f>Miami!A428</f>
        <v>PSZ-AC_1:5_HEATC</v>
      </c>
      <c r="C52" s="60">
        <f>Miami!$D$428</f>
        <v>0.78</v>
      </c>
      <c r="D52" s="60">
        <f>Houston!$D$428</f>
        <v>0.78</v>
      </c>
      <c r="E52" s="60">
        <f>Phoenix!$D$428</f>
        <v>0.78</v>
      </c>
      <c r="F52" s="60">
        <f>Atlanta!$D$428</f>
        <v>0.78</v>
      </c>
      <c r="G52" s="60">
        <f>LosAngeles!$D$428</f>
        <v>0.78</v>
      </c>
      <c r="H52" s="60">
        <f>LasVegas!$D$428</f>
        <v>0.78</v>
      </c>
      <c r="I52" s="60">
        <f>SanFrancisco!$D$428</f>
        <v>0.78</v>
      </c>
      <c r="J52" s="60">
        <f>Baltimore!$D$428</f>
        <v>0.78</v>
      </c>
      <c r="K52" s="60">
        <f>Albuquerque!$D$428</f>
        <v>0.78</v>
      </c>
      <c r="L52" s="60">
        <f>Seattle!$D$428</f>
        <v>0.78</v>
      </c>
      <c r="M52" s="60">
        <f>Chicago!$D$428</f>
        <v>0.78</v>
      </c>
      <c r="N52" s="60">
        <f>Boulder!$D$428</f>
        <v>0.78</v>
      </c>
      <c r="O52" s="60">
        <f>Minneapolis!$D$428</f>
        <v>0.78</v>
      </c>
      <c r="P52" s="60">
        <f>Helena!$D$428</f>
        <v>0.78</v>
      </c>
      <c r="Q52" s="60">
        <f>Duluth!$D$428</f>
        <v>0.78</v>
      </c>
      <c r="R52" s="60">
        <f>Fairbanks!$D$428</f>
        <v>0.78</v>
      </c>
    </row>
    <row r="53" spans="1:18">
      <c r="A53" s="53"/>
      <c r="B53" s="58" t="str">
        <f>Miami!A429</f>
        <v>PSZ-AC_2:6_HEATC</v>
      </c>
      <c r="C53" s="60">
        <f>Miami!$D$429</f>
        <v>0.78</v>
      </c>
      <c r="D53" s="60">
        <f>Houston!$D$429</f>
        <v>0.78</v>
      </c>
      <c r="E53" s="60">
        <f>Phoenix!$D$429</f>
        <v>0.78</v>
      </c>
      <c r="F53" s="60">
        <f>Atlanta!$D$429</f>
        <v>0.78</v>
      </c>
      <c r="G53" s="60">
        <f>LosAngeles!$D$429</f>
        <v>0.78</v>
      </c>
      <c r="H53" s="60">
        <f>LasVegas!$D$429</f>
        <v>0.78</v>
      </c>
      <c r="I53" s="60">
        <f>SanFrancisco!$D$429</f>
        <v>0.78</v>
      </c>
      <c r="J53" s="60">
        <f>Baltimore!$D$429</f>
        <v>0.78</v>
      </c>
      <c r="K53" s="60">
        <f>Albuquerque!$D$429</f>
        <v>0.78</v>
      </c>
      <c r="L53" s="60">
        <f>Seattle!$D$429</f>
        <v>0.78</v>
      </c>
      <c r="M53" s="60">
        <f>Chicago!$D$429</f>
        <v>0.78</v>
      </c>
      <c r="N53" s="60">
        <f>Boulder!$D$429</f>
        <v>0.78</v>
      </c>
      <c r="O53" s="60">
        <f>Minneapolis!$D$429</f>
        <v>0.78</v>
      </c>
      <c r="P53" s="60">
        <f>Helena!$D$429</f>
        <v>0.78</v>
      </c>
      <c r="Q53" s="60">
        <f>Duluth!$D$429</f>
        <v>0.78</v>
      </c>
      <c r="R53" s="60">
        <f>Fairbanks!$D$429</f>
        <v>0.78</v>
      </c>
    </row>
    <row r="54" spans="1:18">
      <c r="A54" s="53"/>
      <c r="B54" s="58" t="str">
        <f>Miami!A430</f>
        <v>PSZ-AC_3:7_HEATC</v>
      </c>
      <c r="C54" s="60">
        <f>Miami!$D$430</f>
        <v>0.78</v>
      </c>
      <c r="D54" s="60">
        <f>Houston!$D$430</f>
        <v>0.78</v>
      </c>
      <c r="E54" s="60">
        <f>Phoenix!$D$430</f>
        <v>0.78</v>
      </c>
      <c r="F54" s="60">
        <f>Atlanta!$D$430</f>
        <v>0.78</v>
      </c>
      <c r="G54" s="60">
        <f>LosAngeles!$D$430</f>
        <v>0.78</v>
      </c>
      <c r="H54" s="60">
        <f>LasVegas!$D$430</f>
        <v>0.78</v>
      </c>
      <c r="I54" s="60">
        <f>SanFrancisco!$D$430</f>
        <v>0.78</v>
      </c>
      <c r="J54" s="60">
        <f>Baltimore!$D$430</f>
        <v>0.78</v>
      </c>
      <c r="K54" s="60">
        <f>Albuquerque!$D$430</f>
        <v>0.78</v>
      </c>
      <c r="L54" s="60">
        <f>Seattle!$D$430</f>
        <v>0.78</v>
      </c>
      <c r="M54" s="60">
        <f>Chicago!$D$430</f>
        <v>0.78</v>
      </c>
      <c r="N54" s="60">
        <f>Boulder!$D$430</f>
        <v>0.78</v>
      </c>
      <c r="O54" s="60">
        <f>Minneapolis!$D$430</f>
        <v>0.78</v>
      </c>
      <c r="P54" s="60">
        <f>Helena!$D$430</f>
        <v>0.78</v>
      </c>
      <c r="Q54" s="60">
        <f>Duluth!$D$430</f>
        <v>0.78</v>
      </c>
      <c r="R54" s="60">
        <f>Fairbanks!$D$430</f>
        <v>0.78</v>
      </c>
    </row>
    <row r="55" spans="1:18">
      <c r="A55" s="53"/>
      <c r="B55" s="58" t="str">
        <f>Miami!A431</f>
        <v>PSZ-AC_4:8_HEATC</v>
      </c>
      <c r="C55" s="60">
        <f>Miami!$D$431</f>
        <v>0.8</v>
      </c>
      <c r="D55" s="60">
        <f>Houston!$D$431</f>
        <v>0.78</v>
      </c>
      <c r="E55" s="60">
        <f>Phoenix!$D$431</f>
        <v>0.8</v>
      </c>
      <c r="F55" s="60">
        <f>Atlanta!$D$431</f>
        <v>0.78</v>
      </c>
      <c r="G55" s="60">
        <f>LosAngeles!$D$431</f>
        <v>0.8</v>
      </c>
      <c r="H55" s="60">
        <f>LasVegas!$D$431</f>
        <v>0.78</v>
      </c>
      <c r="I55" s="60">
        <f>SanFrancisco!$D$431</f>
        <v>0.78</v>
      </c>
      <c r="J55" s="60">
        <f>Baltimore!$D$431</f>
        <v>0.78</v>
      </c>
      <c r="K55" s="60">
        <f>Albuquerque!$D$431</f>
        <v>0.78</v>
      </c>
      <c r="L55" s="60">
        <f>Seattle!$D$431</f>
        <v>0.78</v>
      </c>
      <c r="M55" s="60">
        <f>Chicago!$D$431</f>
        <v>0.78</v>
      </c>
      <c r="N55" s="60">
        <f>Boulder!$D$431</f>
        <v>0.78</v>
      </c>
      <c r="O55" s="60">
        <f>Minneapolis!$D$431</f>
        <v>0.78</v>
      </c>
      <c r="P55" s="60">
        <f>Helena!$D$431</f>
        <v>0.78</v>
      </c>
      <c r="Q55" s="60">
        <f>Duluth!$D$431</f>
        <v>0.78</v>
      </c>
      <c r="R55" s="60">
        <f>Fairbanks!$D$431</f>
        <v>0.78</v>
      </c>
    </row>
    <row r="56" spans="1:18">
      <c r="A56" s="53"/>
      <c r="B56" s="58" t="str">
        <f>Miami!A432</f>
        <v>PSZ-AC_5:9_HEATC</v>
      </c>
      <c r="C56" s="60">
        <f>Miami!$D$432</f>
        <v>0.78</v>
      </c>
      <c r="D56" s="60">
        <f>Houston!$D$432</f>
        <v>0.78</v>
      </c>
      <c r="E56" s="60">
        <f>Phoenix!$D$432</f>
        <v>0.78</v>
      </c>
      <c r="F56" s="60">
        <f>Atlanta!$D$432</f>
        <v>0.78</v>
      </c>
      <c r="G56" s="60">
        <f>LosAngeles!$D$432</f>
        <v>0.8</v>
      </c>
      <c r="H56" s="60">
        <f>LasVegas!$D$432</f>
        <v>0.78</v>
      </c>
      <c r="I56" s="60">
        <f>SanFrancisco!$D$432</f>
        <v>0.78</v>
      </c>
      <c r="J56" s="60">
        <f>Baltimore!$D$432</f>
        <v>0.78</v>
      </c>
      <c r="K56" s="60">
        <f>Albuquerque!$D$432</f>
        <v>0.78</v>
      </c>
      <c r="L56" s="60">
        <f>Seattle!$D$432</f>
        <v>0.78</v>
      </c>
      <c r="M56" s="60">
        <f>Chicago!$D$432</f>
        <v>0.78</v>
      </c>
      <c r="N56" s="60">
        <f>Boulder!$D$432</f>
        <v>0.78</v>
      </c>
      <c r="O56" s="60">
        <f>Minneapolis!$D$432</f>
        <v>0.78</v>
      </c>
      <c r="P56" s="60">
        <f>Helena!$D$432</f>
        <v>0.78</v>
      </c>
      <c r="Q56" s="60">
        <f>Duluth!$D$432</f>
        <v>0.78</v>
      </c>
      <c r="R56" s="60">
        <f>Fairbanks!$D$432</f>
        <v>0.78</v>
      </c>
    </row>
    <row r="57" spans="1:18">
      <c r="A57" s="53"/>
      <c r="B57" s="56" t="s">
        <v>1126</v>
      </c>
    </row>
    <row r="58" spans="1:18" s="46" customFormat="1">
      <c r="A58" s="61"/>
      <c r="B58" s="58" t="str">
        <f>Miami!A439</f>
        <v>VAV_POD_1_FAN</v>
      </c>
      <c r="C58" s="60" t="s">
        <v>1127</v>
      </c>
      <c r="D58" s="46" t="s">
        <v>1127</v>
      </c>
      <c r="E58" s="46" t="s">
        <v>1128</v>
      </c>
      <c r="F58" s="46" t="s">
        <v>1127</v>
      </c>
      <c r="G58" s="46" t="s">
        <v>1128</v>
      </c>
      <c r="H58" s="46" t="s">
        <v>1128</v>
      </c>
      <c r="I58" s="46" t="s">
        <v>1128</v>
      </c>
      <c r="J58" s="46" t="s">
        <v>1127</v>
      </c>
      <c r="K58" s="46" t="s">
        <v>1128</v>
      </c>
      <c r="L58" s="46" t="s">
        <v>1128</v>
      </c>
      <c r="M58" s="46" t="s">
        <v>1128</v>
      </c>
      <c r="N58" s="46" t="s">
        <v>1128</v>
      </c>
      <c r="O58" s="46" t="s">
        <v>1128</v>
      </c>
      <c r="P58" s="46" t="s">
        <v>1128</v>
      </c>
      <c r="Q58" s="46" t="s">
        <v>1128</v>
      </c>
      <c r="R58" s="46" t="s">
        <v>1128</v>
      </c>
    </row>
    <row r="59" spans="1:18" s="46" customFormat="1">
      <c r="A59" s="89"/>
      <c r="B59" s="58" t="str">
        <f>Miami!A440</f>
        <v>VAV_POD_2_FAN</v>
      </c>
      <c r="C59" s="60" t="s">
        <v>1127</v>
      </c>
      <c r="D59" s="46" t="s">
        <v>1127</v>
      </c>
      <c r="E59" s="46" t="s">
        <v>1128</v>
      </c>
      <c r="F59" s="46" t="s">
        <v>1127</v>
      </c>
      <c r="G59" s="46" t="s">
        <v>1128</v>
      </c>
      <c r="H59" s="46" t="s">
        <v>1128</v>
      </c>
      <c r="I59" s="46" t="s">
        <v>1128</v>
      </c>
      <c r="J59" s="46" t="s">
        <v>1127</v>
      </c>
      <c r="K59" s="46" t="s">
        <v>1128</v>
      </c>
      <c r="L59" s="46" t="s">
        <v>1128</v>
      </c>
      <c r="M59" s="46" t="s">
        <v>1128</v>
      </c>
      <c r="N59" s="46" t="s">
        <v>1128</v>
      </c>
      <c r="O59" s="46" t="s">
        <v>1128</v>
      </c>
      <c r="P59" s="46" t="s">
        <v>1128</v>
      </c>
      <c r="Q59" s="46" t="s">
        <v>1128</v>
      </c>
      <c r="R59" s="46" t="s">
        <v>1128</v>
      </c>
    </row>
    <row r="60" spans="1:18" s="46" customFormat="1">
      <c r="A60" s="89"/>
      <c r="B60" s="58" t="str">
        <f>Miami!A441</f>
        <v>VAV_POD_3_FAN</v>
      </c>
      <c r="C60" s="60" t="s">
        <v>1127</v>
      </c>
      <c r="D60" s="46" t="s">
        <v>1127</v>
      </c>
      <c r="E60" s="46" t="s">
        <v>1128</v>
      </c>
      <c r="F60" s="46" t="s">
        <v>1127</v>
      </c>
      <c r="G60" s="46" t="s">
        <v>1128</v>
      </c>
      <c r="H60" s="46" t="s">
        <v>1128</v>
      </c>
      <c r="I60" s="46" t="s">
        <v>1128</v>
      </c>
      <c r="J60" s="46" t="s">
        <v>1127</v>
      </c>
      <c r="K60" s="46" t="s">
        <v>1128</v>
      </c>
      <c r="L60" s="46" t="s">
        <v>1128</v>
      </c>
      <c r="M60" s="46" t="s">
        <v>1128</v>
      </c>
      <c r="N60" s="46" t="s">
        <v>1128</v>
      </c>
      <c r="O60" s="46" t="s">
        <v>1128</v>
      </c>
      <c r="P60" s="46" t="s">
        <v>1128</v>
      </c>
      <c r="Q60" s="46" t="s">
        <v>1128</v>
      </c>
      <c r="R60" s="46" t="s">
        <v>1128</v>
      </c>
    </row>
    <row r="61" spans="1:18" s="46" customFormat="1">
      <c r="A61" s="89"/>
      <c r="B61" s="58" t="str">
        <f>Miami!A442</f>
        <v>VAV_OTHER_FAN</v>
      </c>
      <c r="C61" s="60" t="s">
        <v>1127</v>
      </c>
      <c r="D61" s="46" t="s">
        <v>1127</v>
      </c>
      <c r="E61" s="46" t="s">
        <v>1128</v>
      </c>
      <c r="F61" s="46" t="s">
        <v>1127</v>
      </c>
      <c r="G61" s="46" t="s">
        <v>1128</v>
      </c>
      <c r="H61" s="46" t="s">
        <v>1128</v>
      </c>
      <c r="I61" s="46" t="s">
        <v>1128</v>
      </c>
      <c r="J61" s="46" t="s">
        <v>1127</v>
      </c>
      <c r="K61" s="46" t="s">
        <v>1128</v>
      </c>
      <c r="L61" s="46" t="s">
        <v>1128</v>
      </c>
      <c r="M61" s="46" t="s">
        <v>1128</v>
      </c>
      <c r="N61" s="46" t="s">
        <v>1128</v>
      </c>
      <c r="O61" s="46" t="s">
        <v>1128</v>
      </c>
      <c r="P61" s="46" t="s">
        <v>1128</v>
      </c>
      <c r="Q61" s="46" t="s">
        <v>1128</v>
      </c>
      <c r="R61" s="46" t="s">
        <v>1128</v>
      </c>
    </row>
    <row r="62" spans="1:18" s="46" customFormat="1">
      <c r="A62" s="89"/>
      <c r="B62" s="58" t="str">
        <f>Miami!A443</f>
        <v>PSZ-AC_1:5_FAN</v>
      </c>
      <c r="C62" s="60" t="s">
        <v>1127</v>
      </c>
      <c r="D62" s="46" t="s">
        <v>1127</v>
      </c>
      <c r="E62" s="46" t="s">
        <v>1128</v>
      </c>
      <c r="F62" s="46" t="s">
        <v>1127</v>
      </c>
      <c r="G62" s="46" t="s">
        <v>1128</v>
      </c>
      <c r="H62" s="46" t="s">
        <v>1128</v>
      </c>
      <c r="I62" s="46" t="s">
        <v>1128</v>
      </c>
      <c r="J62" s="46" t="s">
        <v>1127</v>
      </c>
      <c r="K62" s="46" t="s">
        <v>1128</v>
      </c>
      <c r="L62" s="46" t="s">
        <v>1128</v>
      </c>
      <c r="M62" s="46" t="s">
        <v>1128</v>
      </c>
      <c r="N62" s="46" t="s">
        <v>1128</v>
      </c>
      <c r="O62" s="46" t="s">
        <v>1128</v>
      </c>
      <c r="P62" s="46" t="s">
        <v>1128</v>
      </c>
      <c r="Q62" s="46" t="s">
        <v>1128</v>
      </c>
      <c r="R62" s="46" t="s">
        <v>1128</v>
      </c>
    </row>
    <row r="63" spans="1:18" s="46" customFormat="1">
      <c r="A63" s="89"/>
      <c r="B63" s="58" t="str">
        <f>Miami!A444</f>
        <v>PSZ-AC_2:6_FAN</v>
      </c>
      <c r="C63" s="60" t="s">
        <v>1127</v>
      </c>
      <c r="D63" s="46" t="s">
        <v>1127</v>
      </c>
      <c r="E63" s="46" t="s">
        <v>1128</v>
      </c>
      <c r="F63" s="46" t="s">
        <v>1127</v>
      </c>
      <c r="G63" s="46" t="s">
        <v>1128</v>
      </c>
      <c r="H63" s="46" t="s">
        <v>1128</v>
      </c>
      <c r="I63" s="46" t="s">
        <v>1128</v>
      </c>
      <c r="J63" s="46" t="s">
        <v>1127</v>
      </c>
      <c r="K63" s="46" t="s">
        <v>1128</v>
      </c>
      <c r="L63" s="46" t="s">
        <v>1128</v>
      </c>
      <c r="M63" s="46" t="s">
        <v>1128</v>
      </c>
      <c r="N63" s="46" t="s">
        <v>1128</v>
      </c>
      <c r="O63" s="46" t="s">
        <v>1128</v>
      </c>
      <c r="P63" s="46" t="s">
        <v>1128</v>
      </c>
      <c r="Q63" s="46" t="s">
        <v>1128</v>
      </c>
      <c r="R63" s="46" t="s">
        <v>1128</v>
      </c>
    </row>
    <row r="64" spans="1:18" s="46" customFormat="1">
      <c r="A64" s="89"/>
      <c r="B64" s="58" t="str">
        <f>Miami!A445</f>
        <v>PSZ-AC_3:7_FAN</v>
      </c>
      <c r="C64" s="60" t="s">
        <v>1127</v>
      </c>
      <c r="D64" s="46" t="s">
        <v>1127</v>
      </c>
      <c r="E64" s="46" t="s">
        <v>1128</v>
      </c>
      <c r="F64" s="46" t="s">
        <v>1127</v>
      </c>
      <c r="G64" s="46" t="s">
        <v>1128</v>
      </c>
      <c r="H64" s="46" t="s">
        <v>1128</v>
      </c>
      <c r="I64" s="46" t="s">
        <v>1128</v>
      </c>
      <c r="J64" s="46" t="s">
        <v>1127</v>
      </c>
      <c r="K64" s="46" t="s">
        <v>1128</v>
      </c>
      <c r="L64" s="46" t="s">
        <v>1128</v>
      </c>
      <c r="M64" s="46" t="s">
        <v>1128</v>
      </c>
      <c r="N64" s="46" t="s">
        <v>1128</v>
      </c>
      <c r="O64" s="46" t="s">
        <v>1128</v>
      </c>
      <c r="P64" s="46" t="s">
        <v>1128</v>
      </c>
      <c r="Q64" s="46" t="s">
        <v>1128</v>
      </c>
      <c r="R64" s="46" t="s">
        <v>1128</v>
      </c>
    </row>
    <row r="65" spans="1:18" s="46" customFormat="1">
      <c r="A65" s="89"/>
      <c r="B65" s="58" t="str">
        <f>Miami!A446</f>
        <v>PSZ-AC_4:8_FAN</v>
      </c>
      <c r="C65" s="60" t="s">
        <v>1127</v>
      </c>
      <c r="D65" s="46" t="s">
        <v>1127</v>
      </c>
      <c r="E65" s="46" t="s">
        <v>1128</v>
      </c>
      <c r="F65" s="46" t="s">
        <v>1127</v>
      </c>
      <c r="G65" s="46" t="s">
        <v>1128</v>
      </c>
      <c r="H65" s="46" t="s">
        <v>1128</v>
      </c>
      <c r="I65" s="46" t="s">
        <v>1128</v>
      </c>
      <c r="J65" s="46" t="s">
        <v>1127</v>
      </c>
      <c r="K65" s="46" t="s">
        <v>1128</v>
      </c>
      <c r="L65" s="46" t="s">
        <v>1128</v>
      </c>
      <c r="M65" s="46" t="s">
        <v>1128</v>
      </c>
      <c r="N65" s="46" t="s">
        <v>1128</v>
      </c>
      <c r="O65" s="46" t="s">
        <v>1128</v>
      </c>
      <c r="P65" s="46" t="s">
        <v>1128</v>
      </c>
      <c r="Q65" s="46" t="s">
        <v>1128</v>
      </c>
      <c r="R65" s="46" t="s">
        <v>1128</v>
      </c>
    </row>
    <row r="66" spans="1:18" s="46" customFormat="1">
      <c r="A66" s="89"/>
      <c r="B66" s="58" t="str">
        <f>Miami!A447</f>
        <v>PSZ-AC_5:9_FAN</v>
      </c>
      <c r="C66" s="60" t="s">
        <v>1127</v>
      </c>
      <c r="D66" s="46" t="s">
        <v>1127</v>
      </c>
      <c r="E66" s="46" t="s">
        <v>1128</v>
      </c>
      <c r="F66" s="46" t="s">
        <v>1127</v>
      </c>
      <c r="G66" s="46" t="s">
        <v>1128</v>
      </c>
      <c r="H66" s="46" t="s">
        <v>1128</v>
      </c>
      <c r="I66" s="46" t="s">
        <v>1128</v>
      </c>
      <c r="J66" s="46" t="s">
        <v>1127</v>
      </c>
      <c r="K66" s="46" t="s">
        <v>1128</v>
      </c>
      <c r="L66" s="46" t="s">
        <v>1128</v>
      </c>
      <c r="M66" s="46" t="s">
        <v>1128</v>
      </c>
      <c r="N66" s="46" t="s">
        <v>1128</v>
      </c>
      <c r="O66" s="46" t="s">
        <v>1128</v>
      </c>
      <c r="P66" s="46" t="s">
        <v>1128</v>
      </c>
      <c r="Q66" s="46" t="s">
        <v>1128</v>
      </c>
      <c r="R66" s="46" t="s">
        <v>1128</v>
      </c>
    </row>
    <row r="67" spans="1:18">
      <c r="A67" s="53"/>
      <c r="B67" s="56" t="s">
        <v>290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1:18">
      <c r="A68" s="53"/>
      <c r="B68" s="58" t="str">
        <f>Miami!A435</f>
        <v>BATHROOMS_ZN_1_FLR_1 EXHAUST FAN</v>
      </c>
      <c r="C68" s="46">
        <f>Miami!$E$435</f>
        <v>0.3</v>
      </c>
      <c r="D68" s="46">
        <f>Houston!$E$435</f>
        <v>0.3</v>
      </c>
      <c r="E68" s="46">
        <f>Phoenix!$E$435</f>
        <v>0.3</v>
      </c>
      <c r="F68" s="46">
        <f>Atlanta!$E$435</f>
        <v>0.3</v>
      </c>
      <c r="G68" s="46">
        <f>LosAngeles!$E$435</f>
        <v>0.3</v>
      </c>
      <c r="H68" s="46">
        <f>LasVegas!$E$435</f>
        <v>0.3</v>
      </c>
      <c r="I68" s="46">
        <f>SanFrancisco!$E$435</f>
        <v>0.3</v>
      </c>
      <c r="J68" s="46">
        <f>Baltimore!$E$435</f>
        <v>0.3</v>
      </c>
      <c r="K68" s="46">
        <f>Albuquerque!$E$435</f>
        <v>0.3</v>
      </c>
      <c r="L68" s="46">
        <f>Seattle!$E$435</f>
        <v>0.3</v>
      </c>
      <c r="M68" s="46">
        <f>Chicago!$E$435</f>
        <v>0.3</v>
      </c>
      <c r="N68" s="46">
        <f>Boulder!$E$435</f>
        <v>0.3</v>
      </c>
      <c r="O68" s="46">
        <f>Minneapolis!$E$435</f>
        <v>0.3</v>
      </c>
      <c r="P68" s="46">
        <f>Helena!$E$435</f>
        <v>0.3</v>
      </c>
      <c r="Q68" s="46">
        <f>Duluth!$E$435</f>
        <v>0.3</v>
      </c>
      <c r="R68" s="46">
        <f>Fairbanks!$E$435</f>
        <v>0.3</v>
      </c>
    </row>
    <row r="69" spans="1:18">
      <c r="A69" s="53"/>
      <c r="B69" s="58" t="str">
        <f>Miami!A436</f>
        <v>BATHROOMS_ZN_1_FLR_2 EXHAUST FAN</v>
      </c>
      <c r="C69" s="46">
        <f>Miami!$E$436</f>
        <v>0.3</v>
      </c>
      <c r="D69" s="46">
        <f>Houston!$E$436</f>
        <v>0.3</v>
      </c>
      <c r="E69" s="46">
        <f>Phoenix!$E$436</f>
        <v>0.3</v>
      </c>
      <c r="F69" s="46">
        <f>Atlanta!$E$436</f>
        <v>0.3</v>
      </c>
      <c r="G69" s="46">
        <f>LosAngeles!$E$436</f>
        <v>0.3</v>
      </c>
      <c r="H69" s="46">
        <f>LasVegas!$E$436</f>
        <v>0.3</v>
      </c>
      <c r="I69" s="46">
        <f>SanFrancisco!$E$436</f>
        <v>0.3</v>
      </c>
      <c r="J69" s="46">
        <f>Baltimore!$E$436</f>
        <v>0.3</v>
      </c>
      <c r="K69" s="46">
        <f>Albuquerque!$E$436</f>
        <v>0.3</v>
      </c>
      <c r="L69" s="46">
        <f>Seattle!$E$436</f>
        <v>0.3</v>
      </c>
      <c r="M69" s="46">
        <f>Chicago!$E$436</f>
        <v>0.3</v>
      </c>
      <c r="N69" s="46">
        <f>Boulder!$E$436</f>
        <v>0.3</v>
      </c>
      <c r="O69" s="46">
        <f>Minneapolis!$E$436</f>
        <v>0.3</v>
      </c>
      <c r="P69" s="46">
        <f>Helena!$E$436</f>
        <v>0.3</v>
      </c>
      <c r="Q69" s="46">
        <f>Duluth!$E$436</f>
        <v>0.3</v>
      </c>
      <c r="R69" s="46">
        <f>Fairbanks!$E$436</f>
        <v>0.3</v>
      </c>
    </row>
    <row r="70" spans="1:18">
      <c r="A70" s="53"/>
      <c r="B70" s="58" t="str">
        <f>Miami!A437</f>
        <v>KITCHEN_ZN_1_FLR_1 EXHAUST FAN</v>
      </c>
      <c r="C70" s="46">
        <f>Miami!$E$437</f>
        <v>0</v>
      </c>
      <c r="D70" s="46">
        <f>Houston!$E$437</f>
        <v>0</v>
      </c>
      <c r="E70" s="46">
        <f>Phoenix!$E$437</f>
        <v>0</v>
      </c>
      <c r="F70" s="46">
        <f>Atlanta!$E$437</f>
        <v>0</v>
      </c>
      <c r="G70" s="46">
        <f>LosAngeles!$E$437</f>
        <v>0</v>
      </c>
      <c r="H70" s="46">
        <f>LasVegas!$E$437</f>
        <v>0</v>
      </c>
      <c r="I70" s="46">
        <f>SanFrancisco!$E$437</f>
        <v>0</v>
      </c>
      <c r="J70" s="46">
        <f>Baltimore!$E$437</f>
        <v>0</v>
      </c>
      <c r="K70" s="46">
        <f>Albuquerque!$E$437</f>
        <v>0</v>
      </c>
      <c r="L70" s="46">
        <f>Seattle!$E$437</f>
        <v>0</v>
      </c>
      <c r="M70" s="46">
        <f>Chicago!$E$437</f>
        <v>0</v>
      </c>
      <c r="N70" s="46">
        <f>Boulder!$E$437</f>
        <v>0</v>
      </c>
      <c r="O70" s="46">
        <f>Minneapolis!$E$437</f>
        <v>0</v>
      </c>
      <c r="P70" s="46">
        <f>Helena!$E$437</f>
        <v>0</v>
      </c>
      <c r="Q70" s="46">
        <f>Duluth!$E$437</f>
        <v>0</v>
      </c>
      <c r="R70" s="46">
        <f>Fairbanks!$E$437</f>
        <v>0</v>
      </c>
    </row>
    <row r="71" spans="1:18">
      <c r="A71" s="53"/>
      <c r="B71" s="58" t="str">
        <f>Miami!A438</f>
        <v>CAFETERIA_ZN_1_FLR_1 EXHAUST FAN</v>
      </c>
      <c r="C71" s="46">
        <f>Miami!$E$438</f>
        <v>2.83</v>
      </c>
      <c r="D71" s="46">
        <f>Houston!$E$438</f>
        <v>2.83</v>
      </c>
      <c r="E71" s="46">
        <f>Phoenix!$E$438</f>
        <v>2.83</v>
      </c>
      <c r="F71" s="46">
        <f>Atlanta!$E$438</f>
        <v>2.83</v>
      </c>
      <c r="G71" s="46">
        <f>LosAngeles!$E$438</f>
        <v>2.83</v>
      </c>
      <c r="H71" s="46">
        <f>LasVegas!$E$438</f>
        <v>2.83</v>
      </c>
      <c r="I71" s="46">
        <f>SanFrancisco!$E$438</f>
        <v>2.83</v>
      </c>
      <c r="J71" s="46">
        <f>Baltimore!$E$438</f>
        <v>2.83</v>
      </c>
      <c r="K71" s="46">
        <f>Albuquerque!$E$438</f>
        <v>2.83</v>
      </c>
      <c r="L71" s="46">
        <f>Seattle!$E$438</f>
        <v>2.83</v>
      </c>
      <c r="M71" s="46">
        <f>Chicago!$E$438</f>
        <v>2.83</v>
      </c>
      <c r="N71" s="46">
        <f>Boulder!$E$438</f>
        <v>2.83</v>
      </c>
      <c r="O71" s="46">
        <f>Minneapolis!$E$438</f>
        <v>2.83</v>
      </c>
      <c r="P71" s="46">
        <f>Helena!$E$438</f>
        <v>2.83</v>
      </c>
      <c r="Q71" s="46">
        <f>Duluth!$E$438</f>
        <v>2.83</v>
      </c>
      <c r="R71" s="46">
        <f>Fairbanks!$E$438</f>
        <v>2.83</v>
      </c>
    </row>
    <row r="72" spans="1:18">
      <c r="A72" s="53"/>
      <c r="B72" s="58" t="str">
        <f>Miami!A439</f>
        <v>VAV_POD_1_FAN</v>
      </c>
      <c r="C72" s="46">
        <f>Miami!$E$439</f>
        <v>23.79</v>
      </c>
      <c r="D72" s="46">
        <f>Houston!$E$439</f>
        <v>25.88</v>
      </c>
      <c r="E72" s="46">
        <f>Phoenix!$E$439</f>
        <v>30.1</v>
      </c>
      <c r="F72" s="46">
        <f>Atlanta!$E$439</f>
        <v>24.46</v>
      </c>
      <c r="G72" s="46">
        <f>LosAngeles!$E$439</f>
        <v>21.73</v>
      </c>
      <c r="H72" s="46">
        <f>LasVegas!$E$439</f>
        <v>27.5</v>
      </c>
      <c r="I72" s="46">
        <f>SanFrancisco!$E$439</f>
        <v>32.42</v>
      </c>
      <c r="J72" s="46">
        <f>Baltimore!$E$439</f>
        <v>25.81</v>
      </c>
      <c r="K72" s="46">
        <f>Albuquerque!$E$439</f>
        <v>29.4</v>
      </c>
      <c r="L72" s="46">
        <f>Seattle!$E$439</f>
        <v>23.91</v>
      </c>
      <c r="M72" s="46">
        <f>Chicago!$E$439</f>
        <v>24.94</v>
      </c>
      <c r="N72" s="46">
        <f>Boulder!$E$439</f>
        <v>27.57</v>
      </c>
      <c r="O72" s="46">
        <f>Minneapolis!$E$439</f>
        <v>25.12</v>
      </c>
      <c r="P72" s="46">
        <f>Helena!$E$439</f>
        <v>26.8</v>
      </c>
      <c r="Q72" s="46">
        <f>Duluth!$E$439</f>
        <v>24.47</v>
      </c>
      <c r="R72" s="46">
        <f>Fairbanks!$E$439</f>
        <v>23.12</v>
      </c>
    </row>
    <row r="73" spans="1:18">
      <c r="A73" s="53"/>
      <c r="B73" s="58" t="str">
        <f>Miami!A440</f>
        <v>VAV_POD_2_FAN</v>
      </c>
      <c r="C73" s="46">
        <f>Miami!$E$440</f>
        <v>23.75</v>
      </c>
      <c r="D73" s="46">
        <f>Houston!$E$440</f>
        <v>25.84</v>
      </c>
      <c r="E73" s="46">
        <f>Phoenix!$E$440</f>
        <v>30.06</v>
      </c>
      <c r="F73" s="46">
        <f>Atlanta!$E$440</f>
        <v>24.36</v>
      </c>
      <c r="G73" s="46">
        <f>LosAngeles!$E$440</f>
        <v>21.61</v>
      </c>
      <c r="H73" s="46">
        <f>LasVegas!$E$440</f>
        <v>27.4</v>
      </c>
      <c r="I73" s="46">
        <f>SanFrancisco!$E$440</f>
        <v>32.26</v>
      </c>
      <c r="J73" s="46">
        <f>Baltimore!$E$440</f>
        <v>25.64</v>
      </c>
      <c r="K73" s="46">
        <f>Albuquerque!$E$440</f>
        <v>29.22</v>
      </c>
      <c r="L73" s="46">
        <f>Seattle!$E$440</f>
        <v>23.67</v>
      </c>
      <c r="M73" s="46">
        <f>Chicago!$E$440</f>
        <v>24.75</v>
      </c>
      <c r="N73" s="46">
        <f>Boulder!$E$440</f>
        <v>27.36</v>
      </c>
      <c r="O73" s="46">
        <f>Minneapolis!$E$440</f>
        <v>24.92</v>
      </c>
      <c r="P73" s="46">
        <f>Helena!$E$440</f>
        <v>26.56</v>
      </c>
      <c r="Q73" s="46">
        <f>Duluth!$E$440</f>
        <v>24.22</v>
      </c>
      <c r="R73" s="46">
        <f>Fairbanks!$E$440</f>
        <v>22.77</v>
      </c>
    </row>
    <row r="74" spans="1:18">
      <c r="A74" s="53"/>
      <c r="B74" s="58" t="str">
        <f>Miami!A441</f>
        <v>VAV_POD_3_FAN</v>
      </c>
      <c r="C74" s="46">
        <f>Miami!$E$441</f>
        <v>26.03</v>
      </c>
      <c r="D74" s="46">
        <f>Houston!$E$441</f>
        <v>28.14</v>
      </c>
      <c r="E74" s="46">
        <f>Phoenix!$E$441</f>
        <v>32.43</v>
      </c>
      <c r="F74" s="46">
        <f>Atlanta!$E$441</f>
        <v>26.72</v>
      </c>
      <c r="G74" s="46">
        <f>LosAngeles!$E$441</f>
        <v>24.03</v>
      </c>
      <c r="H74" s="46">
        <f>LasVegas!$E$441</f>
        <v>29.92</v>
      </c>
      <c r="I74" s="46">
        <f>SanFrancisco!$E$441</f>
        <v>34.07</v>
      </c>
      <c r="J74" s="46">
        <f>Baltimore!$E$441</f>
        <v>27.96</v>
      </c>
      <c r="K74" s="46">
        <f>Albuquerque!$E$441</f>
        <v>32.03</v>
      </c>
      <c r="L74" s="46">
        <f>Seattle!$E$441</f>
        <v>26.18</v>
      </c>
      <c r="M74" s="46">
        <f>Chicago!$E$441</f>
        <v>27.12</v>
      </c>
      <c r="N74" s="46">
        <f>Boulder!$E$441</f>
        <v>30.18</v>
      </c>
      <c r="O74" s="46">
        <f>Minneapolis!$E$441</f>
        <v>27.31</v>
      </c>
      <c r="P74" s="46">
        <f>Helena!$E$441</f>
        <v>29.25</v>
      </c>
      <c r="Q74" s="46">
        <f>Duluth!$E$441</f>
        <v>26.72</v>
      </c>
      <c r="R74" s="46">
        <f>Fairbanks!$E$441</f>
        <v>25.22</v>
      </c>
    </row>
    <row r="75" spans="1:18">
      <c r="A75" s="53"/>
      <c r="B75" s="58" t="str">
        <f>Miami!A442</f>
        <v>VAV_OTHER_FAN</v>
      </c>
      <c r="C75" s="46">
        <f>Miami!$E$442</f>
        <v>35.57</v>
      </c>
      <c r="D75" s="46">
        <f>Houston!$E$442</f>
        <v>38.04</v>
      </c>
      <c r="E75" s="46">
        <f>Phoenix!$E$442</f>
        <v>42.99</v>
      </c>
      <c r="F75" s="46">
        <f>Atlanta!$E$442</f>
        <v>36.57</v>
      </c>
      <c r="G75" s="46">
        <f>LosAngeles!$E$442</f>
        <v>32.68</v>
      </c>
      <c r="H75" s="46">
        <f>LasVegas!$E$442</f>
        <v>40.200000000000003</v>
      </c>
      <c r="I75" s="46">
        <f>SanFrancisco!$E$442</f>
        <v>40.340000000000003</v>
      </c>
      <c r="J75" s="46">
        <f>Baltimore!$E$442</f>
        <v>37.74</v>
      </c>
      <c r="K75" s="46">
        <f>Albuquerque!$E$442</f>
        <v>43.09</v>
      </c>
      <c r="L75" s="46">
        <f>Seattle!$E$442</f>
        <v>33.49</v>
      </c>
      <c r="M75" s="46">
        <f>Chicago!$E$442</f>
        <v>36.369999999999997</v>
      </c>
      <c r="N75" s="46">
        <f>Boulder!$E$442</f>
        <v>40.18</v>
      </c>
      <c r="O75" s="46">
        <f>Minneapolis!$E$442</f>
        <v>36.24</v>
      </c>
      <c r="P75" s="46">
        <f>Helena!$E$442</f>
        <v>38.369999999999997</v>
      </c>
      <c r="Q75" s="46">
        <f>Duluth!$E$442</f>
        <v>34.659999999999997</v>
      </c>
      <c r="R75" s="46">
        <f>Fairbanks!$E$442</f>
        <v>29.86</v>
      </c>
    </row>
    <row r="76" spans="1:18">
      <c r="A76" s="53"/>
      <c r="B76" s="58" t="str">
        <f>Miami!A443</f>
        <v>PSZ-AC_1:5_FAN</v>
      </c>
      <c r="C76" s="46">
        <f>Miami!$E$443</f>
        <v>25.09</v>
      </c>
      <c r="D76" s="46">
        <f>Houston!$E$443</f>
        <v>25.62</v>
      </c>
      <c r="E76" s="46">
        <f>Phoenix!$E$443</f>
        <v>26.23</v>
      </c>
      <c r="F76" s="46">
        <f>Atlanta!$E$443</f>
        <v>25.78</v>
      </c>
      <c r="G76" s="46">
        <f>LosAngeles!$E$443</f>
        <v>23.47</v>
      </c>
      <c r="H76" s="46">
        <f>LasVegas!$E$443</f>
        <v>26.17</v>
      </c>
      <c r="I76" s="46">
        <f>SanFrancisco!$E$443</f>
        <v>40.880000000000003</v>
      </c>
      <c r="J76" s="46">
        <f>Baltimore!$E$443</f>
        <v>25.52</v>
      </c>
      <c r="K76" s="46">
        <f>Albuquerque!$E$443</f>
        <v>29.66</v>
      </c>
      <c r="L76" s="46">
        <f>Seattle!$E$443</f>
        <v>22.56</v>
      </c>
      <c r="M76" s="46">
        <f>Chicago!$E$443</f>
        <v>25.29</v>
      </c>
      <c r="N76" s="46">
        <f>Boulder!$E$443</f>
        <v>28.72</v>
      </c>
      <c r="O76" s="46">
        <f>Minneapolis!$E$443</f>
        <v>25.14</v>
      </c>
      <c r="P76" s="46">
        <f>Helena!$E$443</f>
        <v>26.9</v>
      </c>
      <c r="Q76" s="46">
        <f>Duluth!$E$443</f>
        <v>23.85</v>
      </c>
      <c r="R76" s="46">
        <f>Fairbanks!$E$443</f>
        <v>19.760000000000002</v>
      </c>
    </row>
    <row r="77" spans="1:18">
      <c r="A77" s="53"/>
      <c r="B77" s="58" t="str">
        <f>Miami!A444</f>
        <v>PSZ-AC_2:6_FAN</v>
      </c>
      <c r="C77" s="46">
        <f>Miami!$E$444</f>
        <v>15</v>
      </c>
      <c r="D77" s="46">
        <f>Houston!$E$444</f>
        <v>16.010000000000002</v>
      </c>
      <c r="E77" s="46">
        <f>Phoenix!$E$444</f>
        <v>18.12</v>
      </c>
      <c r="F77" s="46">
        <f>Atlanta!$E$444</f>
        <v>15.53</v>
      </c>
      <c r="G77" s="46">
        <f>LosAngeles!$E$444</f>
        <v>13.7</v>
      </c>
      <c r="H77" s="46">
        <f>LasVegas!$E$444</f>
        <v>16.84</v>
      </c>
      <c r="I77" s="46">
        <f>SanFrancisco!$E$444</f>
        <v>16.59</v>
      </c>
      <c r="J77" s="46">
        <f>Baltimore!$E$444</f>
        <v>16.579999999999998</v>
      </c>
      <c r="K77" s="46">
        <f>Albuquerque!$E$444</f>
        <v>18.690000000000001</v>
      </c>
      <c r="L77" s="46">
        <f>Seattle!$E$444</f>
        <v>14.58</v>
      </c>
      <c r="M77" s="46">
        <f>Chicago!$E$444</f>
        <v>15.92</v>
      </c>
      <c r="N77" s="46">
        <f>Boulder!$E$444</f>
        <v>17.68</v>
      </c>
      <c r="O77" s="46">
        <f>Minneapolis!$E$444</f>
        <v>16.09</v>
      </c>
      <c r="P77" s="46">
        <f>Helena!$E$444</f>
        <v>16.89</v>
      </c>
      <c r="Q77" s="46">
        <f>Duluth!$E$444</f>
        <v>15.12</v>
      </c>
      <c r="R77" s="46">
        <f>Fairbanks!$E$444</f>
        <v>13.82</v>
      </c>
    </row>
    <row r="78" spans="1:18">
      <c r="A78" s="53"/>
      <c r="B78" s="58" t="str">
        <f>Miami!A445</f>
        <v>PSZ-AC_3:7_FAN</v>
      </c>
      <c r="C78" s="46">
        <f>Miami!$E$445</f>
        <v>13.96</v>
      </c>
      <c r="D78" s="46">
        <f>Houston!$E$445</f>
        <v>14.63</v>
      </c>
      <c r="E78" s="46">
        <f>Phoenix!$E$445</f>
        <v>15.65</v>
      </c>
      <c r="F78" s="46">
        <f>Atlanta!$E$445</f>
        <v>14.02</v>
      </c>
      <c r="G78" s="46">
        <f>LosAngeles!$E$445</f>
        <v>11.92</v>
      </c>
      <c r="H78" s="46">
        <f>LasVegas!$E$445</f>
        <v>14.76</v>
      </c>
      <c r="I78" s="46">
        <f>SanFrancisco!$E$445</f>
        <v>20.7</v>
      </c>
      <c r="J78" s="46">
        <f>Baltimore!$E$445</f>
        <v>13.38</v>
      </c>
      <c r="K78" s="46">
        <f>Albuquerque!$E$445</f>
        <v>15.7</v>
      </c>
      <c r="L78" s="46">
        <f>Seattle!$E$445</f>
        <v>11.1</v>
      </c>
      <c r="M78" s="46">
        <f>Chicago!$E$445</f>
        <v>12.68</v>
      </c>
      <c r="N78" s="46">
        <f>Boulder!$E$445</f>
        <v>14.31</v>
      </c>
      <c r="O78" s="46">
        <f>Minneapolis!$E$445</f>
        <v>12.51</v>
      </c>
      <c r="P78" s="46">
        <f>Helena!$E$445</f>
        <v>13.27</v>
      </c>
      <c r="Q78" s="46">
        <f>Duluth!$E$445</f>
        <v>11.52</v>
      </c>
      <c r="R78" s="46">
        <f>Fairbanks!$E$445</f>
        <v>9.1199999999999992</v>
      </c>
    </row>
    <row r="79" spans="1:18">
      <c r="A79" s="53"/>
      <c r="B79" s="58" t="str">
        <f>Miami!A446</f>
        <v>PSZ-AC_4:8_FAN</v>
      </c>
      <c r="C79" s="46">
        <f>Miami!$E$446</f>
        <v>4.71</v>
      </c>
      <c r="D79" s="46">
        <f>Houston!$E$446</f>
        <v>4.74</v>
      </c>
      <c r="E79" s="46">
        <f>Phoenix!$E$446</f>
        <v>4.8600000000000003</v>
      </c>
      <c r="F79" s="46">
        <f>Atlanta!$E$446</f>
        <v>4.8600000000000003</v>
      </c>
      <c r="G79" s="46">
        <f>LosAngeles!$E$446</f>
        <v>4.5999999999999996</v>
      </c>
      <c r="H79" s="46">
        <f>LasVegas!$E$446</f>
        <v>4.8499999999999996</v>
      </c>
      <c r="I79" s="46">
        <f>SanFrancisco!$E$446</f>
        <v>5.26</v>
      </c>
      <c r="J79" s="46">
        <f>Baltimore!$E$446</f>
        <v>4.7300000000000004</v>
      </c>
      <c r="K79" s="46">
        <f>Albuquerque!$E$446</f>
        <v>5.54</v>
      </c>
      <c r="L79" s="46">
        <f>Seattle!$E$446</f>
        <v>4.58</v>
      </c>
      <c r="M79" s="46">
        <f>Chicago!$E$446</f>
        <v>4.75</v>
      </c>
      <c r="N79" s="46">
        <f>Boulder!$E$446</f>
        <v>5.5</v>
      </c>
      <c r="O79" s="46">
        <f>Minneapolis!$E$446</f>
        <v>4.83</v>
      </c>
      <c r="P79" s="46">
        <f>Helena!$E$446</f>
        <v>5.29</v>
      </c>
      <c r="Q79" s="46">
        <f>Duluth!$E$446</f>
        <v>4.79</v>
      </c>
      <c r="R79" s="46">
        <f>Fairbanks!$E$446</f>
        <v>4.5599999999999996</v>
      </c>
    </row>
    <row r="80" spans="1:18">
      <c r="A80" s="53"/>
      <c r="B80" s="58" t="str">
        <f>Miami!A447</f>
        <v>PSZ-AC_5:9_FAN</v>
      </c>
      <c r="C80" s="46">
        <f>Miami!$E$447</f>
        <v>5.73</v>
      </c>
      <c r="D80" s="46">
        <f>Houston!$E$447</f>
        <v>5.88</v>
      </c>
      <c r="E80" s="46">
        <f>Phoenix!$E$447</f>
        <v>6.12</v>
      </c>
      <c r="F80" s="46">
        <f>Atlanta!$E$447</f>
        <v>5.64</v>
      </c>
      <c r="G80" s="46">
        <f>LosAngeles!$E$447</f>
        <v>4.96</v>
      </c>
      <c r="H80" s="46">
        <f>LasVegas!$E$447</f>
        <v>5.73</v>
      </c>
      <c r="I80" s="46">
        <f>SanFrancisco!$E$447</f>
        <v>9.43</v>
      </c>
      <c r="J80" s="46">
        <f>Baltimore!$E$447</f>
        <v>5.52</v>
      </c>
      <c r="K80" s="46">
        <f>Albuquerque!$E$447</f>
        <v>6.39</v>
      </c>
      <c r="L80" s="46">
        <f>Seattle!$E$447</f>
        <v>4.67</v>
      </c>
      <c r="M80" s="46">
        <f>Chicago!$E$447</f>
        <v>5.41</v>
      </c>
      <c r="N80" s="46">
        <f>Boulder!$E$447</f>
        <v>6.1</v>
      </c>
      <c r="O80" s="46">
        <f>Minneapolis!$E$447</f>
        <v>5.4</v>
      </c>
      <c r="P80" s="46">
        <f>Helena!$E$447</f>
        <v>5.68</v>
      </c>
      <c r="Q80" s="46">
        <f>Duluth!$E$447</f>
        <v>5.1100000000000003</v>
      </c>
      <c r="R80" s="46">
        <f>Fairbanks!$E$447</f>
        <v>4.4800000000000004</v>
      </c>
    </row>
    <row r="81" spans="1:18">
      <c r="A81" s="56" t="s">
        <v>123</v>
      </c>
      <c r="B81" s="57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</row>
    <row r="82" spans="1:18">
      <c r="A82" s="53"/>
      <c r="B82" s="56" t="s">
        <v>124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</row>
    <row r="83" spans="1:18">
      <c r="A83" s="53"/>
      <c r="B83" s="58" t="s">
        <v>280</v>
      </c>
      <c r="C83" s="81">
        <f>Miami!$B$494/(Miami!$B$28*10^6/3600)</f>
        <v>8.9372693068640152E-2</v>
      </c>
      <c r="D83" s="81">
        <f>Houston!$B$494/(Houston!$B$28*10^6/3600)</f>
        <v>0.11698585031879251</v>
      </c>
      <c r="E83" s="81">
        <f>Phoenix!$B$494/(Phoenix!$B$28*10^6/3600)</f>
        <v>8.59691399544604E-2</v>
      </c>
      <c r="F83" s="81">
        <f>Atlanta!$B$494/(Atlanta!$B$28*10^6/3600)</f>
        <v>0.10250788119738073</v>
      </c>
      <c r="G83" s="81">
        <f>LosAngeles!$B$494/(LosAngeles!$B$28*10^6/3600)</f>
        <v>6.1986453658474799E-2</v>
      </c>
      <c r="H83" s="81">
        <f>LasVegas!$B$494/(LasVegas!$B$28*10^6/3600)</f>
        <v>0.10209062701674396</v>
      </c>
      <c r="I83" s="81">
        <f>SanFrancisco!$B$494/(SanFrancisco!$B$28*10^6/3600)</f>
        <v>0.15786899488238601</v>
      </c>
      <c r="J83" s="81">
        <f>Baltimore!$B$494/(Baltimore!$B$28*10^6/3600)</f>
        <v>8.0179800069819201E-2</v>
      </c>
      <c r="K83" s="81">
        <f>Albuquerque!$B$494/(Albuquerque!$B$28*10^6/3600)</f>
        <v>3.6992644742936544E-2</v>
      </c>
      <c r="L83" s="81">
        <f>Seattle!$B$494/(Seattle!$B$28*10^6/3600)</f>
        <v>7.2351834538067858E-2</v>
      </c>
      <c r="M83" s="81">
        <f>Chicago!$B$494/(Chicago!$B$28*10^6/3600)</f>
        <v>8.345004556857924E-2</v>
      </c>
      <c r="N83" s="81">
        <f>Boulder!$B$494/(Boulder!$B$28*10^6/3600)</f>
        <v>3.6997272617901832E-2</v>
      </c>
      <c r="O83" s="81">
        <f>Minneapolis!$B$494/(Minneapolis!$B$28*10^6/3600)</f>
        <v>6.4281960926725293E-2</v>
      </c>
      <c r="P83" s="81">
        <f>Helena!$B$494/(Helena!$B$28*10^6/3600)</f>
        <v>7.9127170992178392E-2</v>
      </c>
      <c r="Q83" s="81">
        <f>Duluth!$B$494/(Duluth!$B$28*10^6/3600)</f>
        <v>6.1481173535163962E-2</v>
      </c>
      <c r="R83" s="81">
        <f>Fairbanks!$B$494/(Fairbanks!$B$28*10^6/3600)</f>
        <v>9.5518772040025304E-2</v>
      </c>
    </row>
    <row r="84" spans="1:18">
      <c r="A84" s="53"/>
      <c r="B84" s="58" t="s">
        <v>291</v>
      </c>
      <c r="C84" s="46">
        <f>Miami!$B$495</f>
        <v>18.440000000000001</v>
      </c>
      <c r="D84" s="46">
        <f>Houston!$B$495</f>
        <v>22.2</v>
      </c>
      <c r="E84" s="46">
        <f>Phoenix!$B$495</f>
        <v>16.88</v>
      </c>
      <c r="F84" s="46">
        <f>Atlanta!$B$495</f>
        <v>16.41</v>
      </c>
      <c r="G84" s="46">
        <f>LosAngeles!$B$495</f>
        <v>8.33</v>
      </c>
      <c r="H84" s="46">
        <f>LasVegas!$B$495</f>
        <v>17.61</v>
      </c>
      <c r="I84" s="46">
        <f>SanFrancisco!$B$495</f>
        <v>21.61</v>
      </c>
      <c r="J84" s="46">
        <f>Baltimore!$B$495</f>
        <v>12.5</v>
      </c>
      <c r="K84" s="46">
        <f>Albuquerque!$B$495</f>
        <v>5.61</v>
      </c>
      <c r="L84" s="46">
        <f>Seattle!$B$495</f>
        <v>8.75</v>
      </c>
      <c r="M84" s="46">
        <f>Chicago!$B$495</f>
        <v>11.97</v>
      </c>
      <c r="N84" s="46">
        <f>Boulder!$B$495</f>
        <v>5.23</v>
      </c>
      <c r="O84" s="46">
        <f>Minneapolis!$B$495</f>
        <v>9.06</v>
      </c>
      <c r="P84" s="46">
        <f>Helena!$B$495</f>
        <v>10.66</v>
      </c>
      <c r="Q84" s="46">
        <f>Duluth!$B$495</f>
        <v>7.95</v>
      </c>
      <c r="R84" s="46">
        <f>Fairbanks!$B$495</f>
        <v>12.01</v>
      </c>
    </row>
    <row r="85" spans="1:18">
      <c r="A85" s="53"/>
      <c r="B85" s="56" t="s">
        <v>125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1:18">
      <c r="A86" s="53"/>
      <c r="B86" s="58" t="s">
        <v>287</v>
      </c>
      <c r="C86" s="81">
        <f>Miami!$C$494/(Miami!$C$28*10^3)</f>
        <v>1.1441981158684493E-2</v>
      </c>
      <c r="D86" s="81">
        <f>Houston!$C$494/(Houston!$C$28*10^3)</f>
        <v>8.0870497062840198E-3</v>
      </c>
      <c r="E86" s="81">
        <f>Phoenix!$C$494/(Phoenix!$C$28*10^3)</f>
        <v>8.2866016253700797E-3</v>
      </c>
      <c r="F86" s="81">
        <f>Atlanta!$C$494/(Atlanta!$C$28*10^3)</f>
        <v>9.714046268364751E-3</v>
      </c>
      <c r="G86" s="81">
        <f>LosAngeles!$C$494/(LosAngeles!$C$28*10^3)</f>
        <v>8.5479137432343429E-3</v>
      </c>
      <c r="H86" s="81">
        <f>LasVegas!$C$494/(LasVegas!$C$28*10^3)</f>
        <v>7.756232998656438E-3</v>
      </c>
      <c r="I86" s="81">
        <f>SanFrancisco!$C$494/(SanFrancisco!$C$28*10^3)</f>
        <v>8.5346533697800847E-3</v>
      </c>
      <c r="J86" s="81">
        <f>Baltimore!$C$494/(Baltimore!$C$28*10^3)</f>
        <v>9.7012627917227572E-3</v>
      </c>
      <c r="K86" s="81">
        <f>Albuquerque!$C$494/(Albuquerque!$C$28*10^3)</f>
        <v>6.9151737461272088E-3</v>
      </c>
      <c r="L86" s="81">
        <f>Seattle!$C$494/(Seattle!$C$28*10^3)</f>
        <v>8.4118082661559113E-3</v>
      </c>
      <c r="M86" s="81">
        <f>Chicago!$C$494/(Chicago!$C$28*10^3)</f>
        <v>8.322856144281016E-3</v>
      </c>
      <c r="N86" s="81">
        <f>Boulder!$C$494/(Boulder!$C$28*10^3)</f>
        <v>6.9213602456886843E-3</v>
      </c>
      <c r="O86" s="81">
        <f>Minneapolis!$C$494/(Minneapolis!$C$28*10^3)</f>
        <v>7.8854143872999841E-3</v>
      </c>
      <c r="P86" s="81">
        <f>Helena!$C$494/(Helena!$C$28*10^3)</f>
        <v>8.0967263915748267E-3</v>
      </c>
      <c r="Q86" s="81">
        <f>Duluth!$C$494/(Duluth!$C$28*10^3)</f>
        <v>7.867493313005007E-3</v>
      </c>
      <c r="R86" s="81">
        <f>Fairbanks!$C$494/(Fairbanks!$C$28*10^3)</f>
        <v>4.1230063307218156E-3</v>
      </c>
    </row>
    <row r="87" spans="1:18">
      <c r="A87" s="53"/>
      <c r="B87" s="58" t="s">
        <v>291</v>
      </c>
      <c r="C87" s="46">
        <f>Miami!$C$495</f>
        <v>0.52</v>
      </c>
      <c r="D87" s="46">
        <f>Houston!$C$495</f>
        <v>1.26</v>
      </c>
      <c r="E87" s="46">
        <f>Phoenix!$C$495</f>
        <v>1.06</v>
      </c>
      <c r="F87" s="46">
        <f>Atlanta!$C$495</f>
        <v>2.41</v>
      </c>
      <c r="G87" s="46">
        <f>LosAngeles!$C$495</f>
        <v>0.76</v>
      </c>
      <c r="H87" s="46">
        <f>LasVegas!$C$495</f>
        <v>1.2</v>
      </c>
      <c r="I87" s="46">
        <f>SanFrancisco!$C$495</f>
        <v>2.2599999999999998</v>
      </c>
      <c r="J87" s="46">
        <f>Baltimore!$C$495</f>
        <v>4.16</v>
      </c>
      <c r="K87" s="46">
        <f>Albuquerque!$C$495</f>
        <v>1.86</v>
      </c>
      <c r="L87" s="46">
        <f>Seattle!$C$495</f>
        <v>3.25</v>
      </c>
      <c r="M87" s="46">
        <f>Chicago!$C$495</f>
        <v>5.04</v>
      </c>
      <c r="N87" s="46">
        <f>Boulder!$C$495</f>
        <v>2.81</v>
      </c>
      <c r="O87" s="46">
        <f>Minneapolis!$C$495</f>
        <v>6.44</v>
      </c>
      <c r="P87" s="46">
        <f>Helena!$C$495</f>
        <v>5.32</v>
      </c>
      <c r="Q87" s="46">
        <f>Duluth!$C$495</f>
        <v>7.79</v>
      </c>
      <c r="R87" s="46">
        <f>Fairbanks!$C$495</f>
        <v>6.59</v>
      </c>
    </row>
    <row r="88" spans="1:18">
      <c r="A88" s="53"/>
      <c r="B88" s="56" t="s">
        <v>126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</row>
    <row r="89" spans="1:18">
      <c r="A89" s="53"/>
      <c r="B89" s="58" t="s">
        <v>292</v>
      </c>
      <c r="C89" s="46">
        <f>Miami!$E$495</f>
        <v>18.96</v>
      </c>
      <c r="D89" s="46">
        <f>Houston!$E$495</f>
        <v>23.47</v>
      </c>
      <c r="E89" s="46">
        <f>Phoenix!$E$495</f>
        <v>17.940000000000001</v>
      </c>
      <c r="F89" s="46">
        <f>Atlanta!$E$495</f>
        <v>18.809999999999999</v>
      </c>
      <c r="G89" s="46">
        <f>LosAngeles!$E$495</f>
        <v>9.09</v>
      </c>
      <c r="H89" s="46">
        <f>LasVegas!$E$495</f>
        <v>18.8</v>
      </c>
      <c r="I89" s="46">
        <f>SanFrancisco!$E$495</f>
        <v>23.87</v>
      </c>
      <c r="J89" s="46">
        <f>Baltimore!$E$495</f>
        <v>16.66</v>
      </c>
      <c r="K89" s="46">
        <f>Albuquerque!$E$495</f>
        <v>7.46</v>
      </c>
      <c r="L89" s="46">
        <f>Seattle!$E$495</f>
        <v>12</v>
      </c>
      <c r="M89" s="46">
        <f>Chicago!$E$495</f>
        <v>17.010000000000002</v>
      </c>
      <c r="N89" s="46">
        <f>Boulder!$E$495</f>
        <v>8.0399999999999991</v>
      </c>
      <c r="O89" s="46">
        <f>Minneapolis!$E$495</f>
        <v>15.5</v>
      </c>
      <c r="P89" s="46">
        <f>Helena!$E$495</f>
        <v>15.98</v>
      </c>
      <c r="Q89" s="46">
        <f>Duluth!$E$495</f>
        <v>15.74</v>
      </c>
      <c r="R89" s="46">
        <f>Fairbanks!$E$495</f>
        <v>18.59</v>
      </c>
    </row>
    <row r="90" spans="1:18">
      <c r="A90" s="56" t="s">
        <v>127</v>
      </c>
      <c r="B90" s="57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</row>
    <row r="91" spans="1:18">
      <c r="A91" s="53"/>
      <c r="B91" s="56" t="s">
        <v>128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</row>
    <row r="92" spans="1:18">
      <c r="A92" s="53"/>
      <c r="B92" s="58" t="s">
        <v>120</v>
      </c>
      <c r="C92" s="46">
        <f>Miami!$B$13*10^6/3600</f>
        <v>0</v>
      </c>
      <c r="D92" s="46">
        <f>Houston!$B$13*10^6/3600</f>
        <v>0</v>
      </c>
      <c r="E92" s="46">
        <f>Phoenix!$B$13*10^6/3600</f>
        <v>0</v>
      </c>
      <c r="F92" s="46">
        <f>Atlanta!$B$13*10^6/3600</f>
        <v>0</v>
      </c>
      <c r="G92" s="46">
        <f>LosAngeles!$B$13*10^6/3600</f>
        <v>0</v>
      </c>
      <c r="H92" s="46">
        <f>LasVegas!$B$13*10^6/3600</f>
        <v>0</v>
      </c>
      <c r="I92" s="46">
        <f>SanFrancisco!$B$13*10^6/3600</f>
        <v>0</v>
      </c>
      <c r="J92" s="46">
        <f>Baltimore!$B$13*10^6/3600</f>
        <v>0</v>
      </c>
      <c r="K92" s="46">
        <f>Albuquerque!$B$13*10^6/3600</f>
        <v>0</v>
      </c>
      <c r="L92" s="46">
        <f>Seattle!$B$13*10^6/3600</f>
        <v>0</v>
      </c>
      <c r="M92" s="46">
        <f>Chicago!$B$13*10^6/3600</f>
        <v>0</v>
      </c>
      <c r="N92" s="46">
        <f>Boulder!$B$13*10^6/3600</f>
        <v>0</v>
      </c>
      <c r="O92" s="46">
        <f>Minneapolis!$B$13*10^6/3600</f>
        <v>0</v>
      </c>
      <c r="P92" s="46">
        <f>Helena!$B$13*10^6/3600</f>
        <v>0</v>
      </c>
      <c r="Q92" s="46">
        <f>Duluth!$B$13*10^6/3600</f>
        <v>0</v>
      </c>
      <c r="R92" s="46">
        <f>Fairbanks!$B$13*10^6/3600</f>
        <v>0</v>
      </c>
    </row>
    <row r="93" spans="1:18">
      <c r="A93" s="53"/>
      <c r="B93" s="58" t="s">
        <v>121</v>
      </c>
      <c r="C93" s="46">
        <f>Miami!$B$14*10^6/3600</f>
        <v>1767688.888888889</v>
      </c>
      <c r="D93" s="46">
        <f>Houston!$B$14*10^6/3600</f>
        <v>1428650</v>
      </c>
      <c r="E93" s="46">
        <f>Phoenix!$B$14*10^6/3600</f>
        <v>1520019.4444444445</v>
      </c>
      <c r="F93" s="46">
        <f>Atlanta!$B$14*10^6/3600</f>
        <v>858222.22222222225</v>
      </c>
      <c r="G93" s="46">
        <f>LosAngeles!$B$14*10^6/3600</f>
        <v>430694.44444444444</v>
      </c>
      <c r="H93" s="46">
        <f>LasVegas!$B$14*10^6/3600</f>
        <v>1081763.888888889</v>
      </c>
      <c r="I93" s="46">
        <f>SanFrancisco!$B$14*10^6/3600</f>
        <v>255088.88888888888</v>
      </c>
      <c r="J93" s="46">
        <f>Baltimore!$B$14*10^6/3600</f>
        <v>755136.11111111112</v>
      </c>
      <c r="K93" s="46">
        <f>Albuquerque!$B$14*10^6/3600</f>
        <v>598619.4444444445</v>
      </c>
      <c r="L93" s="46">
        <f>Seattle!$B$14*10^6/3600</f>
        <v>161836.11111111112</v>
      </c>
      <c r="M93" s="46">
        <f>Chicago!$B$14*10^6/3600</f>
        <v>504152.77777777775</v>
      </c>
      <c r="N93" s="46">
        <f>Boulder!$B$14*10^6/3600</f>
        <v>419261.11111111112</v>
      </c>
      <c r="O93" s="46">
        <f>Minneapolis!$B$14*10^6/3600</f>
        <v>426202.77777777775</v>
      </c>
      <c r="P93" s="46">
        <f>Helena!$B$14*10^6/3600</f>
        <v>292652.77777777775</v>
      </c>
      <c r="Q93" s="46">
        <f>Duluth!$B$14*10^6/3600</f>
        <v>211280.55555555556</v>
      </c>
      <c r="R93" s="46">
        <f>Fairbanks!$B$14*10^6/3600</f>
        <v>146408.33333333334</v>
      </c>
    </row>
    <row r="94" spans="1:18">
      <c r="A94" s="53"/>
      <c r="B94" s="58" t="s">
        <v>129</v>
      </c>
      <c r="C94" s="46">
        <f>Miami!$B$15*10^6/3600</f>
        <v>927397.22222222225</v>
      </c>
      <c r="D94" s="46">
        <f>Houston!$B$15*10^6/3600</f>
        <v>927397.22222222225</v>
      </c>
      <c r="E94" s="46">
        <f>Phoenix!$B$15*10^6/3600</f>
        <v>927397.22222222225</v>
      </c>
      <c r="F94" s="46">
        <f>Atlanta!$B$15*10^6/3600</f>
        <v>927397.22222222225</v>
      </c>
      <c r="G94" s="46">
        <f>LosAngeles!$B$15*10^6/3600</f>
        <v>927397.22222222225</v>
      </c>
      <c r="H94" s="46">
        <f>LasVegas!$B$15*10^6/3600</f>
        <v>927397.22222222225</v>
      </c>
      <c r="I94" s="46">
        <f>SanFrancisco!$B$15*10^6/3600</f>
        <v>927397.22222222225</v>
      </c>
      <c r="J94" s="46">
        <f>Baltimore!$B$15*10^6/3600</f>
        <v>927397.22222222225</v>
      </c>
      <c r="K94" s="46">
        <f>Albuquerque!$B$15*10^6/3600</f>
        <v>927397.22222222225</v>
      </c>
      <c r="L94" s="46">
        <f>Seattle!$B$15*10^6/3600</f>
        <v>927397.22222222225</v>
      </c>
      <c r="M94" s="46">
        <f>Chicago!$B$15*10^6/3600</f>
        <v>927397.22222222225</v>
      </c>
      <c r="N94" s="46">
        <f>Boulder!$B$15*10^6/3600</f>
        <v>927397.22222222225</v>
      </c>
      <c r="O94" s="46">
        <f>Minneapolis!$B$15*10^6/3600</f>
        <v>927397.22222222225</v>
      </c>
      <c r="P94" s="46">
        <f>Helena!$B$15*10^6/3600</f>
        <v>927397.22222222225</v>
      </c>
      <c r="Q94" s="46">
        <f>Duluth!$B$15*10^6/3600</f>
        <v>927397.22222222225</v>
      </c>
      <c r="R94" s="46">
        <f>Fairbanks!$B$15*10^6/3600</f>
        <v>927397.22222222225</v>
      </c>
    </row>
    <row r="95" spans="1:18">
      <c r="A95" s="53"/>
      <c r="B95" s="58" t="s">
        <v>130</v>
      </c>
      <c r="C95" s="46">
        <f>Miami!$B$16*10^6/3600</f>
        <v>104397.22222222222</v>
      </c>
      <c r="D95" s="46">
        <f>Houston!$B$16*10^6/3600</f>
        <v>104358.33333333333</v>
      </c>
      <c r="E95" s="46">
        <f>Phoenix!$B$16*10^6/3600</f>
        <v>104338.88888888889</v>
      </c>
      <c r="F95" s="46">
        <f>Atlanta!$B$16*10^6/3600</f>
        <v>104322.22222222222</v>
      </c>
      <c r="G95" s="46">
        <f>LosAngeles!$B$16*10^6/3600</f>
        <v>104241.66666666667</v>
      </c>
      <c r="H95" s="46">
        <f>LasVegas!$B$16*10^6/3600</f>
        <v>104219.44444444444</v>
      </c>
      <c r="I95" s="46">
        <f>SanFrancisco!$B$16*10^6/3600</f>
        <v>104275</v>
      </c>
      <c r="J95" s="46">
        <f>Baltimore!$B$16*10^6/3600</f>
        <v>104211.11111111111</v>
      </c>
      <c r="K95" s="46">
        <f>Albuquerque!$B$16*10^6/3600</f>
        <v>104250</v>
      </c>
      <c r="L95" s="46">
        <f>Seattle!$B$16*10^6/3600</f>
        <v>104044.44444444444</v>
      </c>
      <c r="M95" s="46">
        <f>Chicago!$B$16*10^6/3600</f>
        <v>104227.77777777778</v>
      </c>
      <c r="N95" s="46">
        <f>Boulder!$B$16*10^6/3600</f>
        <v>104166.66666666667</v>
      </c>
      <c r="O95" s="46">
        <f>Minneapolis!$B$16*10^6/3600</f>
        <v>104158.33333333333</v>
      </c>
      <c r="P95" s="46">
        <f>Helena!$B$16*10^6/3600</f>
        <v>104136.11111111111</v>
      </c>
      <c r="Q95" s="46">
        <f>Duluth!$B$16*10^6/3600</f>
        <v>104075</v>
      </c>
      <c r="R95" s="46">
        <f>Fairbanks!$B$16*10^6/3600</f>
        <v>103438.88888888889</v>
      </c>
    </row>
    <row r="96" spans="1:18">
      <c r="A96" s="53"/>
      <c r="B96" s="58" t="s">
        <v>131</v>
      </c>
      <c r="C96" s="46">
        <f>Miami!$B$17*10^6/3600</f>
        <v>673616.66666666663</v>
      </c>
      <c r="D96" s="46">
        <f>Houston!$B$17*10^6/3600</f>
        <v>673616.66666666663</v>
      </c>
      <c r="E96" s="46">
        <f>Phoenix!$B$17*10^6/3600</f>
        <v>673616.66666666663</v>
      </c>
      <c r="F96" s="46">
        <f>Atlanta!$B$17*10^6/3600</f>
        <v>673616.66666666663</v>
      </c>
      <c r="G96" s="46">
        <f>LosAngeles!$B$17*10^6/3600</f>
        <v>673616.66666666663</v>
      </c>
      <c r="H96" s="46">
        <f>LasVegas!$B$17*10^6/3600</f>
        <v>673616.66666666663</v>
      </c>
      <c r="I96" s="46">
        <f>SanFrancisco!$B$17*10^6/3600</f>
        <v>673616.66666666663</v>
      </c>
      <c r="J96" s="46">
        <f>Baltimore!$B$17*10^6/3600</f>
        <v>673616.66666666663</v>
      </c>
      <c r="K96" s="46">
        <f>Albuquerque!$B$17*10^6/3600</f>
        <v>673616.66666666663</v>
      </c>
      <c r="L96" s="46">
        <f>Seattle!$B$17*10^6/3600</f>
        <v>673616.66666666663</v>
      </c>
      <c r="M96" s="46">
        <f>Chicago!$B$17*10^6/3600</f>
        <v>673616.66666666663</v>
      </c>
      <c r="N96" s="46">
        <f>Boulder!$B$17*10^6/3600</f>
        <v>673616.66666666663</v>
      </c>
      <c r="O96" s="46">
        <f>Minneapolis!$B$17*10^6/3600</f>
        <v>673616.66666666663</v>
      </c>
      <c r="P96" s="46">
        <f>Helena!$B$17*10^6/3600</f>
        <v>673616.66666666663</v>
      </c>
      <c r="Q96" s="46">
        <f>Duluth!$B$17*10^6/3600</f>
        <v>673616.66666666663</v>
      </c>
      <c r="R96" s="46">
        <f>Fairbanks!$B$17*10^6/3600</f>
        <v>673616.66666666663</v>
      </c>
    </row>
    <row r="97" spans="1:18">
      <c r="A97" s="53"/>
      <c r="B97" s="58" t="s">
        <v>132</v>
      </c>
      <c r="C97" s="46">
        <f>Miami!$B$18*10^6/3600</f>
        <v>0</v>
      </c>
      <c r="D97" s="46">
        <f>Houston!$B$18*10^6/3600</f>
        <v>0</v>
      </c>
      <c r="E97" s="46">
        <f>Phoenix!$B$18*10^6/3600</f>
        <v>0</v>
      </c>
      <c r="F97" s="46">
        <f>Atlanta!$B$18*10^6/3600</f>
        <v>0</v>
      </c>
      <c r="G97" s="46">
        <f>LosAngeles!$B$18*10^6/3600</f>
        <v>0</v>
      </c>
      <c r="H97" s="46">
        <f>LasVegas!$B$18*10^6/3600</f>
        <v>0</v>
      </c>
      <c r="I97" s="46">
        <f>SanFrancisco!$B$18*10^6/3600</f>
        <v>0</v>
      </c>
      <c r="J97" s="46">
        <f>Baltimore!$B$18*10^6/3600</f>
        <v>0</v>
      </c>
      <c r="K97" s="46">
        <f>Albuquerque!$B$18*10^6/3600</f>
        <v>0</v>
      </c>
      <c r="L97" s="46">
        <f>Seattle!$B$18*10^6/3600</f>
        <v>0</v>
      </c>
      <c r="M97" s="46">
        <f>Chicago!$B$18*10^6/3600</f>
        <v>0</v>
      </c>
      <c r="N97" s="46">
        <f>Boulder!$B$18*10^6/3600</f>
        <v>0</v>
      </c>
      <c r="O97" s="46">
        <f>Minneapolis!$B$18*10^6/3600</f>
        <v>0</v>
      </c>
      <c r="P97" s="46">
        <f>Helena!$B$18*10^6/3600</f>
        <v>0</v>
      </c>
      <c r="Q97" s="46">
        <f>Duluth!$B$18*10^6/3600</f>
        <v>0</v>
      </c>
      <c r="R97" s="46">
        <f>Fairbanks!$B$18*10^6/3600</f>
        <v>0</v>
      </c>
    </row>
    <row r="98" spans="1:18">
      <c r="A98" s="53"/>
      <c r="B98" s="58" t="s">
        <v>133</v>
      </c>
      <c r="C98" s="46">
        <f>Miami!$B$19*10^6/3600</f>
        <v>506619.44444444444</v>
      </c>
      <c r="D98" s="46">
        <f>Houston!$B$19*10^6/3600</f>
        <v>524088.88888888888</v>
      </c>
      <c r="E98" s="46">
        <f>Phoenix!$B$19*10^6/3600</f>
        <v>562188.88888888888</v>
      </c>
      <c r="F98" s="46">
        <f>Atlanta!$B$19*10^6/3600</f>
        <v>516130.55555555556</v>
      </c>
      <c r="G98" s="46">
        <f>LosAngeles!$B$19*10^6/3600</f>
        <v>442527.77777777775</v>
      </c>
      <c r="H98" s="46">
        <f>LasVegas!$B$19*10^6/3600</f>
        <v>537063.88888888888</v>
      </c>
      <c r="I98" s="46">
        <f>SanFrancisco!$B$19*10^6/3600</f>
        <v>669752.77777777775</v>
      </c>
      <c r="J98" s="46">
        <f>Baltimore!$B$19*10^6/3600</f>
        <v>539908.33333333337</v>
      </c>
      <c r="K98" s="46">
        <f>Albuquerque!$B$19*10^6/3600</f>
        <v>611825</v>
      </c>
      <c r="L98" s="46">
        <f>Seattle!$B$19*10^6/3600</f>
        <v>452388.88888888888</v>
      </c>
      <c r="M98" s="46">
        <f>Chicago!$B$19*10^6/3600</f>
        <v>547408.33333333337</v>
      </c>
      <c r="N98" s="46">
        <f>Boulder!$B$19*10^6/3600</f>
        <v>594658.33333333337</v>
      </c>
      <c r="O98" s="46">
        <f>Minneapolis!$B$19*10^6/3600</f>
        <v>576650</v>
      </c>
      <c r="P98" s="46">
        <f>Helena!$B$19*10^6/3600</f>
        <v>590069.4444444445</v>
      </c>
      <c r="Q98" s="46">
        <f>Duluth!$B$19*10^6/3600</f>
        <v>565763.88888888888</v>
      </c>
      <c r="R98" s="46">
        <f>Fairbanks!$B$19*10^6/3600</f>
        <v>559122.22222222225</v>
      </c>
    </row>
    <row r="99" spans="1:18">
      <c r="A99" s="53"/>
      <c r="B99" s="58" t="s">
        <v>134</v>
      </c>
      <c r="C99" s="46">
        <f>Miami!$B$20*10^6/3600</f>
        <v>16688.888888888891</v>
      </c>
      <c r="D99" s="46">
        <f>Houston!$B$20*10^6/3600</f>
        <v>14711.111111111111</v>
      </c>
      <c r="E99" s="46">
        <f>Phoenix!$B$20*10^6/3600</f>
        <v>13666.666666666666</v>
      </c>
      <c r="F99" s="46">
        <f>Atlanta!$B$20*10^6/3600</f>
        <v>10575</v>
      </c>
      <c r="G99" s="46">
        <f>LosAngeles!$B$20*10^6/3600</f>
        <v>7644.4444444444443</v>
      </c>
      <c r="H99" s="46">
        <f>LasVegas!$B$20*10^6/3600</f>
        <v>9686.1111111111113</v>
      </c>
      <c r="I99" s="46">
        <f>SanFrancisco!$B$20*10^6/3600</f>
        <v>6283.333333333333</v>
      </c>
      <c r="J99" s="46">
        <f>Baltimore!$B$20*10^6/3600</f>
        <v>9963.8888888888887</v>
      </c>
      <c r="K99" s="46">
        <f>Albuquerque!$B$20*10^6/3600</f>
        <v>7886.1111111111113</v>
      </c>
      <c r="L99" s="46">
        <f>Seattle!$B$20*10^6/3600</f>
        <v>4538.8888888888887</v>
      </c>
      <c r="M99" s="46">
        <f>Chicago!$B$20*10^6/3600</f>
        <v>8258.3333333333339</v>
      </c>
      <c r="N99" s="46">
        <f>Boulder!$B$20*10^6/3600</f>
        <v>6594.4444444444443</v>
      </c>
      <c r="O99" s="46">
        <f>Minneapolis!$B$20*10^6/3600</f>
        <v>8441.6666666666661</v>
      </c>
      <c r="P99" s="46">
        <f>Helena!$B$20*10^6/3600</f>
        <v>6352.7777777777774</v>
      </c>
      <c r="Q99" s="46">
        <f>Duluth!$B$20*10^6/3600</f>
        <v>7002.7777777777774</v>
      </c>
      <c r="R99" s="46">
        <f>Fairbanks!$B$20*10^6/3600</f>
        <v>9222.2222222222226</v>
      </c>
    </row>
    <row r="100" spans="1:18">
      <c r="A100" s="53"/>
      <c r="B100" s="58" t="s">
        <v>135</v>
      </c>
      <c r="C100" s="46">
        <f>Miami!$B$21*10^6/3600</f>
        <v>0</v>
      </c>
      <c r="D100" s="46">
        <f>Houston!$B$21*10^6/3600</f>
        <v>0</v>
      </c>
      <c r="E100" s="46">
        <f>Phoenix!$B$21*10^6/3600</f>
        <v>0</v>
      </c>
      <c r="F100" s="46">
        <f>Atlanta!$B$21*10^6/3600</f>
        <v>0</v>
      </c>
      <c r="G100" s="46">
        <f>LosAngeles!$B$21*10^6/3600</f>
        <v>0</v>
      </c>
      <c r="H100" s="46">
        <f>LasVegas!$B$21*10^6/3600</f>
        <v>0</v>
      </c>
      <c r="I100" s="46">
        <f>SanFrancisco!$B$21*10^6/3600</f>
        <v>0</v>
      </c>
      <c r="J100" s="46">
        <f>Baltimore!$B$21*10^6/3600</f>
        <v>0</v>
      </c>
      <c r="K100" s="46">
        <f>Albuquerque!$B$21*10^6/3600</f>
        <v>0</v>
      </c>
      <c r="L100" s="46">
        <f>Seattle!$B$21*10^6/3600</f>
        <v>0</v>
      </c>
      <c r="M100" s="46">
        <f>Chicago!$B$21*10^6/3600</f>
        <v>0</v>
      </c>
      <c r="N100" s="46">
        <f>Boulder!$B$21*10^6/3600</f>
        <v>0</v>
      </c>
      <c r="O100" s="46">
        <f>Minneapolis!$B$21*10^6/3600</f>
        <v>0</v>
      </c>
      <c r="P100" s="46">
        <f>Helena!$B$21*10^6/3600</f>
        <v>0</v>
      </c>
      <c r="Q100" s="46">
        <f>Duluth!$B$21*10^6/3600</f>
        <v>0</v>
      </c>
      <c r="R100" s="46">
        <f>Fairbanks!$B$21*10^6/3600</f>
        <v>0</v>
      </c>
    </row>
    <row r="101" spans="1:18">
      <c r="A101" s="53"/>
      <c r="B101" s="58" t="s">
        <v>136</v>
      </c>
      <c r="C101" s="46">
        <f>Miami!$B$22*10^6/3600</f>
        <v>0</v>
      </c>
      <c r="D101" s="46">
        <f>Houston!$B$22*10^6/3600</f>
        <v>0</v>
      </c>
      <c r="E101" s="46">
        <f>Phoenix!$B$22*10^6/3600</f>
        <v>0</v>
      </c>
      <c r="F101" s="46">
        <f>Atlanta!$B$22*10^6/3600</f>
        <v>0</v>
      </c>
      <c r="G101" s="46">
        <f>LosAngeles!$B$22*10^6/3600</f>
        <v>0</v>
      </c>
      <c r="H101" s="46">
        <f>LasVegas!$B$22*10^6/3600</f>
        <v>0</v>
      </c>
      <c r="I101" s="46">
        <f>SanFrancisco!$B$22*10^6/3600</f>
        <v>0</v>
      </c>
      <c r="J101" s="46">
        <f>Baltimore!$B$22*10^6/3600</f>
        <v>0</v>
      </c>
      <c r="K101" s="46">
        <f>Albuquerque!$B$22*10^6/3600</f>
        <v>0</v>
      </c>
      <c r="L101" s="46">
        <f>Seattle!$B$22*10^6/3600</f>
        <v>0</v>
      </c>
      <c r="M101" s="46">
        <f>Chicago!$B$22*10^6/3600</f>
        <v>0</v>
      </c>
      <c r="N101" s="46">
        <f>Boulder!$B$22*10^6/3600</f>
        <v>0</v>
      </c>
      <c r="O101" s="46">
        <f>Minneapolis!$B$22*10^6/3600</f>
        <v>0</v>
      </c>
      <c r="P101" s="46">
        <f>Helena!$B$22*10^6/3600</f>
        <v>0</v>
      </c>
      <c r="Q101" s="46">
        <f>Duluth!$B$22*10^6/3600</f>
        <v>0</v>
      </c>
      <c r="R101" s="46">
        <f>Fairbanks!$B$22*10^6/3600</f>
        <v>0</v>
      </c>
    </row>
    <row r="102" spans="1:18">
      <c r="A102" s="53"/>
      <c r="B102" s="58" t="s">
        <v>115</v>
      </c>
      <c r="C102" s="46">
        <f>Miami!$B$23*10^6/3600</f>
        <v>0</v>
      </c>
      <c r="D102" s="46">
        <f>Houston!$B$23*10^6/3600</f>
        <v>0</v>
      </c>
      <c r="E102" s="46">
        <f>Phoenix!$B$23*10^6/3600</f>
        <v>0</v>
      </c>
      <c r="F102" s="46">
        <f>Atlanta!$B$23*10^6/3600</f>
        <v>0</v>
      </c>
      <c r="G102" s="46">
        <f>LosAngeles!$B$23*10^6/3600</f>
        <v>0</v>
      </c>
      <c r="H102" s="46">
        <f>LasVegas!$B$23*10^6/3600</f>
        <v>0</v>
      </c>
      <c r="I102" s="46">
        <f>SanFrancisco!$B$23*10^6/3600</f>
        <v>0</v>
      </c>
      <c r="J102" s="46">
        <f>Baltimore!$B$23*10^6/3600</f>
        <v>0</v>
      </c>
      <c r="K102" s="46">
        <f>Albuquerque!$B$23*10^6/3600</f>
        <v>0</v>
      </c>
      <c r="L102" s="46">
        <f>Seattle!$B$23*10^6/3600</f>
        <v>0</v>
      </c>
      <c r="M102" s="46">
        <f>Chicago!$B$23*10^6/3600</f>
        <v>0</v>
      </c>
      <c r="N102" s="46">
        <f>Boulder!$B$23*10^6/3600</f>
        <v>0</v>
      </c>
      <c r="O102" s="46">
        <f>Minneapolis!$B$23*10^6/3600</f>
        <v>0</v>
      </c>
      <c r="P102" s="46">
        <f>Helena!$B$23*10^6/3600</f>
        <v>0</v>
      </c>
      <c r="Q102" s="46">
        <f>Duluth!$B$23*10^6/3600</f>
        <v>0</v>
      </c>
      <c r="R102" s="46">
        <f>Fairbanks!$B$23*10^6/3600</f>
        <v>0</v>
      </c>
    </row>
    <row r="103" spans="1:18">
      <c r="A103" s="53"/>
      <c r="B103" s="58" t="s">
        <v>137</v>
      </c>
      <c r="C103" s="46">
        <f>Miami!$B$24*10^6/3600</f>
        <v>0</v>
      </c>
      <c r="D103" s="46">
        <f>Houston!$B$24*10^6/3600</f>
        <v>0</v>
      </c>
      <c r="E103" s="46">
        <f>Phoenix!$B$24*10^6/3600</f>
        <v>0</v>
      </c>
      <c r="F103" s="46">
        <f>Atlanta!$B$24*10^6/3600</f>
        <v>0</v>
      </c>
      <c r="G103" s="46">
        <f>LosAngeles!$B$24*10^6/3600</f>
        <v>0</v>
      </c>
      <c r="H103" s="46">
        <f>LasVegas!$B$24*10^6/3600</f>
        <v>0</v>
      </c>
      <c r="I103" s="46">
        <f>SanFrancisco!$B$24*10^6/3600</f>
        <v>0</v>
      </c>
      <c r="J103" s="46">
        <f>Baltimore!$B$24*10^6/3600</f>
        <v>0</v>
      </c>
      <c r="K103" s="46">
        <f>Albuquerque!$B$24*10^6/3600</f>
        <v>0</v>
      </c>
      <c r="L103" s="46">
        <f>Seattle!$B$24*10^6/3600</f>
        <v>0</v>
      </c>
      <c r="M103" s="46">
        <f>Chicago!$B$24*10^6/3600</f>
        <v>0</v>
      </c>
      <c r="N103" s="46">
        <f>Boulder!$B$24*10^6/3600</f>
        <v>0</v>
      </c>
      <c r="O103" s="46">
        <f>Minneapolis!$B$24*10^6/3600</f>
        <v>0</v>
      </c>
      <c r="P103" s="46">
        <f>Helena!$B$24*10^6/3600</f>
        <v>0</v>
      </c>
      <c r="Q103" s="46">
        <f>Duluth!$B$24*10^6/3600</f>
        <v>0</v>
      </c>
      <c r="R103" s="46">
        <f>Fairbanks!$B$24*10^6/3600</f>
        <v>0</v>
      </c>
    </row>
    <row r="104" spans="1:18">
      <c r="A104" s="53"/>
      <c r="B104" s="58" t="s">
        <v>138</v>
      </c>
      <c r="C104" s="46">
        <f>Miami!$B$25*10^6/3600</f>
        <v>45730.555555555555</v>
      </c>
      <c r="D104" s="46">
        <f>Houston!$B$25*10^6/3600</f>
        <v>45638.888888888891</v>
      </c>
      <c r="E104" s="46">
        <f>Phoenix!$B$25*10^6/3600</f>
        <v>45244.444444444445</v>
      </c>
      <c r="F104" s="46">
        <f>Atlanta!$B$25*10^6/3600</f>
        <v>45472.222222222219</v>
      </c>
      <c r="G104" s="46">
        <f>LosAngeles!$B$25*10^6/3600</f>
        <v>45666.666666666664</v>
      </c>
      <c r="H104" s="46">
        <f>LasVegas!$B$25*10^6/3600</f>
        <v>45083.333333333336</v>
      </c>
      <c r="I104" s="46">
        <f>SanFrancisco!$B$25*10^6/3600</f>
        <v>45502.777777777781</v>
      </c>
      <c r="J104" s="46">
        <f>Baltimore!$B$25*10^6/3600</f>
        <v>45280.555555555555</v>
      </c>
      <c r="K104" s="46">
        <f>Albuquerque!$B$25*10^6/3600</f>
        <v>45030.555555555555</v>
      </c>
      <c r="L104" s="46">
        <f>Seattle!$B$25*10^6/3600</f>
        <v>45305.555555555555</v>
      </c>
      <c r="M104" s="46">
        <f>Chicago!$B$25*10^6/3600</f>
        <v>45113.888888888891</v>
      </c>
      <c r="N104" s="46">
        <f>Boulder!$B$25*10^6/3600</f>
        <v>44975</v>
      </c>
      <c r="O104" s="46">
        <f>Minneapolis!$B$25*10^6/3600</f>
        <v>44872.222222222219</v>
      </c>
      <c r="P104" s="46">
        <f>Helena!$B$25*10^6/3600</f>
        <v>44836.111111111109</v>
      </c>
      <c r="Q104" s="46">
        <f>Duluth!$B$25*10^6/3600</f>
        <v>44708.333333333336</v>
      </c>
      <c r="R104" s="46">
        <f>Fairbanks!$B$25*10^6/3600</f>
        <v>43961.111111111109</v>
      </c>
    </row>
    <row r="105" spans="1:18">
      <c r="A105" s="53"/>
      <c r="B105" s="58" t="s">
        <v>139</v>
      </c>
      <c r="C105" s="46">
        <f>Miami!$B$26*10^6/3600</f>
        <v>0</v>
      </c>
      <c r="D105" s="46">
        <f>Houston!$B$26*10^6/3600</f>
        <v>0</v>
      </c>
      <c r="E105" s="46">
        <f>Phoenix!$B$26*10^6/3600</f>
        <v>0</v>
      </c>
      <c r="F105" s="46">
        <f>Atlanta!$B$26*10^6/3600</f>
        <v>0</v>
      </c>
      <c r="G105" s="46">
        <f>LosAngeles!$B$26*10^6/3600</f>
        <v>0</v>
      </c>
      <c r="H105" s="46">
        <f>LasVegas!$B$26*10^6/3600</f>
        <v>0</v>
      </c>
      <c r="I105" s="46">
        <f>SanFrancisco!$B$26*10^6/3600</f>
        <v>0</v>
      </c>
      <c r="J105" s="46">
        <f>Baltimore!$B$26*10^6/3600</f>
        <v>0</v>
      </c>
      <c r="K105" s="46">
        <f>Albuquerque!$B$26*10^6/3600</f>
        <v>0</v>
      </c>
      <c r="L105" s="46">
        <f>Seattle!$B$26*10^6/3600</f>
        <v>0</v>
      </c>
      <c r="M105" s="46">
        <f>Chicago!$B$26*10^6/3600</f>
        <v>0</v>
      </c>
      <c r="N105" s="46">
        <f>Boulder!$B$26*10^6/3600</f>
        <v>0</v>
      </c>
      <c r="O105" s="46">
        <f>Minneapolis!$B$26*10^6/3600</f>
        <v>0</v>
      </c>
      <c r="P105" s="46">
        <f>Helena!$B$26*10^6/3600</f>
        <v>0</v>
      </c>
      <c r="Q105" s="46">
        <f>Duluth!$B$26*10^6/3600</f>
        <v>0</v>
      </c>
      <c r="R105" s="46">
        <f>Fairbanks!$B$26*10^6/3600</f>
        <v>0</v>
      </c>
    </row>
    <row r="106" spans="1:18">
      <c r="A106" s="53"/>
      <c r="B106" s="58" t="s">
        <v>140</v>
      </c>
      <c r="C106" s="46">
        <f>Miami!$B$28*10^6/3600</f>
        <v>4042136.111111111</v>
      </c>
      <c r="D106" s="46">
        <f>Houston!$B$28*10^6/3600</f>
        <v>3718458.3333333335</v>
      </c>
      <c r="E106" s="46">
        <f>Phoenix!$B$28*10^6/3600</f>
        <v>3846469.4444444445</v>
      </c>
      <c r="F106" s="46">
        <f>Atlanta!$B$28*10^6/3600</f>
        <v>3135733.3333333335</v>
      </c>
      <c r="G106" s="46">
        <f>LosAngeles!$B$28*10^6/3600</f>
        <v>2631788.888888889</v>
      </c>
      <c r="H106" s="46">
        <f>LasVegas!$B$28*10^6/3600</f>
        <v>3378830.5555555555</v>
      </c>
      <c r="I106" s="46">
        <f>SanFrancisco!$B$28*10^6/3600</f>
        <v>2681913.888888889</v>
      </c>
      <c r="J106" s="46">
        <f>Baltimore!$B$28*10^6/3600</f>
        <v>3055511.111111111</v>
      </c>
      <c r="K106" s="46">
        <f>Albuquerque!$B$28*10^6/3600</f>
        <v>2968625</v>
      </c>
      <c r="L106" s="46">
        <f>Seattle!$B$28*10^6/3600</f>
        <v>2369125</v>
      </c>
      <c r="M106" s="46">
        <f>Chicago!$B$28*10^6/3600</f>
        <v>2810172.222222222</v>
      </c>
      <c r="N106" s="46">
        <f>Boulder!$B$28*10^6/3600</f>
        <v>2770666.6666666665</v>
      </c>
      <c r="O106" s="46">
        <f>Minneapolis!$B$28*10^6/3600</f>
        <v>2761336.111111111</v>
      </c>
      <c r="P106" s="46">
        <f>Helena!$B$28*10^6/3600</f>
        <v>2639058.3333333335</v>
      </c>
      <c r="Q106" s="46">
        <f>Duluth!$B$28*10^6/3600</f>
        <v>2533844.4444444445</v>
      </c>
      <c r="R106" s="46">
        <f>Fairbanks!$B$28*10^6/3600</f>
        <v>2463163.888888889</v>
      </c>
    </row>
    <row r="107" spans="1:18">
      <c r="A107" s="53"/>
      <c r="B107" s="56" t="s">
        <v>282</v>
      </c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</row>
    <row r="108" spans="1:18">
      <c r="A108" s="53"/>
      <c r="B108" s="58" t="s">
        <v>120</v>
      </c>
      <c r="C108" s="46">
        <f>Miami!$C$13*10^3</f>
        <v>158090</v>
      </c>
      <c r="D108" s="46">
        <f>Houston!$C$13*10^3</f>
        <v>2266040</v>
      </c>
      <c r="E108" s="46">
        <f>Phoenix!$C$13*10^3</f>
        <v>1752000</v>
      </c>
      <c r="F108" s="46">
        <f>Atlanta!$C$13*10^3</f>
        <v>4002670</v>
      </c>
      <c r="G108" s="46">
        <f>LosAngeles!$C$13*10^3</f>
        <v>912140</v>
      </c>
      <c r="H108" s="46">
        <f>LasVegas!$C$13*10^3</f>
        <v>2214120</v>
      </c>
      <c r="I108" s="46">
        <f>SanFrancisco!$C$13*10^3</f>
        <v>4296470</v>
      </c>
      <c r="J108" s="46">
        <f>Baltimore!$C$13*10^3</f>
        <v>7493330</v>
      </c>
      <c r="K108" s="46">
        <f>Albuquerque!$C$13*10^3</f>
        <v>4372540</v>
      </c>
      <c r="L108" s="46">
        <f>Seattle!$C$13*10^3</f>
        <v>6658340</v>
      </c>
      <c r="M108" s="46">
        <f>Chicago!$C$13*10^3</f>
        <v>10933270</v>
      </c>
      <c r="N108" s="46">
        <f>Boulder!$C$13*10^3</f>
        <v>7011210</v>
      </c>
      <c r="O108" s="46">
        <f>Minneapolis!$C$13*10^3</f>
        <v>15018500</v>
      </c>
      <c r="P108" s="46">
        <f>Helena!$C$13*10^3</f>
        <v>11896000</v>
      </c>
      <c r="Q108" s="46">
        <f>Duluth!$C$13*10^3</f>
        <v>18358720</v>
      </c>
      <c r="R108" s="46">
        <f>Fairbanks!$C$13*10^3</f>
        <v>30200700</v>
      </c>
    </row>
    <row r="109" spans="1:18">
      <c r="A109" s="53"/>
      <c r="B109" s="58" t="s">
        <v>121</v>
      </c>
      <c r="C109" s="46">
        <f>Miami!$C$14*10^3</f>
        <v>0</v>
      </c>
      <c r="D109" s="46">
        <f>Houston!$C$14*10^3</f>
        <v>0</v>
      </c>
      <c r="E109" s="46">
        <f>Phoenix!$C$14*10^3</f>
        <v>0</v>
      </c>
      <c r="F109" s="46">
        <f>Atlanta!$C$14*10^3</f>
        <v>0</v>
      </c>
      <c r="G109" s="46">
        <f>LosAngeles!$C$14*10^3</f>
        <v>0</v>
      </c>
      <c r="H109" s="46">
        <f>LasVegas!$C$14*10^3</f>
        <v>0</v>
      </c>
      <c r="I109" s="46">
        <f>SanFrancisco!$C$14*10^3</f>
        <v>0</v>
      </c>
      <c r="J109" s="46">
        <f>Baltimore!$C$14*10^3</f>
        <v>0</v>
      </c>
      <c r="K109" s="46">
        <f>Albuquerque!$C$14*10^3</f>
        <v>0</v>
      </c>
      <c r="L109" s="46">
        <f>Seattle!$C$14*10^3</f>
        <v>0</v>
      </c>
      <c r="M109" s="46">
        <f>Chicago!$C$14*10^3</f>
        <v>0</v>
      </c>
      <c r="N109" s="46">
        <f>Boulder!$C$14*10^3</f>
        <v>0</v>
      </c>
      <c r="O109" s="46">
        <f>Minneapolis!$C$14*10^3</f>
        <v>0</v>
      </c>
      <c r="P109" s="46">
        <f>Helena!$C$14*10^3</f>
        <v>0</v>
      </c>
      <c r="Q109" s="46">
        <f>Duluth!$C$14*10^3</f>
        <v>0</v>
      </c>
      <c r="R109" s="46">
        <f>Fairbanks!$C$14*10^3</f>
        <v>0</v>
      </c>
    </row>
    <row r="110" spans="1:18">
      <c r="A110" s="53"/>
      <c r="B110" s="58" t="s">
        <v>129</v>
      </c>
      <c r="C110" s="46">
        <f>Miami!$C$15*10^3</f>
        <v>0</v>
      </c>
      <c r="D110" s="46">
        <f>Houston!$C$15*10^3</f>
        <v>0</v>
      </c>
      <c r="E110" s="46">
        <f>Phoenix!$C$15*10^3</f>
        <v>0</v>
      </c>
      <c r="F110" s="46">
        <f>Atlanta!$C$15*10^3</f>
        <v>0</v>
      </c>
      <c r="G110" s="46">
        <f>LosAngeles!$C$15*10^3</f>
        <v>0</v>
      </c>
      <c r="H110" s="46">
        <f>LasVegas!$C$15*10^3</f>
        <v>0</v>
      </c>
      <c r="I110" s="46">
        <f>SanFrancisco!$C$15*10^3</f>
        <v>0</v>
      </c>
      <c r="J110" s="46">
        <f>Baltimore!$C$15*10^3</f>
        <v>0</v>
      </c>
      <c r="K110" s="46">
        <f>Albuquerque!$C$15*10^3</f>
        <v>0</v>
      </c>
      <c r="L110" s="46">
        <f>Seattle!$C$15*10^3</f>
        <v>0</v>
      </c>
      <c r="M110" s="46">
        <f>Chicago!$C$15*10^3</f>
        <v>0</v>
      </c>
      <c r="N110" s="46">
        <f>Boulder!$C$15*10^3</f>
        <v>0</v>
      </c>
      <c r="O110" s="46">
        <f>Minneapolis!$C$15*10^3</f>
        <v>0</v>
      </c>
      <c r="P110" s="46">
        <f>Helena!$C$15*10^3</f>
        <v>0</v>
      </c>
      <c r="Q110" s="46">
        <f>Duluth!$C$15*10^3</f>
        <v>0</v>
      </c>
      <c r="R110" s="46">
        <f>Fairbanks!$C$15*10^3</f>
        <v>0</v>
      </c>
    </row>
    <row r="111" spans="1:18">
      <c r="A111" s="53"/>
      <c r="B111" s="58" t="s">
        <v>130</v>
      </c>
      <c r="C111" s="46">
        <f>Miami!$C$16*10^3</f>
        <v>0</v>
      </c>
      <c r="D111" s="46">
        <f>Houston!$C$16*10^3</f>
        <v>0</v>
      </c>
      <c r="E111" s="46">
        <f>Phoenix!$C$16*10^3</f>
        <v>0</v>
      </c>
      <c r="F111" s="46">
        <f>Atlanta!$C$16*10^3</f>
        <v>0</v>
      </c>
      <c r="G111" s="46">
        <f>LosAngeles!$C$16*10^3</f>
        <v>0</v>
      </c>
      <c r="H111" s="46">
        <f>LasVegas!$C$16*10^3</f>
        <v>0</v>
      </c>
      <c r="I111" s="46">
        <f>SanFrancisco!$C$16*10^3</f>
        <v>0</v>
      </c>
      <c r="J111" s="46">
        <f>Baltimore!$C$16*10^3</f>
        <v>0</v>
      </c>
      <c r="K111" s="46">
        <f>Albuquerque!$C$16*10^3</f>
        <v>0</v>
      </c>
      <c r="L111" s="46">
        <f>Seattle!$C$16*10^3</f>
        <v>0</v>
      </c>
      <c r="M111" s="46">
        <f>Chicago!$C$16*10^3</f>
        <v>0</v>
      </c>
      <c r="N111" s="46">
        <f>Boulder!$C$16*10^3</f>
        <v>0</v>
      </c>
      <c r="O111" s="46">
        <f>Minneapolis!$C$16*10^3</f>
        <v>0</v>
      </c>
      <c r="P111" s="46">
        <f>Helena!$C$16*10^3</f>
        <v>0</v>
      </c>
      <c r="Q111" s="46">
        <f>Duluth!$C$16*10^3</f>
        <v>0</v>
      </c>
      <c r="R111" s="46">
        <f>Fairbanks!$C$16*10^3</f>
        <v>0</v>
      </c>
    </row>
    <row r="112" spans="1:18">
      <c r="A112" s="53"/>
      <c r="B112" s="58" t="s">
        <v>131</v>
      </c>
      <c r="C112" s="46">
        <f>Miami!$C$17*10^3</f>
        <v>544460</v>
      </c>
      <c r="D112" s="46">
        <f>Houston!$C$17*10^3</f>
        <v>544460</v>
      </c>
      <c r="E112" s="46">
        <f>Phoenix!$C$17*10^3</f>
        <v>544460</v>
      </c>
      <c r="F112" s="46">
        <f>Atlanta!$C$17*10^3</f>
        <v>544460</v>
      </c>
      <c r="G112" s="46">
        <f>LosAngeles!$C$17*10^3</f>
        <v>544460</v>
      </c>
      <c r="H112" s="46">
        <f>LasVegas!$C$17*10^3</f>
        <v>544460</v>
      </c>
      <c r="I112" s="46">
        <f>SanFrancisco!$C$17*10^3</f>
        <v>544460</v>
      </c>
      <c r="J112" s="46">
        <f>Baltimore!$C$17*10^3</f>
        <v>544460</v>
      </c>
      <c r="K112" s="46">
        <f>Albuquerque!$C$17*10^3</f>
        <v>544460</v>
      </c>
      <c r="L112" s="46">
        <f>Seattle!$C$17*10^3</f>
        <v>544460</v>
      </c>
      <c r="M112" s="46">
        <f>Chicago!$C$17*10^3</f>
        <v>544460</v>
      </c>
      <c r="N112" s="46">
        <f>Boulder!$C$17*10^3</f>
        <v>544460</v>
      </c>
      <c r="O112" s="46">
        <f>Minneapolis!$C$17*10^3</f>
        <v>544460</v>
      </c>
      <c r="P112" s="46">
        <f>Helena!$C$17*10^3</f>
        <v>544460</v>
      </c>
      <c r="Q112" s="46">
        <f>Duluth!$C$17*10^3</f>
        <v>544460</v>
      </c>
      <c r="R112" s="46">
        <f>Fairbanks!$C$17*10^3</f>
        <v>544460</v>
      </c>
    </row>
    <row r="113" spans="1:18">
      <c r="A113" s="53"/>
      <c r="B113" s="58" t="s">
        <v>132</v>
      </c>
      <c r="C113" s="46">
        <f>Miami!$C$18*10^3</f>
        <v>0</v>
      </c>
      <c r="D113" s="46">
        <f>Houston!$C$18*10^3</f>
        <v>0</v>
      </c>
      <c r="E113" s="46">
        <f>Phoenix!$C$18*10^3</f>
        <v>0</v>
      </c>
      <c r="F113" s="46">
        <f>Atlanta!$C$18*10^3</f>
        <v>0</v>
      </c>
      <c r="G113" s="46">
        <f>LosAngeles!$C$18*10^3</f>
        <v>0</v>
      </c>
      <c r="H113" s="46">
        <f>LasVegas!$C$18*10^3</f>
        <v>0</v>
      </c>
      <c r="I113" s="46">
        <f>SanFrancisco!$C$18*10^3</f>
        <v>0</v>
      </c>
      <c r="J113" s="46">
        <f>Baltimore!$C$18*10^3</f>
        <v>0</v>
      </c>
      <c r="K113" s="46">
        <f>Albuquerque!$C$18*10^3</f>
        <v>0</v>
      </c>
      <c r="L113" s="46">
        <f>Seattle!$C$18*10^3</f>
        <v>0</v>
      </c>
      <c r="M113" s="46">
        <f>Chicago!$C$18*10^3</f>
        <v>0</v>
      </c>
      <c r="N113" s="46">
        <f>Boulder!$C$18*10^3</f>
        <v>0</v>
      </c>
      <c r="O113" s="46">
        <f>Minneapolis!$C$18*10^3</f>
        <v>0</v>
      </c>
      <c r="P113" s="46">
        <f>Helena!$C$18*10^3</f>
        <v>0</v>
      </c>
      <c r="Q113" s="46">
        <f>Duluth!$C$18*10^3</f>
        <v>0</v>
      </c>
      <c r="R113" s="46">
        <f>Fairbanks!$C$18*10^3</f>
        <v>0</v>
      </c>
    </row>
    <row r="114" spans="1:18">
      <c r="A114" s="53"/>
      <c r="B114" s="58" t="s">
        <v>133</v>
      </c>
      <c r="C114" s="46">
        <f>Miami!$C$19*10^3</f>
        <v>0</v>
      </c>
      <c r="D114" s="46">
        <f>Houston!$C$19*10^3</f>
        <v>0</v>
      </c>
      <c r="E114" s="46">
        <f>Phoenix!$C$19*10^3</f>
        <v>0</v>
      </c>
      <c r="F114" s="46">
        <f>Atlanta!$C$19*10^3</f>
        <v>0</v>
      </c>
      <c r="G114" s="46">
        <f>LosAngeles!$C$19*10^3</f>
        <v>0</v>
      </c>
      <c r="H114" s="46">
        <f>LasVegas!$C$19*10^3</f>
        <v>0</v>
      </c>
      <c r="I114" s="46">
        <f>SanFrancisco!$C$19*10^3</f>
        <v>0</v>
      </c>
      <c r="J114" s="46">
        <f>Baltimore!$C$19*10^3</f>
        <v>0</v>
      </c>
      <c r="K114" s="46">
        <f>Albuquerque!$C$19*10^3</f>
        <v>0</v>
      </c>
      <c r="L114" s="46">
        <f>Seattle!$C$19*10^3</f>
        <v>0</v>
      </c>
      <c r="M114" s="46">
        <f>Chicago!$C$19*10^3</f>
        <v>0</v>
      </c>
      <c r="N114" s="46">
        <f>Boulder!$C$19*10^3</f>
        <v>0</v>
      </c>
      <c r="O114" s="46">
        <f>Minneapolis!$C$19*10^3</f>
        <v>0</v>
      </c>
      <c r="P114" s="46">
        <f>Helena!$C$19*10^3</f>
        <v>0</v>
      </c>
      <c r="Q114" s="46">
        <f>Duluth!$C$19*10^3</f>
        <v>0</v>
      </c>
      <c r="R114" s="46">
        <f>Fairbanks!$C$19*10^3</f>
        <v>0</v>
      </c>
    </row>
    <row r="115" spans="1:18">
      <c r="A115" s="53"/>
      <c r="B115" s="58" t="s">
        <v>134</v>
      </c>
      <c r="C115" s="46">
        <f>Miami!$C$20*10^3</f>
        <v>0</v>
      </c>
      <c r="D115" s="46">
        <f>Houston!$C$20*10^3</f>
        <v>0</v>
      </c>
      <c r="E115" s="46">
        <f>Phoenix!$C$20*10^3</f>
        <v>0</v>
      </c>
      <c r="F115" s="46">
        <f>Atlanta!$C$20*10^3</f>
        <v>0</v>
      </c>
      <c r="G115" s="46">
        <f>LosAngeles!$C$20*10^3</f>
        <v>0</v>
      </c>
      <c r="H115" s="46">
        <f>LasVegas!$C$20*10^3</f>
        <v>0</v>
      </c>
      <c r="I115" s="46">
        <f>SanFrancisco!$C$20*10^3</f>
        <v>0</v>
      </c>
      <c r="J115" s="46">
        <f>Baltimore!$C$20*10^3</f>
        <v>0</v>
      </c>
      <c r="K115" s="46">
        <f>Albuquerque!$C$20*10^3</f>
        <v>0</v>
      </c>
      <c r="L115" s="46">
        <f>Seattle!$C$20*10^3</f>
        <v>0</v>
      </c>
      <c r="M115" s="46">
        <f>Chicago!$C$20*10^3</f>
        <v>0</v>
      </c>
      <c r="N115" s="46">
        <f>Boulder!$C$20*10^3</f>
        <v>0</v>
      </c>
      <c r="O115" s="46">
        <f>Minneapolis!$C$20*10^3</f>
        <v>0</v>
      </c>
      <c r="P115" s="46">
        <f>Helena!$C$20*10^3</f>
        <v>0</v>
      </c>
      <c r="Q115" s="46">
        <f>Duluth!$C$20*10^3</f>
        <v>0</v>
      </c>
      <c r="R115" s="46">
        <f>Fairbanks!$C$20*10^3</f>
        <v>0</v>
      </c>
    </row>
    <row r="116" spans="1:18">
      <c r="A116" s="53"/>
      <c r="B116" s="58" t="s">
        <v>135</v>
      </c>
      <c r="C116" s="46">
        <f>Miami!$C$21*10^3</f>
        <v>0</v>
      </c>
      <c r="D116" s="46">
        <f>Houston!$C$21*10^3</f>
        <v>0</v>
      </c>
      <c r="E116" s="46">
        <f>Phoenix!$C$21*10^3</f>
        <v>0</v>
      </c>
      <c r="F116" s="46">
        <f>Atlanta!$C$21*10^3</f>
        <v>0</v>
      </c>
      <c r="G116" s="46">
        <f>LosAngeles!$C$21*10^3</f>
        <v>0</v>
      </c>
      <c r="H116" s="46">
        <f>LasVegas!$C$21*10^3</f>
        <v>0</v>
      </c>
      <c r="I116" s="46">
        <f>SanFrancisco!$C$21*10^3</f>
        <v>0</v>
      </c>
      <c r="J116" s="46">
        <f>Baltimore!$C$21*10^3</f>
        <v>0</v>
      </c>
      <c r="K116" s="46">
        <f>Albuquerque!$C$21*10^3</f>
        <v>0</v>
      </c>
      <c r="L116" s="46">
        <f>Seattle!$C$21*10^3</f>
        <v>0</v>
      </c>
      <c r="M116" s="46">
        <f>Chicago!$C$21*10^3</f>
        <v>0</v>
      </c>
      <c r="N116" s="46">
        <f>Boulder!$C$21*10^3</f>
        <v>0</v>
      </c>
      <c r="O116" s="46">
        <f>Minneapolis!$C$21*10^3</f>
        <v>0</v>
      </c>
      <c r="P116" s="46">
        <f>Helena!$C$21*10^3</f>
        <v>0</v>
      </c>
      <c r="Q116" s="46">
        <f>Duluth!$C$21*10^3</f>
        <v>0</v>
      </c>
      <c r="R116" s="46">
        <f>Fairbanks!$C$21*10^3</f>
        <v>0</v>
      </c>
    </row>
    <row r="117" spans="1:18">
      <c r="A117" s="53"/>
      <c r="B117" s="58" t="s">
        <v>136</v>
      </c>
      <c r="C117" s="46">
        <f>Miami!$C$22*10^3</f>
        <v>0</v>
      </c>
      <c r="D117" s="46">
        <f>Houston!$C$22*10^3</f>
        <v>0</v>
      </c>
      <c r="E117" s="46">
        <f>Phoenix!$C$22*10^3</f>
        <v>0</v>
      </c>
      <c r="F117" s="46">
        <f>Atlanta!$C$22*10^3</f>
        <v>0</v>
      </c>
      <c r="G117" s="46">
        <f>LosAngeles!$C$22*10^3</f>
        <v>0</v>
      </c>
      <c r="H117" s="46">
        <f>LasVegas!$C$22*10^3</f>
        <v>0</v>
      </c>
      <c r="I117" s="46">
        <f>SanFrancisco!$C$22*10^3</f>
        <v>0</v>
      </c>
      <c r="J117" s="46">
        <f>Baltimore!$C$22*10^3</f>
        <v>0</v>
      </c>
      <c r="K117" s="46">
        <f>Albuquerque!$C$22*10^3</f>
        <v>0</v>
      </c>
      <c r="L117" s="46">
        <f>Seattle!$C$22*10^3</f>
        <v>0</v>
      </c>
      <c r="M117" s="46">
        <f>Chicago!$C$22*10^3</f>
        <v>0</v>
      </c>
      <c r="N117" s="46">
        <f>Boulder!$C$22*10^3</f>
        <v>0</v>
      </c>
      <c r="O117" s="46">
        <f>Minneapolis!$C$22*10^3</f>
        <v>0</v>
      </c>
      <c r="P117" s="46">
        <f>Helena!$C$22*10^3</f>
        <v>0</v>
      </c>
      <c r="Q117" s="46">
        <f>Duluth!$C$22*10^3</f>
        <v>0</v>
      </c>
      <c r="R117" s="46">
        <f>Fairbanks!$C$22*10^3</f>
        <v>0</v>
      </c>
    </row>
    <row r="118" spans="1:18">
      <c r="A118" s="53"/>
      <c r="B118" s="58" t="s">
        <v>115</v>
      </c>
      <c r="C118" s="46">
        <f>Miami!$C$23*10^3</f>
        <v>0</v>
      </c>
      <c r="D118" s="46">
        <f>Houston!$C$23*10^3</f>
        <v>0</v>
      </c>
      <c r="E118" s="46">
        <f>Phoenix!$C$23*10^3</f>
        <v>0</v>
      </c>
      <c r="F118" s="46">
        <f>Atlanta!$C$23*10^3</f>
        <v>0</v>
      </c>
      <c r="G118" s="46">
        <f>LosAngeles!$C$23*10^3</f>
        <v>0</v>
      </c>
      <c r="H118" s="46">
        <f>LasVegas!$C$23*10^3</f>
        <v>0</v>
      </c>
      <c r="I118" s="46">
        <f>SanFrancisco!$C$23*10^3</f>
        <v>0</v>
      </c>
      <c r="J118" s="46">
        <f>Baltimore!$C$23*10^3</f>
        <v>0</v>
      </c>
      <c r="K118" s="46">
        <f>Albuquerque!$C$23*10^3</f>
        <v>0</v>
      </c>
      <c r="L118" s="46">
        <f>Seattle!$C$23*10^3</f>
        <v>0</v>
      </c>
      <c r="M118" s="46">
        <f>Chicago!$C$23*10^3</f>
        <v>0</v>
      </c>
      <c r="N118" s="46">
        <f>Boulder!$C$23*10^3</f>
        <v>0</v>
      </c>
      <c r="O118" s="46">
        <f>Minneapolis!$C$23*10^3</f>
        <v>0</v>
      </c>
      <c r="P118" s="46">
        <f>Helena!$C$23*10^3</f>
        <v>0</v>
      </c>
      <c r="Q118" s="46">
        <f>Duluth!$C$23*10^3</f>
        <v>0</v>
      </c>
      <c r="R118" s="46">
        <f>Fairbanks!$C$23*10^3</f>
        <v>0</v>
      </c>
    </row>
    <row r="119" spans="1:18">
      <c r="A119" s="53"/>
      <c r="B119" s="58" t="s">
        <v>137</v>
      </c>
      <c r="C119" s="46">
        <f>Miami!$C$24*10^3</f>
        <v>183800</v>
      </c>
      <c r="D119" s="46">
        <f>Houston!$C$24*10^3</f>
        <v>250280</v>
      </c>
      <c r="E119" s="46">
        <f>Phoenix!$C$24*10^3</f>
        <v>219890</v>
      </c>
      <c r="F119" s="46">
        <f>Atlanta!$C$24*10^3</f>
        <v>309320</v>
      </c>
      <c r="G119" s="46">
        <f>LosAngeles!$C$24*10^3</f>
        <v>289350</v>
      </c>
      <c r="H119" s="46">
        <f>LasVegas!$C$24*10^3</f>
        <v>263240</v>
      </c>
      <c r="I119" s="46">
        <f>SanFrancisco!$C$24*10^3</f>
        <v>339220</v>
      </c>
      <c r="J119" s="46">
        <f>Baltimore!$C$24*10^3</f>
        <v>356310</v>
      </c>
      <c r="K119" s="46">
        <f>Albuquerque!$C$24*10^3</f>
        <v>347290</v>
      </c>
      <c r="L119" s="46">
        <f>Seattle!$C$24*10^3</f>
        <v>372910</v>
      </c>
      <c r="M119" s="46">
        <f>Chicago!$C$24*10^3</f>
        <v>396330</v>
      </c>
      <c r="N119" s="46">
        <f>Boulder!$C$24*10^3</f>
        <v>392600</v>
      </c>
      <c r="O119" s="46">
        <f>Minneapolis!$C$24*10^3</f>
        <v>431980</v>
      </c>
      <c r="P119" s="46">
        <f>Helena!$C$24*10^3</f>
        <v>435240</v>
      </c>
      <c r="Q119" s="46">
        <f>Duluth!$C$24*10^3</f>
        <v>485210</v>
      </c>
      <c r="R119" s="46">
        <f>Fairbanks!$C$24*10^3</f>
        <v>548270</v>
      </c>
    </row>
    <row r="120" spans="1:18">
      <c r="A120" s="53"/>
      <c r="B120" s="58" t="s">
        <v>138</v>
      </c>
      <c r="C120" s="46">
        <f>Miami!$C$25*10^3</f>
        <v>0</v>
      </c>
      <c r="D120" s="46">
        <f>Houston!$C$25*10^3</f>
        <v>0</v>
      </c>
      <c r="E120" s="46">
        <f>Phoenix!$C$25*10^3</f>
        <v>0</v>
      </c>
      <c r="F120" s="46">
        <f>Atlanta!$C$25*10^3</f>
        <v>0</v>
      </c>
      <c r="G120" s="46">
        <f>LosAngeles!$C$25*10^3</f>
        <v>0</v>
      </c>
      <c r="H120" s="46">
        <f>LasVegas!$C$25*10^3</f>
        <v>0</v>
      </c>
      <c r="I120" s="46">
        <f>SanFrancisco!$C$25*10^3</f>
        <v>0</v>
      </c>
      <c r="J120" s="46">
        <f>Baltimore!$C$25*10^3</f>
        <v>0</v>
      </c>
      <c r="K120" s="46">
        <f>Albuquerque!$C$25*10^3</f>
        <v>0</v>
      </c>
      <c r="L120" s="46">
        <f>Seattle!$C$25*10^3</f>
        <v>0</v>
      </c>
      <c r="M120" s="46">
        <f>Chicago!$C$25*10^3</f>
        <v>0</v>
      </c>
      <c r="N120" s="46">
        <f>Boulder!$C$25*10^3</f>
        <v>0</v>
      </c>
      <c r="O120" s="46">
        <f>Minneapolis!$C$25*10^3</f>
        <v>0</v>
      </c>
      <c r="P120" s="46">
        <f>Helena!$C$25*10^3</f>
        <v>0</v>
      </c>
      <c r="Q120" s="46">
        <f>Duluth!$C$25*10^3</f>
        <v>0</v>
      </c>
      <c r="R120" s="46">
        <f>Fairbanks!$C$25*10^3</f>
        <v>0</v>
      </c>
    </row>
    <row r="121" spans="1:18">
      <c r="A121" s="53"/>
      <c r="B121" s="58" t="s">
        <v>139</v>
      </c>
      <c r="C121" s="46">
        <f>Miami!$C$26*10^3</f>
        <v>0</v>
      </c>
      <c r="D121" s="46">
        <f>Houston!$C$26*10^3</f>
        <v>0</v>
      </c>
      <c r="E121" s="46">
        <f>Phoenix!$C$26*10^3</f>
        <v>0</v>
      </c>
      <c r="F121" s="46">
        <f>Atlanta!$C$26*10^3</f>
        <v>0</v>
      </c>
      <c r="G121" s="46">
        <f>LosAngeles!$C$26*10^3</f>
        <v>0</v>
      </c>
      <c r="H121" s="46">
        <f>LasVegas!$C$26*10^3</f>
        <v>0</v>
      </c>
      <c r="I121" s="46">
        <f>SanFrancisco!$C$26*10^3</f>
        <v>0</v>
      </c>
      <c r="J121" s="46">
        <f>Baltimore!$C$26*10^3</f>
        <v>0</v>
      </c>
      <c r="K121" s="46">
        <f>Albuquerque!$C$26*10^3</f>
        <v>0</v>
      </c>
      <c r="L121" s="46">
        <f>Seattle!$C$26*10^3</f>
        <v>0</v>
      </c>
      <c r="M121" s="46">
        <f>Chicago!$C$26*10^3</f>
        <v>0</v>
      </c>
      <c r="N121" s="46">
        <f>Boulder!$C$26*10^3</f>
        <v>0</v>
      </c>
      <c r="O121" s="46">
        <f>Minneapolis!$C$26*10^3</f>
        <v>0</v>
      </c>
      <c r="P121" s="46">
        <f>Helena!$C$26*10^3</f>
        <v>0</v>
      </c>
      <c r="Q121" s="46">
        <f>Duluth!$C$26*10^3</f>
        <v>0</v>
      </c>
      <c r="R121" s="46">
        <f>Fairbanks!$C$26*10^3</f>
        <v>0</v>
      </c>
    </row>
    <row r="122" spans="1:18">
      <c r="A122" s="53"/>
      <c r="B122" s="58" t="s">
        <v>140</v>
      </c>
      <c r="C122" s="46">
        <f>Miami!$C$28*10^3</f>
        <v>886350</v>
      </c>
      <c r="D122" s="46">
        <f>Houston!$C$28*10^3</f>
        <v>3060780</v>
      </c>
      <c r="E122" s="46">
        <f>Phoenix!$C$28*10^3</f>
        <v>2516350</v>
      </c>
      <c r="F122" s="46">
        <f>Atlanta!$C$28*10^3</f>
        <v>4856450</v>
      </c>
      <c r="G122" s="46">
        <f>LosAngeles!$C$28*10^3</f>
        <v>1745950</v>
      </c>
      <c r="H122" s="46">
        <f>LasVegas!$C$28*10^3</f>
        <v>3021820</v>
      </c>
      <c r="I122" s="46">
        <f>SanFrancisco!$C$28*10^3</f>
        <v>5180160</v>
      </c>
      <c r="J122" s="46">
        <f>Baltimore!$C$28*10^3</f>
        <v>8394100</v>
      </c>
      <c r="K122" s="46">
        <f>Albuquerque!$C$28*10^3</f>
        <v>5264290</v>
      </c>
      <c r="L122" s="46">
        <f>Seattle!$C$28*10^3</f>
        <v>7575710</v>
      </c>
      <c r="M122" s="46">
        <f>Chicago!$C$28*10^3</f>
        <v>11874050</v>
      </c>
      <c r="N122" s="46">
        <f>Boulder!$C$28*10^3</f>
        <v>7948270</v>
      </c>
      <c r="O122" s="46">
        <f>Minneapolis!$C$28*10^3</f>
        <v>15994940</v>
      </c>
      <c r="P122" s="46">
        <f>Helena!$C$28*10^3</f>
        <v>12875700</v>
      </c>
      <c r="Q122" s="46">
        <f>Duluth!$C$28*10^3</f>
        <v>19388380</v>
      </c>
      <c r="R122" s="46">
        <f>Fairbanks!$C$28*10^3</f>
        <v>31293430</v>
      </c>
    </row>
    <row r="123" spans="1:18">
      <c r="A123" s="53"/>
      <c r="B123" s="56" t="s">
        <v>283</v>
      </c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</row>
    <row r="124" spans="1:18">
      <c r="A124" s="53"/>
      <c r="B124" s="58" t="s">
        <v>120</v>
      </c>
      <c r="C124" s="46">
        <f>Miami!$E$13*10^3</f>
        <v>0</v>
      </c>
      <c r="D124" s="46">
        <f>Houston!$E$13*10^3</f>
        <v>0</v>
      </c>
      <c r="E124" s="46">
        <f>Phoenix!$E$13*10^3</f>
        <v>0</v>
      </c>
      <c r="F124" s="46">
        <f>Atlanta!$E$13*10^3</f>
        <v>0</v>
      </c>
      <c r="G124" s="46">
        <f>LosAngeles!$E$13*10^3</f>
        <v>0</v>
      </c>
      <c r="H124" s="46">
        <f>LasVegas!$E$13*10^3</f>
        <v>0</v>
      </c>
      <c r="I124" s="46">
        <f>SanFrancisco!$E$13*10^3</f>
        <v>0</v>
      </c>
      <c r="J124" s="46">
        <f>Baltimore!$E$13*10^3</f>
        <v>0</v>
      </c>
      <c r="K124" s="46">
        <f>Albuquerque!$E$13*10^3</f>
        <v>0</v>
      </c>
      <c r="L124" s="46">
        <f>Seattle!$E$13*10^3</f>
        <v>0</v>
      </c>
      <c r="M124" s="46">
        <f>Chicago!$E$13*10^3</f>
        <v>0</v>
      </c>
      <c r="N124" s="46">
        <f>Boulder!$E$13*10^3</f>
        <v>0</v>
      </c>
      <c r="O124" s="46">
        <f>Minneapolis!$E$13*10^3</f>
        <v>0</v>
      </c>
      <c r="P124" s="46">
        <f>Helena!$E$13*10^3</f>
        <v>0</v>
      </c>
      <c r="Q124" s="46">
        <f>Duluth!$E$13*10^3</f>
        <v>0</v>
      </c>
      <c r="R124" s="46">
        <f>Fairbanks!$E$13*10^3</f>
        <v>0</v>
      </c>
    </row>
    <row r="125" spans="1:18">
      <c r="A125" s="53"/>
      <c r="B125" s="58" t="s">
        <v>121</v>
      </c>
      <c r="C125" s="46">
        <f>Miami!$E$14*10^3</f>
        <v>0</v>
      </c>
      <c r="D125" s="46">
        <f>Houston!$E$14*10^3</f>
        <v>0</v>
      </c>
      <c r="E125" s="46">
        <f>Phoenix!$E$14*10^3</f>
        <v>0</v>
      </c>
      <c r="F125" s="46">
        <f>Atlanta!$E$14*10^3</f>
        <v>0</v>
      </c>
      <c r="G125" s="46">
        <f>LosAngeles!$E$14*10^3</f>
        <v>0</v>
      </c>
      <c r="H125" s="46">
        <f>LasVegas!$E$14*10^3</f>
        <v>0</v>
      </c>
      <c r="I125" s="46">
        <f>SanFrancisco!$E$14*10^3</f>
        <v>0</v>
      </c>
      <c r="J125" s="46">
        <f>Baltimore!$E$14*10^3</f>
        <v>0</v>
      </c>
      <c r="K125" s="46">
        <f>Albuquerque!$E$14*10^3</f>
        <v>0</v>
      </c>
      <c r="L125" s="46">
        <f>Seattle!$E$14*10^3</f>
        <v>0</v>
      </c>
      <c r="M125" s="46">
        <f>Chicago!$E$14*10^3</f>
        <v>0</v>
      </c>
      <c r="N125" s="46">
        <f>Boulder!$E$14*10^3</f>
        <v>0</v>
      </c>
      <c r="O125" s="46">
        <f>Minneapolis!$E$14*10^3</f>
        <v>0</v>
      </c>
      <c r="P125" s="46">
        <f>Helena!$E$14*10^3</f>
        <v>0</v>
      </c>
      <c r="Q125" s="46">
        <f>Duluth!$E$14*10^3</f>
        <v>0</v>
      </c>
      <c r="R125" s="46">
        <f>Fairbanks!$E$14*10^3</f>
        <v>0</v>
      </c>
    </row>
    <row r="126" spans="1:18">
      <c r="A126" s="53"/>
      <c r="B126" s="58" t="s">
        <v>129</v>
      </c>
      <c r="C126" s="46">
        <f>Miami!$E$15*10^3</f>
        <v>0</v>
      </c>
      <c r="D126" s="46">
        <f>Houston!$E$15*10^3</f>
        <v>0</v>
      </c>
      <c r="E126" s="46">
        <f>Phoenix!$E$15*10^3</f>
        <v>0</v>
      </c>
      <c r="F126" s="46">
        <f>Atlanta!$E$15*10^3</f>
        <v>0</v>
      </c>
      <c r="G126" s="46">
        <f>LosAngeles!$E$15*10^3</f>
        <v>0</v>
      </c>
      <c r="H126" s="46">
        <f>LasVegas!$E$15*10^3</f>
        <v>0</v>
      </c>
      <c r="I126" s="46">
        <f>SanFrancisco!$E$15*10^3</f>
        <v>0</v>
      </c>
      <c r="J126" s="46">
        <f>Baltimore!$E$15*10^3</f>
        <v>0</v>
      </c>
      <c r="K126" s="46">
        <f>Albuquerque!$E$15*10^3</f>
        <v>0</v>
      </c>
      <c r="L126" s="46">
        <f>Seattle!$E$15*10^3</f>
        <v>0</v>
      </c>
      <c r="M126" s="46">
        <f>Chicago!$E$15*10^3</f>
        <v>0</v>
      </c>
      <c r="N126" s="46">
        <f>Boulder!$E$15*10^3</f>
        <v>0</v>
      </c>
      <c r="O126" s="46">
        <f>Minneapolis!$E$15*10^3</f>
        <v>0</v>
      </c>
      <c r="P126" s="46">
        <f>Helena!$E$15*10^3</f>
        <v>0</v>
      </c>
      <c r="Q126" s="46">
        <f>Duluth!$E$15*10^3</f>
        <v>0</v>
      </c>
      <c r="R126" s="46">
        <f>Fairbanks!$E$15*10^3</f>
        <v>0</v>
      </c>
    </row>
    <row r="127" spans="1:18">
      <c r="A127" s="53"/>
      <c r="B127" s="58" t="s">
        <v>130</v>
      </c>
      <c r="C127" s="46">
        <f>Miami!$E$16*10^3</f>
        <v>0</v>
      </c>
      <c r="D127" s="46">
        <f>Houston!$E$16*10^3</f>
        <v>0</v>
      </c>
      <c r="E127" s="46">
        <f>Phoenix!$E$16*10^3</f>
        <v>0</v>
      </c>
      <c r="F127" s="46">
        <f>Atlanta!$E$16*10^3</f>
        <v>0</v>
      </c>
      <c r="G127" s="46">
        <f>LosAngeles!$E$16*10^3</f>
        <v>0</v>
      </c>
      <c r="H127" s="46">
        <f>LasVegas!$E$16*10^3</f>
        <v>0</v>
      </c>
      <c r="I127" s="46">
        <f>SanFrancisco!$E$16*10^3</f>
        <v>0</v>
      </c>
      <c r="J127" s="46">
        <f>Baltimore!$E$16*10^3</f>
        <v>0</v>
      </c>
      <c r="K127" s="46">
        <f>Albuquerque!$E$16*10^3</f>
        <v>0</v>
      </c>
      <c r="L127" s="46">
        <f>Seattle!$E$16*10^3</f>
        <v>0</v>
      </c>
      <c r="M127" s="46">
        <f>Chicago!$E$16*10^3</f>
        <v>0</v>
      </c>
      <c r="N127" s="46">
        <f>Boulder!$E$16*10^3</f>
        <v>0</v>
      </c>
      <c r="O127" s="46">
        <f>Minneapolis!$E$16*10^3</f>
        <v>0</v>
      </c>
      <c r="P127" s="46">
        <f>Helena!$E$16*10^3</f>
        <v>0</v>
      </c>
      <c r="Q127" s="46">
        <f>Duluth!$E$16*10^3</f>
        <v>0</v>
      </c>
      <c r="R127" s="46">
        <f>Fairbanks!$E$16*10^3</f>
        <v>0</v>
      </c>
    </row>
    <row r="128" spans="1:18">
      <c r="A128" s="53"/>
      <c r="B128" s="58" t="s">
        <v>131</v>
      </c>
      <c r="C128" s="46">
        <f>Miami!$E$17*10^3</f>
        <v>0</v>
      </c>
      <c r="D128" s="46">
        <f>Houston!$E$17*10^3</f>
        <v>0</v>
      </c>
      <c r="E128" s="46">
        <f>Phoenix!$E$17*10^3</f>
        <v>0</v>
      </c>
      <c r="F128" s="46">
        <f>Atlanta!$E$17*10^3</f>
        <v>0</v>
      </c>
      <c r="G128" s="46">
        <f>LosAngeles!$E$17*10^3</f>
        <v>0</v>
      </c>
      <c r="H128" s="46">
        <f>LasVegas!$E$17*10^3</f>
        <v>0</v>
      </c>
      <c r="I128" s="46">
        <f>SanFrancisco!$E$17*10^3</f>
        <v>0</v>
      </c>
      <c r="J128" s="46">
        <f>Baltimore!$E$17*10^3</f>
        <v>0</v>
      </c>
      <c r="K128" s="46">
        <f>Albuquerque!$E$17*10^3</f>
        <v>0</v>
      </c>
      <c r="L128" s="46">
        <f>Seattle!$E$17*10^3</f>
        <v>0</v>
      </c>
      <c r="M128" s="46">
        <f>Chicago!$E$17*10^3</f>
        <v>0</v>
      </c>
      <c r="N128" s="46">
        <f>Boulder!$E$17*10^3</f>
        <v>0</v>
      </c>
      <c r="O128" s="46">
        <f>Minneapolis!$E$17*10^3</f>
        <v>0</v>
      </c>
      <c r="P128" s="46">
        <f>Helena!$E$17*10^3</f>
        <v>0</v>
      </c>
      <c r="Q128" s="46">
        <f>Duluth!$E$17*10^3</f>
        <v>0</v>
      </c>
      <c r="R128" s="46">
        <f>Fairbanks!$E$17*10^3</f>
        <v>0</v>
      </c>
    </row>
    <row r="129" spans="1:18">
      <c r="A129" s="53"/>
      <c r="B129" s="58" t="s">
        <v>132</v>
      </c>
      <c r="C129" s="46">
        <f>Miami!$E$18*10^3</f>
        <v>0</v>
      </c>
      <c r="D129" s="46">
        <f>Houston!$E$18*10^3</f>
        <v>0</v>
      </c>
      <c r="E129" s="46">
        <f>Phoenix!$E$18*10^3</f>
        <v>0</v>
      </c>
      <c r="F129" s="46">
        <f>Atlanta!$E$18*10^3</f>
        <v>0</v>
      </c>
      <c r="G129" s="46">
        <f>LosAngeles!$E$18*10^3</f>
        <v>0</v>
      </c>
      <c r="H129" s="46">
        <f>LasVegas!$E$18*10^3</f>
        <v>0</v>
      </c>
      <c r="I129" s="46">
        <f>SanFrancisco!$E$18*10^3</f>
        <v>0</v>
      </c>
      <c r="J129" s="46">
        <f>Baltimore!$E$18*10^3</f>
        <v>0</v>
      </c>
      <c r="K129" s="46">
        <f>Albuquerque!$E$18*10^3</f>
        <v>0</v>
      </c>
      <c r="L129" s="46">
        <f>Seattle!$E$18*10^3</f>
        <v>0</v>
      </c>
      <c r="M129" s="46">
        <f>Chicago!$E$18*10^3</f>
        <v>0</v>
      </c>
      <c r="N129" s="46">
        <f>Boulder!$E$18*10^3</f>
        <v>0</v>
      </c>
      <c r="O129" s="46">
        <f>Minneapolis!$E$18*10^3</f>
        <v>0</v>
      </c>
      <c r="P129" s="46">
        <f>Helena!$E$18*10^3</f>
        <v>0</v>
      </c>
      <c r="Q129" s="46">
        <f>Duluth!$E$18*10^3</f>
        <v>0</v>
      </c>
      <c r="R129" s="46">
        <f>Fairbanks!$E$18*10^3</f>
        <v>0</v>
      </c>
    </row>
    <row r="130" spans="1:18">
      <c r="A130" s="53"/>
      <c r="B130" s="58" t="s">
        <v>133</v>
      </c>
      <c r="C130" s="46">
        <f>Miami!$E$19*10^3</f>
        <v>0</v>
      </c>
      <c r="D130" s="46">
        <f>Houston!$E$19*10^3</f>
        <v>0</v>
      </c>
      <c r="E130" s="46">
        <f>Phoenix!$E$19*10^3</f>
        <v>0</v>
      </c>
      <c r="F130" s="46">
        <f>Atlanta!$E$19*10^3</f>
        <v>0</v>
      </c>
      <c r="G130" s="46">
        <f>LosAngeles!$E$19*10^3</f>
        <v>0</v>
      </c>
      <c r="H130" s="46">
        <f>LasVegas!$E$19*10^3</f>
        <v>0</v>
      </c>
      <c r="I130" s="46">
        <f>SanFrancisco!$E$19*10^3</f>
        <v>0</v>
      </c>
      <c r="J130" s="46">
        <f>Baltimore!$E$19*10^3</f>
        <v>0</v>
      </c>
      <c r="K130" s="46">
        <f>Albuquerque!$E$19*10^3</f>
        <v>0</v>
      </c>
      <c r="L130" s="46">
        <f>Seattle!$E$19*10^3</f>
        <v>0</v>
      </c>
      <c r="M130" s="46">
        <f>Chicago!$E$19*10^3</f>
        <v>0</v>
      </c>
      <c r="N130" s="46">
        <f>Boulder!$E$19*10^3</f>
        <v>0</v>
      </c>
      <c r="O130" s="46">
        <f>Minneapolis!$E$19*10^3</f>
        <v>0</v>
      </c>
      <c r="P130" s="46">
        <f>Helena!$E$19*10^3</f>
        <v>0</v>
      </c>
      <c r="Q130" s="46">
        <f>Duluth!$E$19*10^3</f>
        <v>0</v>
      </c>
      <c r="R130" s="46">
        <f>Fairbanks!$E$19*10^3</f>
        <v>0</v>
      </c>
    </row>
    <row r="131" spans="1:18">
      <c r="A131" s="53"/>
      <c r="B131" s="58" t="s">
        <v>134</v>
      </c>
      <c r="C131" s="46">
        <f>Miami!$E$20*10^3</f>
        <v>0</v>
      </c>
      <c r="D131" s="46">
        <f>Houston!$E$20*10^3</f>
        <v>0</v>
      </c>
      <c r="E131" s="46">
        <f>Phoenix!$E$20*10^3</f>
        <v>0</v>
      </c>
      <c r="F131" s="46">
        <f>Atlanta!$E$20*10^3</f>
        <v>0</v>
      </c>
      <c r="G131" s="46">
        <f>LosAngeles!$E$20*10^3</f>
        <v>0</v>
      </c>
      <c r="H131" s="46">
        <f>LasVegas!$E$20*10^3</f>
        <v>0</v>
      </c>
      <c r="I131" s="46">
        <f>SanFrancisco!$E$20*10^3</f>
        <v>0</v>
      </c>
      <c r="J131" s="46">
        <f>Baltimore!$E$20*10^3</f>
        <v>0</v>
      </c>
      <c r="K131" s="46">
        <f>Albuquerque!$E$20*10^3</f>
        <v>0</v>
      </c>
      <c r="L131" s="46">
        <f>Seattle!$E$20*10^3</f>
        <v>0</v>
      </c>
      <c r="M131" s="46">
        <f>Chicago!$E$20*10^3</f>
        <v>0</v>
      </c>
      <c r="N131" s="46">
        <f>Boulder!$E$20*10^3</f>
        <v>0</v>
      </c>
      <c r="O131" s="46">
        <f>Minneapolis!$E$20*10^3</f>
        <v>0</v>
      </c>
      <c r="P131" s="46">
        <f>Helena!$E$20*10^3</f>
        <v>0</v>
      </c>
      <c r="Q131" s="46">
        <f>Duluth!$E$20*10^3</f>
        <v>0</v>
      </c>
      <c r="R131" s="46">
        <f>Fairbanks!$E$20*10^3</f>
        <v>0</v>
      </c>
    </row>
    <row r="132" spans="1:18">
      <c r="A132" s="53"/>
      <c r="B132" s="58" t="s">
        <v>135</v>
      </c>
      <c r="C132" s="46">
        <f>Miami!$E$21*10^3</f>
        <v>0</v>
      </c>
      <c r="D132" s="46">
        <f>Houston!$E$21*10^3</f>
        <v>0</v>
      </c>
      <c r="E132" s="46">
        <f>Phoenix!$E$21*10^3</f>
        <v>0</v>
      </c>
      <c r="F132" s="46">
        <f>Atlanta!$E$21*10^3</f>
        <v>0</v>
      </c>
      <c r="G132" s="46">
        <f>LosAngeles!$E$21*10^3</f>
        <v>0</v>
      </c>
      <c r="H132" s="46">
        <f>LasVegas!$E$21*10^3</f>
        <v>0</v>
      </c>
      <c r="I132" s="46">
        <f>SanFrancisco!$E$21*10^3</f>
        <v>0</v>
      </c>
      <c r="J132" s="46">
        <f>Baltimore!$E$21*10^3</f>
        <v>0</v>
      </c>
      <c r="K132" s="46">
        <f>Albuquerque!$E$21*10^3</f>
        <v>0</v>
      </c>
      <c r="L132" s="46">
        <f>Seattle!$E$21*10^3</f>
        <v>0</v>
      </c>
      <c r="M132" s="46">
        <f>Chicago!$E$21*10^3</f>
        <v>0</v>
      </c>
      <c r="N132" s="46">
        <f>Boulder!$E$21*10^3</f>
        <v>0</v>
      </c>
      <c r="O132" s="46">
        <f>Minneapolis!$E$21*10^3</f>
        <v>0</v>
      </c>
      <c r="P132" s="46">
        <f>Helena!$E$21*10^3</f>
        <v>0</v>
      </c>
      <c r="Q132" s="46">
        <f>Duluth!$E$21*10^3</f>
        <v>0</v>
      </c>
      <c r="R132" s="46">
        <f>Fairbanks!$E$21*10^3</f>
        <v>0</v>
      </c>
    </row>
    <row r="133" spans="1:18">
      <c r="A133" s="53"/>
      <c r="B133" s="58" t="s">
        <v>136</v>
      </c>
      <c r="C133" s="46">
        <f>Miami!$E$22*10^3</f>
        <v>0</v>
      </c>
      <c r="D133" s="46">
        <f>Houston!$E$22*10^3</f>
        <v>0</v>
      </c>
      <c r="E133" s="46">
        <f>Phoenix!$E$22*10^3</f>
        <v>0</v>
      </c>
      <c r="F133" s="46">
        <f>Atlanta!$E$22*10^3</f>
        <v>0</v>
      </c>
      <c r="G133" s="46">
        <f>LosAngeles!$E$22*10^3</f>
        <v>0</v>
      </c>
      <c r="H133" s="46">
        <f>LasVegas!$E$22*10^3</f>
        <v>0</v>
      </c>
      <c r="I133" s="46">
        <f>SanFrancisco!$E$22*10^3</f>
        <v>0</v>
      </c>
      <c r="J133" s="46">
        <f>Baltimore!$E$22*10^3</f>
        <v>0</v>
      </c>
      <c r="K133" s="46">
        <f>Albuquerque!$E$22*10^3</f>
        <v>0</v>
      </c>
      <c r="L133" s="46">
        <f>Seattle!$E$22*10^3</f>
        <v>0</v>
      </c>
      <c r="M133" s="46">
        <f>Chicago!$E$22*10^3</f>
        <v>0</v>
      </c>
      <c r="N133" s="46">
        <f>Boulder!$E$22*10^3</f>
        <v>0</v>
      </c>
      <c r="O133" s="46">
        <f>Minneapolis!$E$22*10^3</f>
        <v>0</v>
      </c>
      <c r="P133" s="46">
        <f>Helena!$E$22*10^3</f>
        <v>0</v>
      </c>
      <c r="Q133" s="46">
        <f>Duluth!$E$22*10^3</f>
        <v>0</v>
      </c>
      <c r="R133" s="46">
        <f>Fairbanks!$E$22*10^3</f>
        <v>0</v>
      </c>
    </row>
    <row r="134" spans="1:18">
      <c r="A134" s="53"/>
      <c r="B134" s="58" t="s">
        <v>115</v>
      </c>
      <c r="C134" s="46">
        <f>Miami!$E$23*10^3</f>
        <v>0</v>
      </c>
      <c r="D134" s="46">
        <f>Houston!$E$23*10^3</f>
        <v>0</v>
      </c>
      <c r="E134" s="46">
        <f>Phoenix!$E$23*10^3</f>
        <v>0</v>
      </c>
      <c r="F134" s="46">
        <f>Atlanta!$E$23*10^3</f>
        <v>0</v>
      </c>
      <c r="G134" s="46">
        <f>LosAngeles!$E$23*10^3</f>
        <v>0</v>
      </c>
      <c r="H134" s="46">
        <f>LasVegas!$E$23*10^3</f>
        <v>0</v>
      </c>
      <c r="I134" s="46">
        <f>SanFrancisco!$E$23*10^3</f>
        <v>0</v>
      </c>
      <c r="J134" s="46">
        <f>Baltimore!$E$23*10^3</f>
        <v>0</v>
      </c>
      <c r="K134" s="46">
        <f>Albuquerque!$E$23*10^3</f>
        <v>0</v>
      </c>
      <c r="L134" s="46">
        <f>Seattle!$E$23*10^3</f>
        <v>0</v>
      </c>
      <c r="M134" s="46">
        <f>Chicago!$E$23*10^3</f>
        <v>0</v>
      </c>
      <c r="N134" s="46">
        <f>Boulder!$E$23*10^3</f>
        <v>0</v>
      </c>
      <c r="O134" s="46">
        <f>Minneapolis!$E$23*10^3</f>
        <v>0</v>
      </c>
      <c r="P134" s="46">
        <f>Helena!$E$23*10^3</f>
        <v>0</v>
      </c>
      <c r="Q134" s="46">
        <f>Duluth!$E$23*10^3</f>
        <v>0</v>
      </c>
      <c r="R134" s="46">
        <f>Fairbanks!$E$23*10^3</f>
        <v>0</v>
      </c>
    </row>
    <row r="135" spans="1:18">
      <c r="A135" s="53"/>
      <c r="B135" s="58" t="s">
        <v>137</v>
      </c>
      <c r="C135" s="46">
        <f>Miami!$E$24*10^3</f>
        <v>0</v>
      </c>
      <c r="D135" s="46">
        <f>Houston!$E$24*10^3</f>
        <v>0</v>
      </c>
      <c r="E135" s="46">
        <f>Phoenix!$E$24*10^3</f>
        <v>0</v>
      </c>
      <c r="F135" s="46">
        <f>Atlanta!$E$24*10^3</f>
        <v>0</v>
      </c>
      <c r="G135" s="46">
        <f>LosAngeles!$E$24*10^3</f>
        <v>0</v>
      </c>
      <c r="H135" s="46">
        <f>LasVegas!$E$24*10^3</f>
        <v>0</v>
      </c>
      <c r="I135" s="46">
        <f>SanFrancisco!$E$24*10^3</f>
        <v>0</v>
      </c>
      <c r="J135" s="46">
        <f>Baltimore!$E$24*10^3</f>
        <v>0</v>
      </c>
      <c r="K135" s="46">
        <f>Albuquerque!$E$24*10^3</f>
        <v>0</v>
      </c>
      <c r="L135" s="46">
        <f>Seattle!$E$24*10^3</f>
        <v>0</v>
      </c>
      <c r="M135" s="46">
        <f>Chicago!$E$24*10^3</f>
        <v>0</v>
      </c>
      <c r="N135" s="46">
        <f>Boulder!$E$24*10^3</f>
        <v>0</v>
      </c>
      <c r="O135" s="46">
        <f>Minneapolis!$E$24*10^3</f>
        <v>0</v>
      </c>
      <c r="P135" s="46">
        <f>Helena!$E$24*10^3</f>
        <v>0</v>
      </c>
      <c r="Q135" s="46">
        <f>Duluth!$E$24*10^3</f>
        <v>0</v>
      </c>
      <c r="R135" s="46">
        <f>Fairbanks!$E$24*10^3</f>
        <v>0</v>
      </c>
    </row>
    <row r="136" spans="1:18">
      <c r="A136" s="53"/>
      <c r="B136" s="58" t="s">
        <v>138</v>
      </c>
      <c r="C136" s="46">
        <f>Miami!$E$25*10^3</f>
        <v>0</v>
      </c>
      <c r="D136" s="46">
        <f>Houston!$E$25*10^3</f>
        <v>0</v>
      </c>
      <c r="E136" s="46">
        <f>Phoenix!$E$25*10^3</f>
        <v>0</v>
      </c>
      <c r="F136" s="46">
        <f>Atlanta!$E$25*10^3</f>
        <v>0</v>
      </c>
      <c r="G136" s="46">
        <f>LosAngeles!$E$25*10^3</f>
        <v>0</v>
      </c>
      <c r="H136" s="46">
        <f>LasVegas!$E$25*10^3</f>
        <v>0</v>
      </c>
      <c r="I136" s="46">
        <f>SanFrancisco!$E$25*10^3</f>
        <v>0</v>
      </c>
      <c r="J136" s="46">
        <f>Baltimore!$E$25*10^3</f>
        <v>0</v>
      </c>
      <c r="K136" s="46">
        <f>Albuquerque!$E$25*10^3</f>
        <v>0</v>
      </c>
      <c r="L136" s="46">
        <f>Seattle!$E$25*10^3</f>
        <v>0</v>
      </c>
      <c r="M136" s="46">
        <f>Chicago!$E$25*10^3</f>
        <v>0</v>
      </c>
      <c r="N136" s="46">
        <f>Boulder!$E$25*10^3</f>
        <v>0</v>
      </c>
      <c r="O136" s="46">
        <f>Minneapolis!$E$25*10^3</f>
        <v>0</v>
      </c>
      <c r="P136" s="46">
        <f>Helena!$E$25*10^3</f>
        <v>0</v>
      </c>
      <c r="Q136" s="46">
        <f>Duluth!$E$25*10^3</f>
        <v>0</v>
      </c>
      <c r="R136" s="46">
        <f>Fairbanks!$E$25*10^3</f>
        <v>0</v>
      </c>
    </row>
    <row r="137" spans="1:18">
      <c r="A137" s="53"/>
      <c r="B137" s="58" t="s">
        <v>139</v>
      </c>
      <c r="C137" s="46">
        <f>Miami!$E$26*10^3</f>
        <v>0</v>
      </c>
      <c r="D137" s="46">
        <f>Houston!$E$26*10^3</f>
        <v>0</v>
      </c>
      <c r="E137" s="46">
        <f>Phoenix!$E$26*10^3</f>
        <v>0</v>
      </c>
      <c r="F137" s="46">
        <f>Atlanta!$E$26*10^3</f>
        <v>0</v>
      </c>
      <c r="G137" s="46">
        <f>LosAngeles!$E$26*10^3</f>
        <v>0</v>
      </c>
      <c r="H137" s="46">
        <f>LasVegas!$E$26*10^3</f>
        <v>0</v>
      </c>
      <c r="I137" s="46">
        <f>SanFrancisco!$E$26*10^3</f>
        <v>0</v>
      </c>
      <c r="J137" s="46">
        <f>Baltimore!$E$26*10^3</f>
        <v>0</v>
      </c>
      <c r="K137" s="46">
        <f>Albuquerque!$E$26*10^3</f>
        <v>0</v>
      </c>
      <c r="L137" s="46">
        <f>Seattle!$E$26*10^3</f>
        <v>0</v>
      </c>
      <c r="M137" s="46">
        <f>Chicago!$E$26*10^3</f>
        <v>0</v>
      </c>
      <c r="N137" s="46">
        <f>Boulder!$E$26*10^3</f>
        <v>0</v>
      </c>
      <c r="O137" s="46">
        <f>Minneapolis!$E$26*10^3</f>
        <v>0</v>
      </c>
      <c r="P137" s="46">
        <f>Helena!$E$26*10^3</f>
        <v>0</v>
      </c>
      <c r="Q137" s="46">
        <f>Duluth!$E$26*10^3</f>
        <v>0</v>
      </c>
      <c r="R137" s="46">
        <f>Fairbanks!$E$26*10^3</f>
        <v>0</v>
      </c>
    </row>
    <row r="138" spans="1:18">
      <c r="A138" s="53"/>
      <c r="B138" s="58" t="s">
        <v>140</v>
      </c>
      <c r="C138" s="46">
        <f>Miami!$E$28*10^3</f>
        <v>0</v>
      </c>
      <c r="D138" s="46">
        <f>Houston!$E$28*10^3</f>
        <v>0</v>
      </c>
      <c r="E138" s="46">
        <f>Phoenix!$E$28*10^3</f>
        <v>0</v>
      </c>
      <c r="F138" s="46">
        <f>Atlanta!$E$28*10^3</f>
        <v>0</v>
      </c>
      <c r="G138" s="46">
        <f>LosAngeles!$E$28*10^3</f>
        <v>0</v>
      </c>
      <c r="H138" s="46">
        <f>LasVegas!$E$28*10^3</f>
        <v>0</v>
      </c>
      <c r="I138" s="46">
        <f>SanFrancisco!$E$28*10^3</f>
        <v>0</v>
      </c>
      <c r="J138" s="46">
        <f>Baltimore!$E$28*10^3</f>
        <v>0</v>
      </c>
      <c r="K138" s="46">
        <f>Albuquerque!$E$28*10^3</f>
        <v>0</v>
      </c>
      <c r="L138" s="46">
        <f>Seattle!$E$28*10^3</f>
        <v>0</v>
      </c>
      <c r="M138" s="46">
        <f>Chicago!$E$28*10^3</f>
        <v>0</v>
      </c>
      <c r="N138" s="46">
        <f>Boulder!$E$28*10^3</f>
        <v>0</v>
      </c>
      <c r="O138" s="46">
        <f>Minneapolis!$E$28*10^3</f>
        <v>0</v>
      </c>
      <c r="P138" s="46">
        <f>Helena!$E$28*10^3</f>
        <v>0</v>
      </c>
      <c r="Q138" s="46">
        <f>Duluth!$E$28*10^3</f>
        <v>0</v>
      </c>
      <c r="R138" s="46">
        <f>Fairbanks!$E$28*10^3</f>
        <v>0</v>
      </c>
    </row>
    <row r="139" spans="1:18">
      <c r="A139" s="53"/>
      <c r="B139" s="56" t="s">
        <v>284</v>
      </c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</row>
    <row r="140" spans="1:18">
      <c r="A140" s="53"/>
      <c r="B140" s="58" t="s">
        <v>120</v>
      </c>
      <c r="C140" s="46">
        <f>Miami!$F$13*10^3</f>
        <v>0</v>
      </c>
      <c r="D140" s="46">
        <f>Houston!$F$13*10^3</f>
        <v>0</v>
      </c>
      <c r="E140" s="46">
        <f>Phoenix!$F$13*10^3</f>
        <v>0</v>
      </c>
      <c r="F140" s="46">
        <f>Atlanta!$F$13*10^3</f>
        <v>0</v>
      </c>
      <c r="G140" s="46">
        <f>LosAngeles!$F$13*10^3</f>
        <v>0</v>
      </c>
      <c r="H140" s="46">
        <f>LasVegas!$F$13*10^3</f>
        <v>0</v>
      </c>
      <c r="I140" s="46">
        <f>SanFrancisco!$F$13*10^3</f>
        <v>0</v>
      </c>
      <c r="J140" s="46">
        <f>Baltimore!$F$13*10^3</f>
        <v>0</v>
      </c>
      <c r="K140" s="46">
        <f>Albuquerque!$F$13*10^3</f>
        <v>0</v>
      </c>
      <c r="L140" s="46">
        <f>Seattle!$F$13*10^3</f>
        <v>0</v>
      </c>
      <c r="M140" s="46">
        <f>Chicago!$F$13*10^3</f>
        <v>0</v>
      </c>
      <c r="N140" s="46">
        <f>Boulder!$F$13*10^3</f>
        <v>0</v>
      </c>
      <c r="O140" s="46">
        <f>Minneapolis!$F$13*10^3</f>
        <v>0</v>
      </c>
      <c r="P140" s="46">
        <f>Helena!$F$13*10^3</f>
        <v>0</v>
      </c>
      <c r="Q140" s="46">
        <f>Duluth!$F$13*10^3</f>
        <v>0</v>
      </c>
      <c r="R140" s="46">
        <f>Fairbanks!$F$13*10^3</f>
        <v>0</v>
      </c>
    </row>
    <row r="141" spans="1:18">
      <c r="A141" s="53"/>
      <c r="B141" s="58" t="s">
        <v>121</v>
      </c>
      <c r="C141" s="46">
        <f>Miami!$F$14*10^3</f>
        <v>0</v>
      </c>
      <c r="D141" s="46">
        <f>Houston!$F$14*10^3</f>
        <v>0</v>
      </c>
      <c r="E141" s="46">
        <f>Phoenix!$F$14*10^3</f>
        <v>0</v>
      </c>
      <c r="F141" s="46">
        <f>Atlanta!$F$14*10^3</f>
        <v>0</v>
      </c>
      <c r="G141" s="46">
        <f>LosAngeles!$F$14*10^3</f>
        <v>0</v>
      </c>
      <c r="H141" s="46">
        <f>LasVegas!$F$14*10^3</f>
        <v>0</v>
      </c>
      <c r="I141" s="46">
        <f>SanFrancisco!$F$14*10^3</f>
        <v>0</v>
      </c>
      <c r="J141" s="46">
        <f>Baltimore!$F$14*10^3</f>
        <v>0</v>
      </c>
      <c r="K141" s="46">
        <f>Albuquerque!$F$14*10^3</f>
        <v>0</v>
      </c>
      <c r="L141" s="46">
        <f>Seattle!$F$14*10^3</f>
        <v>0</v>
      </c>
      <c r="M141" s="46">
        <f>Chicago!$F$14*10^3</f>
        <v>0</v>
      </c>
      <c r="N141" s="46">
        <f>Boulder!$F$14*10^3</f>
        <v>0</v>
      </c>
      <c r="O141" s="46">
        <f>Minneapolis!$F$14*10^3</f>
        <v>0</v>
      </c>
      <c r="P141" s="46">
        <f>Helena!$F$14*10^3</f>
        <v>0</v>
      </c>
      <c r="Q141" s="46">
        <f>Duluth!$F$14*10^3</f>
        <v>0</v>
      </c>
      <c r="R141" s="46">
        <f>Fairbanks!$F$14*10^3</f>
        <v>0</v>
      </c>
    </row>
    <row r="142" spans="1:18">
      <c r="A142" s="53"/>
      <c r="B142" s="58" t="s">
        <v>129</v>
      </c>
      <c r="C142" s="46">
        <f>Miami!$F$15*10^3</f>
        <v>0</v>
      </c>
      <c r="D142" s="46">
        <f>Houston!$F$15*10^3</f>
        <v>0</v>
      </c>
      <c r="E142" s="46">
        <f>Phoenix!$F$15*10^3</f>
        <v>0</v>
      </c>
      <c r="F142" s="46">
        <f>Atlanta!$F$15*10^3</f>
        <v>0</v>
      </c>
      <c r="G142" s="46">
        <f>LosAngeles!$F$15*10^3</f>
        <v>0</v>
      </c>
      <c r="H142" s="46">
        <f>LasVegas!$F$15*10^3</f>
        <v>0</v>
      </c>
      <c r="I142" s="46">
        <f>SanFrancisco!$F$15*10^3</f>
        <v>0</v>
      </c>
      <c r="J142" s="46">
        <f>Baltimore!$F$15*10^3</f>
        <v>0</v>
      </c>
      <c r="K142" s="46">
        <f>Albuquerque!$F$15*10^3</f>
        <v>0</v>
      </c>
      <c r="L142" s="46">
        <f>Seattle!$F$15*10^3</f>
        <v>0</v>
      </c>
      <c r="M142" s="46">
        <f>Chicago!$F$15*10^3</f>
        <v>0</v>
      </c>
      <c r="N142" s="46">
        <f>Boulder!$F$15*10^3</f>
        <v>0</v>
      </c>
      <c r="O142" s="46">
        <f>Minneapolis!$F$15*10^3</f>
        <v>0</v>
      </c>
      <c r="P142" s="46">
        <f>Helena!$F$15*10^3</f>
        <v>0</v>
      </c>
      <c r="Q142" s="46">
        <f>Duluth!$F$15*10^3</f>
        <v>0</v>
      </c>
      <c r="R142" s="46">
        <f>Fairbanks!$F$15*10^3</f>
        <v>0</v>
      </c>
    </row>
    <row r="143" spans="1:18">
      <c r="A143" s="53"/>
      <c r="B143" s="58" t="s">
        <v>130</v>
      </c>
      <c r="C143" s="46">
        <f>Miami!$F$16*10^3</f>
        <v>0</v>
      </c>
      <c r="D143" s="46">
        <f>Houston!$F$16*10^3</f>
        <v>0</v>
      </c>
      <c r="E143" s="46">
        <f>Phoenix!$F$16*10^3</f>
        <v>0</v>
      </c>
      <c r="F143" s="46">
        <f>Atlanta!$F$16*10^3</f>
        <v>0</v>
      </c>
      <c r="G143" s="46">
        <f>LosAngeles!$F$16*10^3</f>
        <v>0</v>
      </c>
      <c r="H143" s="46">
        <f>LasVegas!$F$16*10^3</f>
        <v>0</v>
      </c>
      <c r="I143" s="46">
        <f>SanFrancisco!$F$16*10^3</f>
        <v>0</v>
      </c>
      <c r="J143" s="46">
        <f>Baltimore!$F$16*10^3</f>
        <v>0</v>
      </c>
      <c r="K143" s="46">
        <f>Albuquerque!$F$16*10^3</f>
        <v>0</v>
      </c>
      <c r="L143" s="46">
        <f>Seattle!$F$16*10^3</f>
        <v>0</v>
      </c>
      <c r="M143" s="46">
        <f>Chicago!$F$16*10^3</f>
        <v>0</v>
      </c>
      <c r="N143" s="46">
        <f>Boulder!$F$16*10^3</f>
        <v>0</v>
      </c>
      <c r="O143" s="46">
        <f>Minneapolis!$F$16*10^3</f>
        <v>0</v>
      </c>
      <c r="P143" s="46">
        <f>Helena!$F$16*10^3</f>
        <v>0</v>
      </c>
      <c r="Q143" s="46">
        <f>Duluth!$F$16*10^3</f>
        <v>0</v>
      </c>
      <c r="R143" s="46">
        <f>Fairbanks!$F$16*10^3</f>
        <v>0</v>
      </c>
    </row>
    <row r="144" spans="1:18">
      <c r="A144" s="53"/>
      <c r="B144" s="58" t="s">
        <v>131</v>
      </c>
      <c r="C144" s="46">
        <f>Miami!$F$17*10^3</f>
        <v>0</v>
      </c>
      <c r="D144" s="46">
        <f>Houston!$F$17*10^3</f>
        <v>0</v>
      </c>
      <c r="E144" s="46">
        <f>Phoenix!$F$17*10^3</f>
        <v>0</v>
      </c>
      <c r="F144" s="46">
        <f>Atlanta!$F$17*10^3</f>
        <v>0</v>
      </c>
      <c r="G144" s="46">
        <f>LosAngeles!$F$17*10^3</f>
        <v>0</v>
      </c>
      <c r="H144" s="46">
        <f>LasVegas!$F$17*10^3</f>
        <v>0</v>
      </c>
      <c r="I144" s="46">
        <f>SanFrancisco!$F$17*10^3</f>
        <v>0</v>
      </c>
      <c r="J144" s="46">
        <f>Baltimore!$F$17*10^3</f>
        <v>0</v>
      </c>
      <c r="K144" s="46">
        <f>Albuquerque!$F$17*10^3</f>
        <v>0</v>
      </c>
      <c r="L144" s="46">
        <f>Seattle!$F$17*10^3</f>
        <v>0</v>
      </c>
      <c r="M144" s="46">
        <f>Chicago!$F$17*10^3</f>
        <v>0</v>
      </c>
      <c r="N144" s="46">
        <f>Boulder!$F$17*10^3</f>
        <v>0</v>
      </c>
      <c r="O144" s="46">
        <f>Minneapolis!$F$17*10^3</f>
        <v>0</v>
      </c>
      <c r="P144" s="46">
        <f>Helena!$F$17*10^3</f>
        <v>0</v>
      </c>
      <c r="Q144" s="46">
        <f>Duluth!$F$17*10^3</f>
        <v>0</v>
      </c>
      <c r="R144" s="46">
        <f>Fairbanks!$F$17*10^3</f>
        <v>0</v>
      </c>
    </row>
    <row r="145" spans="1:18">
      <c r="A145" s="53"/>
      <c r="B145" s="58" t="s">
        <v>132</v>
      </c>
      <c r="C145" s="46">
        <f>Miami!$F$18*10^3</f>
        <v>0</v>
      </c>
      <c r="D145" s="46">
        <f>Houston!$F$18*10^3</f>
        <v>0</v>
      </c>
      <c r="E145" s="46">
        <f>Phoenix!$F$18*10^3</f>
        <v>0</v>
      </c>
      <c r="F145" s="46">
        <f>Atlanta!$F$18*10^3</f>
        <v>0</v>
      </c>
      <c r="G145" s="46">
        <f>LosAngeles!$F$18*10^3</f>
        <v>0</v>
      </c>
      <c r="H145" s="46">
        <f>LasVegas!$F$18*10^3</f>
        <v>0</v>
      </c>
      <c r="I145" s="46">
        <f>SanFrancisco!$F$18*10^3</f>
        <v>0</v>
      </c>
      <c r="J145" s="46">
        <f>Baltimore!$F$18*10^3</f>
        <v>0</v>
      </c>
      <c r="K145" s="46">
        <f>Albuquerque!$F$18*10^3</f>
        <v>0</v>
      </c>
      <c r="L145" s="46">
        <f>Seattle!$F$18*10^3</f>
        <v>0</v>
      </c>
      <c r="M145" s="46">
        <f>Chicago!$F$18*10^3</f>
        <v>0</v>
      </c>
      <c r="N145" s="46">
        <f>Boulder!$F$18*10^3</f>
        <v>0</v>
      </c>
      <c r="O145" s="46">
        <f>Minneapolis!$F$18*10^3</f>
        <v>0</v>
      </c>
      <c r="P145" s="46">
        <f>Helena!$F$18*10^3</f>
        <v>0</v>
      </c>
      <c r="Q145" s="46">
        <f>Duluth!$F$18*10^3</f>
        <v>0</v>
      </c>
      <c r="R145" s="46">
        <f>Fairbanks!$F$18*10^3</f>
        <v>0</v>
      </c>
    </row>
    <row r="146" spans="1:18">
      <c r="A146" s="53"/>
      <c r="B146" s="58" t="s">
        <v>133</v>
      </c>
      <c r="C146" s="46">
        <f>Miami!$F$19*10^3</f>
        <v>0</v>
      </c>
      <c r="D146" s="46">
        <f>Houston!$F$19*10^3</f>
        <v>0</v>
      </c>
      <c r="E146" s="46">
        <f>Phoenix!$F$19*10^3</f>
        <v>0</v>
      </c>
      <c r="F146" s="46">
        <f>Atlanta!$F$19*10^3</f>
        <v>0</v>
      </c>
      <c r="G146" s="46">
        <f>LosAngeles!$F$19*10^3</f>
        <v>0</v>
      </c>
      <c r="H146" s="46">
        <f>LasVegas!$F$19*10^3</f>
        <v>0</v>
      </c>
      <c r="I146" s="46">
        <f>SanFrancisco!$F$19*10^3</f>
        <v>0</v>
      </c>
      <c r="J146" s="46">
        <f>Baltimore!$F$19*10^3</f>
        <v>0</v>
      </c>
      <c r="K146" s="46">
        <f>Albuquerque!$F$19*10^3</f>
        <v>0</v>
      </c>
      <c r="L146" s="46">
        <f>Seattle!$F$19*10^3</f>
        <v>0</v>
      </c>
      <c r="M146" s="46">
        <f>Chicago!$F$19*10^3</f>
        <v>0</v>
      </c>
      <c r="N146" s="46">
        <f>Boulder!$F$19*10^3</f>
        <v>0</v>
      </c>
      <c r="O146" s="46">
        <f>Minneapolis!$F$19*10^3</f>
        <v>0</v>
      </c>
      <c r="P146" s="46">
        <f>Helena!$F$19*10^3</f>
        <v>0</v>
      </c>
      <c r="Q146" s="46">
        <f>Duluth!$F$19*10^3</f>
        <v>0</v>
      </c>
      <c r="R146" s="46">
        <f>Fairbanks!$F$19*10^3</f>
        <v>0</v>
      </c>
    </row>
    <row r="147" spans="1:18">
      <c r="A147" s="53"/>
      <c r="B147" s="58" t="s">
        <v>134</v>
      </c>
      <c r="C147" s="46">
        <f>Miami!$F$20*10^3</f>
        <v>0</v>
      </c>
      <c r="D147" s="46">
        <f>Houston!$F$20*10^3</f>
        <v>0</v>
      </c>
      <c r="E147" s="46">
        <f>Phoenix!$F$20*10^3</f>
        <v>0</v>
      </c>
      <c r="F147" s="46">
        <f>Atlanta!$F$20*10^3</f>
        <v>0</v>
      </c>
      <c r="G147" s="46">
        <f>LosAngeles!$F$20*10^3</f>
        <v>0</v>
      </c>
      <c r="H147" s="46">
        <f>LasVegas!$F$20*10^3</f>
        <v>0</v>
      </c>
      <c r="I147" s="46">
        <f>SanFrancisco!$F$20*10^3</f>
        <v>0</v>
      </c>
      <c r="J147" s="46">
        <f>Baltimore!$F$20*10^3</f>
        <v>0</v>
      </c>
      <c r="K147" s="46">
        <f>Albuquerque!$F$20*10^3</f>
        <v>0</v>
      </c>
      <c r="L147" s="46">
        <f>Seattle!$F$20*10^3</f>
        <v>0</v>
      </c>
      <c r="M147" s="46">
        <f>Chicago!$F$20*10^3</f>
        <v>0</v>
      </c>
      <c r="N147" s="46">
        <f>Boulder!$F$20*10^3</f>
        <v>0</v>
      </c>
      <c r="O147" s="46">
        <f>Minneapolis!$F$20*10^3</f>
        <v>0</v>
      </c>
      <c r="P147" s="46">
        <f>Helena!$F$20*10^3</f>
        <v>0</v>
      </c>
      <c r="Q147" s="46">
        <f>Duluth!$F$20*10^3</f>
        <v>0</v>
      </c>
      <c r="R147" s="46">
        <f>Fairbanks!$F$20*10^3</f>
        <v>0</v>
      </c>
    </row>
    <row r="148" spans="1:18">
      <c r="A148" s="53"/>
      <c r="B148" s="58" t="s">
        <v>135</v>
      </c>
      <c r="C148" s="46">
        <f>Miami!$F$21*10^3</f>
        <v>0</v>
      </c>
      <c r="D148" s="46">
        <f>Houston!$F$21*10^3</f>
        <v>0</v>
      </c>
      <c r="E148" s="46">
        <f>Phoenix!$F$21*10^3</f>
        <v>0</v>
      </c>
      <c r="F148" s="46">
        <f>Atlanta!$F$21*10^3</f>
        <v>0</v>
      </c>
      <c r="G148" s="46">
        <f>LosAngeles!$F$21*10^3</f>
        <v>0</v>
      </c>
      <c r="H148" s="46">
        <f>LasVegas!$F$21*10^3</f>
        <v>0</v>
      </c>
      <c r="I148" s="46">
        <f>SanFrancisco!$F$21*10^3</f>
        <v>0</v>
      </c>
      <c r="J148" s="46">
        <f>Baltimore!$F$21*10^3</f>
        <v>0</v>
      </c>
      <c r="K148" s="46">
        <f>Albuquerque!$F$21*10^3</f>
        <v>0</v>
      </c>
      <c r="L148" s="46">
        <f>Seattle!$F$21*10^3</f>
        <v>0</v>
      </c>
      <c r="M148" s="46">
        <f>Chicago!$F$21*10^3</f>
        <v>0</v>
      </c>
      <c r="N148" s="46">
        <f>Boulder!$F$21*10^3</f>
        <v>0</v>
      </c>
      <c r="O148" s="46">
        <f>Minneapolis!$F$21*10^3</f>
        <v>0</v>
      </c>
      <c r="P148" s="46">
        <f>Helena!$F$21*10^3</f>
        <v>0</v>
      </c>
      <c r="Q148" s="46">
        <f>Duluth!$F$21*10^3</f>
        <v>0</v>
      </c>
      <c r="R148" s="46">
        <f>Fairbanks!$F$21*10^3</f>
        <v>0</v>
      </c>
    </row>
    <row r="149" spans="1:18">
      <c r="A149" s="53"/>
      <c r="B149" s="58" t="s">
        <v>136</v>
      </c>
      <c r="C149" s="46">
        <f>Miami!$F$22*10^3</f>
        <v>0</v>
      </c>
      <c r="D149" s="46">
        <f>Houston!$F$22*10^3</f>
        <v>0</v>
      </c>
      <c r="E149" s="46">
        <f>Phoenix!$F$22*10^3</f>
        <v>0</v>
      </c>
      <c r="F149" s="46">
        <f>Atlanta!$F$22*10^3</f>
        <v>0</v>
      </c>
      <c r="G149" s="46">
        <f>LosAngeles!$F$22*10^3</f>
        <v>0</v>
      </c>
      <c r="H149" s="46">
        <f>LasVegas!$F$22*10^3</f>
        <v>0</v>
      </c>
      <c r="I149" s="46">
        <f>SanFrancisco!$F$22*10^3</f>
        <v>0</v>
      </c>
      <c r="J149" s="46">
        <f>Baltimore!$F$22*10^3</f>
        <v>0</v>
      </c>
      <c r="K149" s="46">
        <f>Albuquerque!$F$22*10^3</f>
        <v>0</v>
      </c>
      <c r="L149" s="46">
        <f>Seattle!$F$22*10^3</f>
        <v>0</v>
      </c>
      <c r="M149" s="46">
        <f>Chicago!$F$22*10^3</f>
        <v>0</v>
      </c>
      <c r="N149" s="46">
        <f>Boulder!$F$22*10^3</f>
        <v>0</v>
      </c>
      <c r="O149" s="46">
        <f>Minneapolis!$F$22*10^3</f>
        <v>0</v>
      </c>
      <c r="P149" s="46">
        <f>Helena!$F$22*10^3</f>
        <v>0</v>
      </c>
      <c r="Q149" s="46">
        <f>Duluth!$F$22*10^3</f>
        <v>0</v>
      </c>
      <c r="R149" s="46">
        <f>Fairbanks!$F$22*10^3</f>
        <v>0</v>
      </c>
    </row>
    <row r="150" spans="1:18">
      <c r="A150" s="53"/>
      <c r="B150" s="58" t="s">
        <v>115</v>
      </c>
      <c r="C150" s="46">
        <f>Miami!$F$23*10^3</f>
        <v>0</v>
      </c>
      <c r="D150" s="46">
        <f>Houston!$F$23*10^3</f>
        <v>0</v>
      </c>
      <c r="E150" s="46">
        <f>Phoenix!$F$23*10^3</f>
        <v>0</v>
      </c>
      <c r="F150" s="46">
        <f>Atlanta!$F$23*10^3</f>
        <v>0</v>
      </c>
      <c r="G150" s="46">
        <f>LosAngeles!$F$23*10^3</f>
        <v>0</v>
      </c>
      <c r="H150" s="46">
        <f>LasVegas!$F$23*10^3</f>
        <v>0</v>
      </c>
      <c r="I150" s="46">
        <f>SanFrancisco!$F$23*10^3</f>
        <v>0</v>
      </c>
      <c r="J150" s="46">
        <f>Baltimore!$F$23*10^3</f>
        <v>0</v>
      </c>
      <c r="K150" s="46">
        <f>Albuquerque!$F$23*10^3</f>
        <v>0</v>
      </c>
      <c r="L150" s="46">
        <f>Seattle!$F$23*10^3</f>
        <v>0</v>
      </c>
      <c r="M150" s="46">
        <f>Chicago!$F$23*10^3</f>
        <v>0</v>
      </c>
      <c r="N150" s="46">
        <f>Boulder!$F$23*10^3</f>
        <v>0</v>
      </c>
      <c r="O150" s="46">
        <f>Minneapolis!$F$23*10^3</f>
        <v>0</v>
      </c>
      <c r="P150" s="46">
        <f>Helena!$F$23*10^3</f>
        <v>0</v>
      </c>
      <c r="Q150" s="46">
        <f>Duluth!$F$23*10^3</f>
        <v>0</v>
      </c>
      <c r="R150" s="46">
        <f>Fairbanks!$F$23*10^3</f>
        <v>0</v>
      </c>
    </row>
    <row r="151" spans="1:18">
      <c r="A151" s="53"/>
      <c r="B151" s="58" t="s">
        <v>137</v>
      </c>
      <c r="C151" s="46">
        <f>Miami!$F$24*10^3</f>
        <v>0</v>
      </c>
      <c r="D151" s="46">
        <f>Houston!$F$24*10^3</f>
        <v>0</v>
      </c>
      <c r="E151" s="46">
        <f>Phoenix!$F$24*10^3</f>
        <v>0</v>
      </c>
      <c r="F151" s="46">
        <f>Atlanta!$F$24*10^3</f>
        <v>0</v>
      </c>
      <c r="G151" s="46">
        <f>LosAngeles!$F$24*10^3</f>
        <v>0</v>
      </c>
      <c r="H151" s="46">
        <f>LasVegas!$F$24*10^3</f>
        <v>0</v>
      </c>
      <c r="I151" s="46">
        <f>SanFrancisco!$F$24*10^3</f>
        <v>0</v>
      </c>
      <c r="J151" s="46">
        <f>Baltimore!$F$24*10^3</f>
        <v>0</v>
      </c>
      <c r="K151" s="46">
        <f>Albuquerque!$F$24*10^3</f>
        <v>0</v>
      </c>
      <c r="L151" s="46">
        <f>Seattle!$F$24*10^3</f>
        <v>0</v>
      </c>
      <c r="M151" s="46">
        <f>Chicago!$F$24*10^3</f>
        <v>0</v>
      </c>
      <c r="N151" s="46">
        <f>Boulder!$F$24*10^3</f>
        <v>0</v>
      </c>
      <c r="O151" s="46">
        <f>Minneapolis!$F$24*10^3</f>
        <v>0</v>
      </c>
      <c r="P151" s="46">
        <f>Helena!$F$24*10^3</f>
        <v>0</v>
      </c>
      <c r="Q151" s="46">
        <f>Duluth!$F$24*10^3</f>
        <v>0</v>
      </c>
      <c r="R151" s="46">
        <f>Fairbanks!$F$24*10^3</f>
        <v>0</v>
      </c>
    </row>
    <row r="152" spans="1:18">
      <c r="A152" s="53"/>
      <c r="B152" s="58" t="s">
        <v>138</v>
      </c>
      <c r="C152" s="46">
        <f>Miami!$F$25*10^3</f>
        <v>0</v>
      </c>
      <c r="D152" s="46">
        <f>Houston!$F$25*10^3</f>
        <v>0</v>
      </c>
      <c r="E152" s="46">
        <f>Phoenix!$F$25*10^3</f>
        <v>0</v>
      </c>
      <c r="F152" s="46">
        <f>Atlanta!$F$25*10^3</f>
        <v>0</v>
      </c>
      <c r="G152" s="46">
        <f>LosAngeles!$F$25*10^3</f>
        <v>0</v>
      </c>
      <c r="H152" s="46">
        <f>LasVegas!$F$25*10^3</f>
        <v>0</v>
      </c>
      <c r="I152" s="46">
        <f>SanFrancisco!$F$25*10^3</f>
        <v>0</v>
      </c>
      <c r="J152" s="46">
        <f>Baltimore!$F$25*10^3</f>
        <v>0</v>
      </c>
      <c r="K152" s="46">
        <f>Albuquerque!$F$25*10^3</f>
        <v>0</v>
      </c>
      <c r="L152" s="46">
        <f>Seattle!$F$25*10^3</f>
        <v>0</v>
      </c>
      <c r="M152" s="46">
        <f>Chicago!$F$25*10^3</f>
        <v>0</v>
      </c>
      <c r="N152" s="46">
        <f>Boulder!$F$25*10^3</f>
        <v>0</v>
      </c>
      <c r="O152" s="46">
        <f>Minneapolis!$F$25*10^3</f>
        <v>0</v>
      </c>
      <c r="P152" s="46">
        <f>Helena!$F$25*10^3</f>
        <v>0</v>
      </c>
      <c r="Q152" s="46">
        <f>Duluth!$F$25*10^3</f>
        <v>0</v>
      </c>
      <c r="R152" s="46">
        <f>Fairbanks!$F$25*10^3</f>
        <v>0</v>
      </c>
    </row>
    <row r="153" spans="1:18">
      <c r="A153" s="53"/>
      <c r="B153" s="58" t="s">
        <v>139</v>
      </c>
      <c r="C153" s="46">
        <f>Miami!$F$26*10^3</f>
        <v>0</v>
      </c>
      <c r="D153" s="46">
        <f>Houston!$F$26*10^3</f>
        <v>0</v>
      </c>
      <c r="E153" s="46">
        <f>Phoenix!$F$26*10^3</f>
        <v>0</v>
      </c>
      <c r="F153" s="46">
        <f>Atlanta!$F$26*10^3</f>
        <v>0</v>
      </c>
      <c r="G153" s="46">
        <f>LosAngeles!$F$26*10^3</f>
        <v>0</v>
      </c>
      <c r="H153" s="46">
        <f>LasVegas!$F$26*10^3</f>
        <v>0</v>
      </c>
      <c r="I153" s="46">
        <f>SanFrancisco!$F$26*10^3</f>
        <v>0</v>
      </c>
      <c r="J153" s="46">
        <f>Baltimore!$F$26*10^3</f>
        <v>0</v>
      </c>
      <c r="K153" s="46">
        <f>Albuquerque!$F$26*10^3</f>
        <v>0</v>
      </c>
      <c r="L153" s="46">
        <f>Seattle!$F$26*10^3</f>
        <v>0</v>
      </c>
      <c r="M153" s="46">
        <f>Chicago!$F$26*10^3</f>
        <v>0</v>
      </c>
      <c r="N153" s="46">
        <f>Boulder!$F$26*10^3</f>
        <v>0</v>
      </c>
      <c r="O153" s="46">
        <f>Minneapolis!$F$26*10^3</f>
        <v>0</v>
      </c>
      <c r="P153" s="46">
        <f>Helena!$F$26*10^3</f>
        <v>0</v>
      </c>
      <c r="Q153" s="46">
        <f>Duluth!$F$26*10^3</f>
        <v>0</v>
      </c>
      <c r="R153" s="46">
        <f>Fairbanks!$F$26*10^3</f>
        <v>0</v>
      </c>
    </row>
    <row r="154" spans="1:18">
      <c r="A154" s="53"/>
      <c r="B154" s="58" t="s">
        <v>140</v>
      </c>
      <c r="C154" s="46">
        <f>Miami!$F$28*10^3</f>
        <v>0</v>
      </c>
      <c r="D154" s="46">
        <f>Houston!$F$28*10^3</f>
        <v>0</v>
      </c>
      <c r="E154" s="46">
        <f>Phoenix!$F$28*10^3</f>
        <v>0</v>
      </c>
      <c r="F154" s="46">
        <f>Atlanta!$F$28*10^3</f>
        <v>0</v>
      </c>
      <c r="G154" s="46">
        <f>LosAngeles!$F$28*10^3</f>
        <v>0</v>
      </c>
      <c r="H154" s="46">
        <f>LasVegas!$F$28*10^3</f>
        <v>0</v>
      </c>
      <c r="I154" s="46">
        <f>SanFrancisco!$F$28*10^3</f>
        <v>0</v>
      </c>
      <c r="J154" s="46">
        <f>Baltimore!$F$28*10^3</f>
        <v>0</v>
      </c>
      <c r="K154" s="46">
        <f>Albuquerque!$F$28*10^3</f>
        <v>0</v>
      </c>
      <c r="L154" s="46">
        <f>Seattle!$F$28*10^3</f>
        <v>0</v>
      </c>
      <c r="M154" s="46">
        <f>Chicago!$F$28*10^3</f>
        <v>0</v>
      </c>
      <c r="N154" s="46">
        <f>Boulder!$F$28*10^3</f>
        <v>0</v>
      </c>
      <c r="O154" s="46">
        <f>Minneapolis!$F$28*10^3</f>
        <v>0</v>
      </c>
      <c r="P154" s="46">
        <f>Helena!$F$28*10^3</f>
        <v>0</v>
      </c>
      <c r="Q154" s="46">
        <f>Duluth!$F$28*10^3</f>
        <v>0</v>
      </c>
      <c r="R154" s="46">
        <f>Fairbanks!$F$28*10^3</f>
        <v>0</v>
      </c>
    </row>
    <row r="155" spans="1:18">
      <c r="A155" s="53"/>
      <c r="B155" s="56" t="s">
        <v>285</v>
      </c>
      <c r="C155" s="83">
        <f>Miami!$B$2*10^3</f>
        <v>15438040</v>
      </c>
      <c r="D155" s="83">
        <f>Houston!$B$2*10^3</f>
        <v>16447230</v>
      </c>
      <c r="E155" s="83">
        <f>Phoenix!$B$2*10^3</f>
        <v>16363640</v>
      </c>
      <c r="F155" s="83">
        <f>Atlanta!$B$2*10^3</f>
        <v>16145080</v>
      </c>
      <c r="G155" s="83">
        <f>LosAngeles!$B$2*10^3</f>
        <v>11220390</v>
      </c>
      <c r="H155" s="83">
        <f>LasVegas!$B$2*10^3</f>
        <v>15185600</v>
      </c>
      <c r="I155" s="83">
        <f>SanFrancisco!$B$2*10^3</f>
        <v>14835040</v>
      </c>
      <c r="J155" s="83">
        <f>Baltimore!$B$2*10^3</f>
        <v>19393940</v>
      </c>
      <c r="K155" s="83">
        <f>Albuquerque!$B$2*10^3</f>
        <v>15951340</v>
      </c>
      <c r="L155" s="83">
        <f>Seattle!$B$2*10^3</f>
        <v>16104570</v>
      </c>
      <c r="M155" s="83">
        <f>Chicago!$B$2*10^3</f>
        <v>21990670</v>
      </c>
      <c r="N155" s="83">
        <f>Boulder!$B$2*10^3</f>
        <v>17922670</v>
      </c>
      <c r="O155" s="83">
        <f>Minneapolis!$B$2*10^3</f>
        <v>25935750</v>
      </c>
      <c r="P155" s="83">
        <f>Helena!$B$2*10^3</f>
        <v>22376320</v>
      </c>
      <c r="Q155" s="83">
        <f>Duluth!$B$2*10^3</f>
        <v>28510220</v>
      </c>
      <c r="R155" s="83">
        <f>Fairbanks!$B$2*10^3</f>
        <v>40160820</v>
      </c>
    </row>
    <row r="156" spans="1:18">
      <c r="A156" s="56" t="s">
        <v>141</v>
      </c>
      <c r="B156" s="57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</row>
    <row r="157" spans="1:18">
      <c r="A157" s="53"/>
      <c r="B157" s="56" t="s">
        <v>297</v>
      </c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</row>
    <row r="158" spans="1:18">
      <c r="A158" s="53"/>
      <c r="B158" s="58" t="s">
        <v>243</v>
      </c>
      <c r="C158" s="86">
        <f>(Miami!$B$13*10^3)/Miami!$B$8</f>
        <v>0</v>
      </c>
      <c r="D158" s="86">
        <f>(Houston!$B$13*10^3)/Houston!$B$8</f>
        <v>0</v>
      </c>
      <c r="E158" s="86">
        <f>(Phoenix!$B$13*10^3)/Phoenix!$B$8</f>
        <v>0</v>
      </c>
      <c r="F158" s="86">
        <f>(Atlanta!$B$13*10^3)/Atlanta!$B$8</f>
        <v>0</v>
      </c>
      <c r="G158" s="86">
        <f>(LosAngeles!$B$13*10^3)/LosAngeles!$B$8</f>
        <v>0</v>
      </c>
      <c r="H158" s="86">
        <f>(LasVegas!$B$13*10^3)/LasVegas!$B$8</f>
        <v>0</v>
      </c>
      <c r="I158" s="86">
        <f>(SanFrancisco!$B$13*10^3)/SanFrancisco!$B$8</f>
        <v>0</v>
      </c>
      <c r="J158" s="86">
        <f>(Baltimore!$B$13*10^3)/Baltimore!$B$8</f>
        <v>0</v>
      </c>
      <c r="K158" s="86">
        <f>(Albuquerque!$B$13*10^3)/Albuquerque!$B$8</f>
        <v>0</v>
      </c>
      <c r="L158" s="86">
        <f>(Seattle!$B$13*10^3)/Seattle!$B$8</f>
        <v>0</v>
      </c>
      <c r="M158" s="86">
        <f>(Chicago!$B$13*10^3)/Chicago!$B$8</f>
        <v>0</v>
      </c>
      <c r="N158" s="86">
        <f>(Boulder!$B$13*10^3)/Boulder!$B$8</f>
        <v>0</v>
      </c>
      <c r="O158" s="86">
        <f>(Minneapolis!$B$13*10^3)/Minneapolis!$B$8</f>
        <v>0</v>
      </c>
      <c r="P158" s="86">
        <f>(Helena!$B$13*10^3)/Helena!$B$8</f>
        <v>0</v>
      </c>
      <c r="Q158" s="86">
        <f>(Duluth!$B$13*10^3)/Duluth!$B$8</f>
        <v>0</v>
      </c>
      <c r="R158" s="86">
        <f>(Fairbanks!$B$13*10^3)/Fairbanks!$B$8</f>
        <v>0</v>
      </c>
    </row>
    <row r="159" spans="1:18">
      <c r="A159" s="53"/>
      <c r="B159" s="58" t="s">
        <v>244</v>
      </c>
      <c r="C159" s="86">
        <f>(Miami!$B$14*10^3)/Miami!$B$8</f>
        <v>324.81012658227849</v>
      </c>
      <c r="D159" s="86">
        <f>(Houston!$B$14*10^3)/Houston!$B$8</f>
        <v>262.51224989791751</v>
      </c>
      <c r="E159" s="86">
        <f>(Phoenix!$B$14*10^3)/Phoenix!$B$8</f>
        <v>279.30124540628827</v>
      </c>
      <c r="F159" s="86">
        <f>(Atlanta!$B$14*10^3)/Atlanta!$B$8</f>
        <v>157.69701919150674</v>
      </c>
      <c r="G159" s="86">
        <f>(LosAngeles!$B$14*10^3)/LosAngeles!$B$8</f>
        <v>79.139444671294399</v>
      </c>
      <c r="H159" s="86">
        <f>(LasVegas!$B$14*10^3)/LasVegas!$B$8</f>
        <v>198.77245814618212</v>
      </c>
      <c r="I159" s="86">
        <f>(SanFrancisco!$B$14*10^3)/SanFrancisco!$B$8</f>
        <v>46.872192731727239</v>
      </c>
      <c r="J159" s="86">
        <f>(Baltimore!$B$14*10^3)/Baltimore!$B$8</f>
        <v>138.75510412413229</v>
      </c>
      <c r="K159" s="86">
        <f>(Albuquerque!$B$14*10^3)/Albuquerque!$B$8</f>
        <v>109.99540628828093</v>
      </c>
      <c r="L159" s="86">
        <f>(Seattle!$B$14*10^3)/Seattle!$B$8</f>
        <v>29.737137607186607</v>
      </c>
      <c r="M159" s="86">
        <f>(Chicago!$B$14*10^3)/Chicago!$B$8</f>
        <v>92.637300939158834</v>
      </c>
      <c r="N159" s="86">
        <f>(Boulder!$B$14*10^3)/Boulder!$B$8</f>
        <v>77.038587178440181</v>
      </c>
      <c r="O159" s="86">
        <f>(Minneapolis!$B$14*10^3)/Minneapolis!$B$8</f>
        <v>78.314107799101677</v>
      </c>
      <c r="P159" s="86">
        <f>(Helena!$B$14*10^3)/Helena!$B$8</f>
        <v>53.774499795835034</v>
      </c>
      <c r="Q159" s="86">
        <f>(Duluth!$B$14*10^3)/Duluth!$B$8</f>
        <v>38.822478562678647</v>
      </c>
      <c r="R159" s="86">
        <f>(Fairbanks!$B$14*10^3)/Fairbanks!$B$8</f>
        <v>26.902307064107799</v>
      </c>
    </row>
    <row r="160" spans="1:18">
      <c r="A160" s="53"/>
      <c r="B160" s="58" t="s">
        <v>245</v>
      </c>
      <c r="C160" s="86">
        <f>(Miami!$B$15*10^3)/Miami!$B$8</f>
        <v>170.40781951817067</v>
      </c>
      <c r="D160" s="86">
        <f>(Houston!$B$15*10^3)/Houston!$B$8</f>
        <v>170.40781951817067</v>
      </c>
      <c r="E160" s="86">
        <f>(Phoenix!$B$15*10^3)/Phoenix!$B$8</f>
        <v>170.40781951817067</v>
      </c>
      <c r="F160" s="86">
        <f>(Atlanta!$B$15*10^3)/Atlanta!$B$8</f>
        <v>170.40781951817067</v>
      </c>
      <c r="G160" s="86">
        <f>(LosAngeles!$B$15*10^3)/LosAngeles!$B$8</f>
        <v>170.40781951817067</v>
      </c>
      <c r="H160" s="86">
        <f>(LasVegas!$B$15*10^3)/LasVegas!$B$8</f>
        <v>170.40781951817067</v>
      </c>
      <c r="I160" s="86">
        <f>(SanFrancisco!$B$15*10^3)/SanFrancisco!$B$8</f>
        <v>170.40781951817067</v>
      </c>
      <c r="J160" s="86">
        <f>(Baltimore!$B$15*10^3)/Baltimore!$B$8</f>
        <v>170.40781951817067</v>
      </c>
      <c r="K160" s="86">
        <f>(Albuquerque!$B$15*10^3)/Albuquerque!$B$8</f>
        <v>170.40781951817067</v>
      </c>
      <c r="L160" s="86">
        <f>(Seattle!$B$15*10^3)/Seattle!$B$8</f>
        <v>170.40781951817067</v>
      </c>
      <c r="M160" s="86">
        <f>(Chicago!$B$15*10^3)/Chicago!$B$8</f>
        <v>170.40781951817067</v>
      </c>
      <c r="N160" s="86">
        <f>(Boulder!$B$15*10^3)/Boulder!$B$8</f>
        <v>170.40781951817067</v>
      </c>
      <c r="O160" s="86">
        <f>(Minneapolis!$B$15*10^3)/Minneapolis!$B$8</f>
        <v>170.40781951817067</v>
      </c>
      <c r="P160" s="86">
        <f>(Helena!$B$15*10^3)/Helena!$B$8</f>
        <v>170.40781951817067</v>
      </c>
      <c r="Q160" s="86">
        <f>(Duluth!$B$15*10^3)/Duluth!$B$8</f>
        <v>170.40781951817067</v>
      </c>
      <c r="R160" s="86">
        <f>(Fairbanks!$B$15*10^3)/Fairbanks!$B$8</f>
        <v>170.40781951817067</v>
      </c>
    </row>
    <row r="161" spans="1:18">
      <c r="A161" s="53"/>
      <c r="B161" s="58" t="s">
        <v>246</v>
      </c>
      <c r="C161" s="86">
        <f>(Miami!$B$16*10^3)/Miami!$B$8</f>
        <v>19.182829726418948</v>
      </c>
      <c r="D161" s="86">
        <f>(Houston!$B$16*10^3)/Houston!$B$8</f>
        <v>19.175683952633729</v>
      </c>
      <c r="E161" s="86">
        <f>(Phoenix!$B$16*10^3)/Phoenix!$B$8</f>
        <v>19.17211106574112</v>
      </c>
      <c r="F161" s="86">
        <f>(Atlanta!$B$16*10^3)/Atlanta!$B$8</f>
        <v>19.169048591261738</v>
      </c>
      <c r="G161" s="86">
        <f>(LosAngeles!$B$16*10^3)/LosAngeles!$B$8</f>
        <v>19.154246631278074</v>
      </c>
      <c r="H161" s="86">
        <f>(LasVegas!$B$16*10^3)/LasVegas!$B$8</f>
        <v>19.150163331972234</v>
      </c>
      <c r="I161" s="86">
        <f>(SanFrancisco!$B$16*10^3)/SanFrancisco!$B$8</f>
        <v>19.160371580236831</v>
      </c>
      <c r="J161" s="86">
        <f>(Baltimore!$B$16*10^3)/Baltimore!$B$8</f>
        <v>19.148632094732545</v>
      </c>
      <c r="K161" s="86">
        <f>(Albuquerque!$B$16*10^3)/Albuquerque!$B$8</f>
        <v>19.155777868517763</v>
      </c>
      <c r="L161" s="86">
        <f>(Seattle!$B$16*10^3)/Seattle!$B$8</f>
        <v>19.11800734993875</v>
      </c>
      <c r="M161" s="86">
        <f>(Chicago!$B$16*10^3)/Chicago!$B$8</f>
        <v>19.151694569211923</v>
      </c>
      <c r="N161" s="86">
        <f>(Boulder!$B$16*10^3)/Boulder!$B$8</f>
        <v>19.140465496120864</v>
      </c>
      <c r="O161" s="86">
        <f>(Minneapolis!$B$16*10^3)/Minneapolis!$B$8</f>
        <v>19.138934258881175</v>
      </c>
      <c r="P161" s="86">
        <f>(Helena!$B$16*10^3)/Helena!$B$8</f>
        <v>19.134850959575338</v>
      </c>
      <c r="Q161" s="86">
        <f>(Duluth!$B$16*10^3)/Duluth!$B$8</f>
        <v>19.12362188648428</v>
      </c>
      <c r="R161" s="86">
        <f>(Fairbanks!$B$16*10^3)/Fairbanks!$B$8</f>
        <v>19.006737443854636</v>
      </c>
    </row>
    <row r="162" spans="1:18">
      <c r="A162" s="53"/>
      <c r="B162" s="58" t="s">
        <v>247</v>
      </c>
      <c r="C162" s="86">
        <f>(Miami!$B$17*10^3)/Miami!$B$8</f>
        <v>123.77603103307473</v>
      </c>
      <c r="D162" s="86">
        <f>(Houston!$B$17*10^3)/Houston!$B$8</f>
        <v>123.77603103307473</v>
      </c>
      <c r="E162" s="86">
        <f>(Phoenix!$B$17*10^3)/Phoenix!$B$8</f>
        <v>123.77603103307473</v>
      </c>
      <c r="F162" s="86">
        <f>(Atlanta!$B$17*10^3)/Atlanta!$B$8</f>
        <v>123.77603103307473</v>
      </c>
      <c r="G162" s="86">
        <f>(LosAngeles!$B$17*10^3)/LosAngeles!$B$8</f>
        <v>123.77603103307473</v>
      </c>
      <c r="H162" s="86">
        <f>(LasVegas!$B$17*10^3)/LasVegas!$B$8</f>
        <v>123.77603103307473</v>
      </c>
      <c r="I162" s="86">
        <f>(SanFrancisco!$B$17*10^3)/SanFrancisco!$B$8</f>
        <v>123.77603103307473</v>
      </c>
      <c r="J162" s="86">
        <f>(Baltimore!$B$17*10^3)/Baltimore!$B$8</f>
        <v>123.77603103307473</v>
      </c>
      <c r="K162" s="86">
        <f>(Albuquerque!$B$17*10^3)/Albuquerque!$B$8</f>
        <v>123.77603103307473</v>
      </c>
      <c r="L162" s="86">
        <f>(Seattle!$B$17*10^3)/Seattle!$B$8</f>
        <v>123.77603103307473</v>
      </c>
      <c r="M162" s="86">
        <f>(Chicago!$B$17*10^3)/Chicago!$B$8</f>
        <v>123.77603103307473</v>
      </c>
      <c r="N162" s="86">
        <f>(Boulder!$B$17*10^3)/Boulder!$B$8</f>
        <v>123.77603103307473</v>
      </c>
      <c r="O162" s="86">
        <f>(Minneapolis!$B$17*10^3)/Minneapolis!$B$8</f>
        <v>123.77603103307473</v>
      </c>
      <c r="P162" s="86">
        <f>(Helena!$B$17*10^3)/Helena!$B$8</f>
        <v>123.77603103307473</v>
      </c>
      <c r="Q162" s="86">
        <f>(Duluth!$B$17*10^3)/Duluth!$B$8</f>
        <v>123.77603103307473</v>
      </c>
      <c r="R162" s="86">
        <f>(Fairbanks!$B$17*10^3)/Fairbanks!$B$8</f>
        <v>123.77603103307473</v>
      </c>
    </row>
    <row r="163" spans="1:18">
      <c r="A163" s="53"/>
      <c r="B163" s="58" t="s">
        <v>248</v>
      </c>
      <c r="C163" s="86">
        <f>(Miami!$B$18*10^3)/Miami!$B$8</f>
        <v>0</v>
      </c>
      <c r="D163" s="86">
        <f>(Houston!$B$18*10^3)/Houston!$B$8</f>
        <v>0</v>
      </c>
      <c r="E163" s="86">
        <f>(Phoenix!$B$18*10^3)/Phoenix!$B$8</f>
        <v>0</v>
      </c>
      <c r="F163" s="86">
        <f>(Atlanta!$B$18*10^3)/Atlanta!$B$8</f>
        <v>0</v>
      </c>
      <c r="G163" s="86">
        <f>(LosAngeles!$B$18*10^3)/LosAngeles!$B$8</f>
        <v>0</v>
      </c>
      <c r="H163" s="86">
        <f>(LasVegas!$B$18*10^3)/LasVegas!$B$8</f>
        <v>0</v>
      </c>
      <c r="I163" s="86">
        <f>(SanFrancisco!$B$18*10^3)/SanFrancisco!$B$8</f>
        <v>0</v>
      </c>
      <c r="J163" s="86">
        <f>(Baltimore!$B$18*10^3)/Baltimore!$B$8</f>
        <v>0</v>
      </c>
      <c r="K163" s="86">
        <f>(Albuquerque!$B$18*10^3)/Albuquerque!$B$8</f>
        <v>0</v>
      </c>
      <c r="L163" s="86">
        <f>(Seattle!$B$18*10^3)/Seattle!$B$8</f>
        <v>0</v>
      </c>
      <c r="M163" s="86">
        <f>(Chicago!$B$18*10^3)/Chicago!$B$8</f>
        <v>0</v>
      </c>
      <c r="N163" s="86">
        <f>(Boulder!$B$18*10^3)/Boulder!$B$8</f>
        <v>0</v>
      </c>
      <c r="O163" s="86">
        <f>(Minneapolis!$B$18*10^3)/Minneapolis!$B$8</f>
        <v>0</v>
      </c>
      <c r="P163" s="86">
        <f>(Helena!$B$18*10^3)/Helena!$B$8</f>
        <v>0</v>
      </c>
      <c r="Q163" s="86">
        <f>(Duluth!$B$18*10^3)/Duluth!$B$8</f>
        <v>0</v>
      </c>
      <c r="R163" s="86">
        <f>(Fairbanks!$B$18*10^3)/Fairbanks!$B$8</f>
        <v>0</v>
      </c>
    </row>
    <row r="164" spans="1:18">
      <c r="A164" s="53"/>
      <c r="B164" s="58" t="s">
        <v>249</v>
      </c>
      <c r="C164" s="86">
        <f>(Miami!$B$19*10^3)/Miami!$B$8</f>
        <v>93.090547162106986</v>
      </c>
      <c r="D164" s="86">
        <f>(Houston!$B$19*10^3)/Houston!$B$8</f>
        <v>96.300530828909757</v>
      </c>
      <c r="E164" s="86">
        <f>(Phoenix!$B$19*10^3)/Phoenix!$B$8</f>
        <v>103.30134748877093</v>
      </c>
      <c r="F164" s="86">
        <f>(Atlanta!$B$19*10^3)/Atlanta!$B$8</f>
        <v>94.838199265006125</v>
      </c>
      <c r="G164" s="86">
        <f>(LosAngeles!$B$19*10^3)/LosAngeles!$B$8</f>
        <v>81.313801551653739</v>
      </c>
      <c r="H164" s="86">
        <f>(LasVegas!$B$19*10^3)/LasVegas!$B$8</f>
        <v>98.684667211106571</v>
      </c>
      <c r="I164" s="86">
        <f>(SanFrancisco!$B$19*10^3)/SanFrancisco!$B$8</f>
        <v>123.06604736627195</v>
      </c>
      <c r="J164" s="86">
        <f>(Baltimore!$B$19*10^3)/Baltimore!$B$8</f>
        <v>99.207329522253985</v>
      </c>
      <c r="K164" s="86">
        <f>(Albuquerque!$B$19*10^3)/Albuquerque!$B$8</f>
        <v>112.42190690077582</v>
      </c>
      <c r="L164" s="86">
        <f>(Seattle!$B$19*10^3)/Seattle!$B$8</f>
        <v>83.125765618619852</v>
      </c>
      <c r="M164" s="86">
        <f>(Chicago!$B$19*10^3)/Chicago!$B$8</f>
        <v>100.58544303797468</v>
      </c>
      <c r="N164" s="86">
        <f>(Boulder!$B$19*10^3)/Boulder!$B$8</f>
        <v>109.26755818701511</v>
      </c>
      <c r="O164" s="86">
        <f>(Minneapolis!$B$19*10^3)/Minneapolis!$B$8</f>
        <v>105.95855451204574</v>
      </c>
      <c r="P164" s="86">
        <f>(Helena!$B$19*10^3)/Helena!$B$8</f>
        <v>108.42435688035933</v>
      </c>
      <c r="Q164" s="86">
        <f>(Duluth!$B$19*10^3)/Duluth!$B$8</f>
        <v>103.9582482645978</v>
      </c>
      <c r="R164" s="86">
        <f>(Fairbanks!$B$19*10^3)/Fairbanks!$B$8</f>
        <v>102.73785218456513</v>
      </c>
    </row>
    <row r="165" spans="1:18">
      <c r="A165" s="53"/>
      <c r="B165" s="58" t="s">
        <v>250</v>
      </c>
      <c r="C165" s="86">
        <f>(Miami!$B$20*10^3)/Miami!$B$8</f>
        <v>3.0665577786851776</v>
      </c>
      <c r="D165" s="86">
        <f>(Houston!$B$20*10^3)/Houston!$B$8</f>
        <v>2.7031441404654961</v>
      </c>
      <c r="E165" s="86">
        <f>(Phoenix!$B$20*10^3)/Phoenix!$B$8</f>
        <v>2.5112290730910574</v>
      </c>
      <c r="F165" s="86">
        <f>(Atlanta!$B$20*10^3)/Atlanta!$B$8</f>
        <v>1.9431400571661903</v>
      </c>
      <c r="G165" s="86">
        <f>(LosAngeles!$B$20*10^3)/LosAngeles!$B$8</f>
        <v>1.4046549612086565</v>
      </c>
      <c r="H165" s="86">
        <f>(LasVegas!$B$20*10^3)/LasVegas!$B$8</f>
        <v>1.7798080849326257</v>
      </c>
      <c r="I165" s="86">
        <f>(SanFrancisco!$B$20*10^3)/SanFrancisco!$B$8</f>
        <v>1.1545528787260106</v>
      </c>
      <c r="J165" s="86">
        <f>(Baltimore!$B$20*10^3)/Baltimore!$B$8</f>
        <v>1.8308493262556145</v>
      </c>
      <c r="K165" s="86">
        <f>(Albuquerque!$B$20*10^3)/Albuquerque!$B$8</f>
        <v>1.4490608411596571</v>
      </c>
      <c r="L165" s="86">
        <f>(Seattle!$B$20*10^3)/Seattle!$B$8</f>
        <v>0.83401388321763981</v>
      </c>
      <c r="M165" s="86">
        <f>(Chicago!$B$20*10^3)/Chicago!$B$8</f>
        <v>1.5174561045324622</v>
      </c>
      <c r="N165" s="86">
        <f>(Boulder!$B$20*10^3)/Boulder!$B$8</f>
        <v>1.2117190690077582</v>
      </c>
      <c r="O165" s="86">
        <f>(Minneapolis!$B$20*10^3)/Minneapolis!$B$8</f>
        <v>1.5511433238056349</v>
      </c>
      <c r="P165" s="86">
        <f>(Helena!$B$20*10^3)/Helena!$B$8</f>
        <v>1.1673131890567578</v>
      </c>
      <c r="Q165" s="86">
        <f>(Duluth!$B$20*10^3)/Duluth!$B$8</f>
        <v>1.286749693752552</v>
      </c>
      <c r="R165" s="86">
        <f>(Fairbanks!$B$20*10^3)/Fairbanks!$B$8</f>
        <v>1.6945692119232341</v>
      </c>
    </row>
    <row r="166" spans="1:18">
      <c r="A166" s="53"/>
      <c r="B166" s="58" t="s">
        <v>251</v>
      </c>
      <c r="C166" s="86">
        <f>(Miami!$B$21*10^3)/Miami!$B$8</f>
        <v>0</v>
      </c>
      <c r="D166" s="86">
        <f>(Houston!$B$21*10^3)/Houston!$B$8</f>
        <v>0</v>
      </c>
      <c r="E166" s="86">
        <f>(Phoenix!$B$21*10^3)/Phoenix!$B$8</f>
        <v>0</v>
      </c>
      <c r="F166" s="86">
        <f>(Atlanta!$B$21*10^3)/Atlanta!$B$8</f>
        <v>0</v>
      </c>
      <c r="G166" s="86">
        <f>(LosAngeles!$B$21*10^3)/LosAngeles!$B$8</f>
        <v>0</v>
      </c>
      <c r="H166" s="86">
        <f>(LasVegas!$B$21*10^3)/LasVegas!$B$8</f>
        <v>0</v>
      </c>
      <c r="I166" s="86">
        <f>(SanFrancisco!$B$21*10^3)/SanFrancisco!$B$8</f>
        <v>0</v>
      </c>
      <c r="J166" s="86">
        <f>(Baltimore!$B$21*10^3)/Baltimore!$B$8</f>
        <v>0</v>
      </c>
      <c r="K166" s="86">
        <f>(Albuquerque!$B$21*10^3)/Albuquerque!$B$8</f>
        <v>0</v>
      </c>
      <c r="L166" s="86">
        <f>(Seattle!$B$21*10^3)/Seattle!$B$8</f>
        <v>0</v>
      </c>
      <c r="M166" s="86">
        <f>(Chicago!$B$21*10^3)/Chicago!$B$8</f>
        <v>0</v>
      </c>
      <c r="N166" s="86">
        <f>(Boulder!$B$21*10^3)/Boulder!$B$8</f>
        <v>0</v>
      </c>
      <c r="O166" s="86">
        <f>(Minneapolis!$B$21*10^3)/Minneapolis!$B$8</f>
        <v>0</v>
      </c>
      <c r="P166" s="86">
        <f>(Helena!$B$21*10^3)/Helena!$B$8</f>
        <v>0</v>
      </c>
      <c r="Q166" s="86">
        <f>(Duluth!$B$21*10^3)/Duluth!$B$8</f>
        <v>0</v>
      </c>
      <c r="R166" s="86">
        <f>(Fairbanks!$B$21*10^3)/Fairbanks!$B$8</f>
        <v>0</v>
      </c>
    </row>
    <row r="167" spans="1:18">
      <c r="A167" s="53"/>
      <c r="B167" s="58" t="s">
        <v>252</v>
      </c>
      <c r="C167" s="86">
        <f>(Miami!$B$22*10^3)/Miami!$B$8</f>
        <v>0</v>
      </c>
      <c r="D167" s="86">
        <f>(Houston!$B$22*10^3)/Houston!$B$8</f>
        <v>0</v>
      </c>
      <c r="E167" s="86">
        <f>(Phoenix!$B$22*10^3)/Phoenix!$B$8</f>
        <v>0</v>
      </c>
      <c r="F167" s="86">
        <f>(Atlanta!$B$22*10^3)/Atlanta!$B$8</f>
        <v>0</v>
      </c>
      <c r="G167" s="86">
        <f>(LosAngeles!$B$22*10^3)/LosAngeles!$B$8</f>
        <v>0</v>
      </c>
      <c r="H167" s="86">
        <f>(LasVegas!$B$22*10^3)/LasVegas!$B$8</f>
        <v>0</v>
      </c>
      <c r="I167" s="86">
        <f>(SanFrancisco!$B$22*10^3)/SanFrancisco!$B$8</f>
        <v>0</v>
      </c>
      <c r="J167" s="86">
        <f>(Baltimore!$B$22*10^3)/Baltimore!$B$8</f>
        <v>0</v>
      </c>
      <c r="K167" s="86">
        <f>(Albuquerque!$B$22*10^3)/Albuquerque!$B$8</f>
        <v>0</v>
      </c>
      <c r="L167" s="86">
        <f>(Seattle!$B$22*10^3)/Seattle!$B$8</f>
        <v>0</v>
      </c>
      <c r="M167" s="86">
        <f>(Chicago!$B$22*10^3)/Chicago!$B$8</f>
        <v>0</v>
      </c>
      <c r="N167" s="86">
        <f>(Boulder!$B$22*10^3)/Boulder!$B$8</f>
        <v>0</v>
      </c>
      <c r="O167" s="86">
        <f>(Minneapolis!$B$22*10^3)/Minneapolis!$B$8</f>
        <v>0</v>
      </c>
      <c r="P167" s="86">
        <f>(Helena!$B$22*10^3)/Helena!$B$8</f>
        <v>0</v>
      </c>
      <c r="Q167" s="86">
        <f>(Duluth!$B$22*10^3)/Duluth!$B$8</f>
        <v>0</v>
      </c>
      <c r="R167" s="86">
        <f>(Fairbanks!$B$22*10^3)/Fairbanks!$B$8</f>
        <v>0</v>
      </c>
    </row>
    <row r="168" spans="1:18">
      <c r="A168" s="53"/>
      <c r="B168" s="58" t="s">
        <v>253</v>
      </c>
      <c r="C168" s="86">
        <f>(Miami!$B$23*10^3)/Miami!$B$8</f>
        <v>0</v>
      </c>
      <c r="D168" s="86">
        <f>(Houston!$B$23*10^3)/Houston!$B$8</f>
        <v>0</v>
      </c>
      <c r="E168" s="86">
        <f>(Phoenix!$B$23*10^3)/Phoenix!$B$8</f>
        <v>0</v>
      </c>
      <c r="F168" s="86">
        <f>(Atlanta!$B$23*10^3)/Atlanta!$B$8</f>
        <v>0</v>
      </c>
      <c r="G168" s="86">
        <f>(LosAngeles!$B$23*10^3)/LosAngeles!$B$8</f>
        <v>0</v>
      </c>
      <c r="H168" s="86">
        <f>(LasVegas!$B$23*10^3)/LasVegas!$B$8</f>
        <v>0</v>
      </c>
      <c r="I168" s="86">
        <f>(SanFrancisco!$B$23*10^3)/SanFrancisco!$B$8</f>
        <v>0</v>
      </c>
      <c r="J168" s="86">
        <f>(Baltimore!$B$23*10^3)/Baltimore!$B$8</f>
        <v>0</v>
      </c>
      <c r="K168" s="86">
        <f>(Albuquerque!$B$23*10^3)/Albuquerque!$B$8</f>
        <v>0</v>
      </c>
      <c r="L168" s="86">
        <f>(Seattle!$B$23*10^3)/Seattle!$B$8</f>
        <v>0</v>
      </c>
      <c r="M168" s="86">
        <f>(Chicago!$B$23*10^3)/Chicago!$B$8</f>
        <v>0</v>
      </c>
      <c r="N168" s="86">
        <f>(Boulder!$B$23*10^3)/Boulder!$B$8</f>
        <v>0</v>
      </c>
      <c r="O168" s="86">
        <f>(Minneapolis!$B$23*10^3)/Minneapolis!$B$8</f>
        <v>0</v>
      </c>
      <c r="P168" s="86">
        <f>(Helena!$B$23*10^3)/Helena!$B$8</f>
        <v>0</v>
      </c>
      <c r="Q168" s="86">
        <f>(Duluth!$B$23*10^3)/Duluth!$B$8</f>
        <v>0</v>
      </c>
      <c r="R168" s="86">
        <f>(Fairbanks!$B$23*10^3)/Fairbanks!$B$8</f>
        <v>0</v>
      </c>
    </row>
    <row r="169" spans="1:18">
      <c r="A169" s="53"/>
      <c r="B169" s="58" t="s">
        <v>254</v>
      </c>
      <c r="C169" s="86">
        <f>(Miami!$B$24*10^3)/Miami!$B$8</f>
        <v>0</v>
      </c>
      <c r="D169" s="86">
        <f>(Houston!$B$24*10^3)/Houston!$B$8</f>
        <v>0</v>
      </c>
      <c r="E169" s="86">
        <f>(Phoenix!$B$24*10^3)/Phoenix!$B$8</f>
        <v>0</v>
      </c>
      <c r="F169" s="86">
        <f>(Atlanta!$B$24*10^3)/Atlanta!$B$8</f>
        <v>0</v>
      </c>
      <c r="G169" s="86">
        <f>(LosAngeles!$B$24*10^3)/LosAngeles!$B$8</f>
        <v>0</v>
      </c>
      <c r="H169" s="86">
        <f>(LasVegas!$B$24*10^3)/LasVegas!$B$8</f>
        <v>0</v>
      </c>
      <c r="I169" s="86">
        <f>(SanFrancisco!$B$24*10^3)/SanFrancisco!$B$8</f>
        <v>0</v>
      </c>
      <c r="J169" s="86">
        <f>(Baltimore!$B$24*10^3)/Baltimore!$B$8</f>
        <v>0</v>
      </c>
      <c r="K169" s="86">
        <f>(Albuquerque!$B$24*10^3)/Albuquerque!$B$8</f>
        <v>0</v>
      </c>
      <c r="L169" s="86">
        <f>(Seattle!$B$24*10^3)/Seattle!$B$8</f>
        <v>0</v>
      </c>
      <c r="M169" s="86">
        <f>(Chicago!$B$24*10^3)/Chicago!$B$8</f>
        <v>0</v>
      </c>
      <c r="N169" s="86">
        <f>(Boulder!$B$24*10^3)/Boulder!$B$8</f>
        <v>0</v>
      </c>
      <c r="O169" s="86">
        <f>(Minneapolis!$B$24*10^3)/Minneapolis!$B$8</f>
        <v>0</v>
      </c>
      <c r="P169" s="86">
        <f>(Helena!$B$24*10^3)/Helena!$B$8</f>
        <v>0</v>
      </c>
      <c r="Q169" s="86">
        <f>(Duluth!$B$24*10^3)/Duluth!$B$8</f>
        <v>0</v>
      </c>
      <c r="R169" s="86">
        <f>(Fairbanks!$B$24*10^3)/Fairbanks!$B$8</f>
        <v>0</v>
      </c>
    </row>
    <row r="170" spans="1:18">
      <c r="A170" s="53"/>
      <c r="B170" s="58" t="s">
        <v>255</v>
      </c>
      <c r="C170" s="86">
        <f>(Miami!$B$25*10^3)/Miami!$B$8</f>
        <v>8.4029195590036743</v>
      </c>
      <c r="D170" s="86">
        <f>(Houston!$B$25*10^3)/Houston!$B$8</f>
        <v>8.386075949367088</v>
      </c>
      <c r="E170" s="86">
        <f>(Phoenix!$B$25*10^3)/Phoenix!$B$8</f>
        <v>8.3135973866884445</v>
      </c>
      <c r="F170" s="86">
        <f>(Atlanta!$B$25*10^3)/Atlanta!$B$8</f>
        <v>8.3554512045732956</v>
      </c>
      <c r="G170" s="86">
        <f>(LosAngeles!$B$25*10^3)/LosAngeles!$B$8</f>
        <v>8.3911800734993882</v>
      </c>
      <c r="H170" s="86">
        <f>(LasVegas!$B$25*10^3)/LasVegas!$B$8</f>
        <v>8.2839934667211104</v>
      </c>
      <c r="I170" s="86">
        <f>(SanFrancisco!$B$25*10^3)/SanFrancisco!$B$8</f>
        <v>8.3610657411188232</v>
      </c>
      <c r="J170" s="86">
        <f>(Baltimore!$B$25*10^3)/Baltimore!$B$8</f>
        <v>8.3202327480604321</v>
      </c>
      <c r="K170" s="86">
        <f>(Albuquerque!$B$25*10^3)/Albuquerque!$B$8</f>
        <v>8.2742956308697426</v>
      </c>
      <c r="L170" s="86">
        <f>(Seattle!$B$25*10^3)/Seattle!$B$8</f>
        <v>8.3248264597795014</v>
      </c>
      <c r="M170" s="86">
        <f>(Chicago!$B$25*10^3)/Chicago!$B$8</f>
        <v>8.2896080032666397</v>
      </c>
      <c r="N170" s="86">
        <f>(Boulder!$B$25*10^3)/Boulder!$B$8</f>
        <v>8.2640873826051457</v>
      </c>
      <c r="O170" s="86">
        <f>(Minneapolis!$B$25*10^3)/Minneapolis!$B$8</f>
        <v>8.2452021233156394</v>
      </c>
      <c r="P170" s="86">
        <f>(Helena!$B$25*10^3)/Helena!$B$8</f>
        <v>8.23856676194365</v>
      </c>
      <c r="Q170" s="86">
        <f>(Duluth!$B$25*10^3)/Duluth!$B$8</f>
        <v>8.2150877909350761</v>
      </c>
      <c r="R170" s="86">
        <f>(Fairbanks!$B$25*10^3)/Fairbanks!$B$8</f>
        <v>8.077786851776235</v>
      </c>
    </row>
    <row r="171" spans="1:18">
      <c r="A171" s="53"/>
      <c r="B171" s="58" t="s">
        <v>256</v>
      </c>
      <c r="C171" s="86">
        <f>(Miami!$B$26*10^3)/Miami!$B$8</f>
        <v>0</v>
      </c>
      <c r="D171" s="86">
        <f>(Houston!$B$26*10^3)/Houston!$B$8</f>
        <v>0</v>
      </c>
      <c r="E171" s="86">
        <f>(Phoenix!$B$26*10^3)/Phoenix!$B$8</f>
        <v>0</v>
      </c>
      <c r="F171" s="86">
        <f>(Atlanta!$B$26*10^3)/Atlanta!$B$8</f>
        <v>0</v>
      </c>
      <c r="G171" s="86">
        <f>(LosAngeles!$B$26*10^3)/LosAngeles!$B$8</f>
        <v>0</v>
      </c>
      <c r="H171" s="86">
        <f>(LasVegas!$B$26*10^3)/LasVegas!$B$8</f>
        <v>0</v>
      </c>
      <c r="I171" s="86">
        <f>(SanFrancisco!$B$26*10^3)/SanFrancisco!$B$8</f>
        <v>0</v>
      </c>
      <c r="J171" s="86">
        <f>(Baltimore!$B$26*10^3)/Baltimore!$B$8</f>
        <v>0</v>
      </c>
      <c r="K171" s="86">
        <f>(Albuquerque!$B$26*10^3)/Albuquerque!$B$8</f>
        <v>0</v>
      </c>
      <c r="L171" s="86">
        <f>(Seattle!$B$26*10^3)/Seattle!$B$8</f>
        <v>0</v>
      </c>
      <c r="M171" s="86">
        <f>(Chicago!$B$26*10^3)/Chicago!$B$8</f>
        <v>0</v>
      </c>
      <c r="N171" s="86">
        <f>(Boulder!$B$26*10^3)/Boulder!$B$8</f>
        <v>0</v>
      </c>
      <c r="O171" s="86">
        <f>(Minneapolis!$B$26*10^3)/Minneapolis!$B$8</f>
        <v>0</v>
      </c>
      <c r="P171" s="86">
        <f>(Helena!$B$26*10^3)/Helena!$B$8</f>
        <v>0</v>
      </c>
      <c r="Q171" s="86">
        <f>(Duluth!$B$26*10^3)/Duluth!$B$8</f>
        <v>0</v>
      </c>
      <c r="R171" s="86">
        <f>(Fairbanks!$B$26*10^3)/Fairbanks!$B$8</f>
        <v>0</v>
      </c>
    </row>
    <row r="172" spans="1:18">
      <c r="A172" s="53"/>
      <c r="B172" s="58" t="s">
        <v>140</v>
      </c>
      <c r="C172" s="86">
        <f>(Miami!$B$28*10^3)/Miami!$B$8</f>
        <v>742.73632094732545</v>
      </c>
      <c r="D172" s="86">
        <f>(Houston!$B$28*10^3)/Houston!$B$8</f>
        <v>683.26102490812582</v>
      </c>
      <c r="E172" s="86">
        <f>(Phoenix!$B$28*10^3)/Phoenix!$B$8</f>
        <v>706.782870559412</v>
      </c>
      <c r="F172" s="86">
        <f>(Atlanta!$B$28*10^3)/Atlanta!$B$8</f>
        <v>576.18619844834632</v>
      </c>
      <c r="G172" s="86">
        <f>(LosAngeles!$B$28*10^3)/LosAngeles!$B$8</f>
        <v>483.58717844017968</v>
      </c>
      <c r="H172" s="86">
        <f>(LasVegas!$B$28*10^3)/LasVegas!$B$8</f>
        <v>620.85494079216005</v>
      </c>
      <c r="I172" s="86">
        <f>(SanFrancisco!$B$28*10^3)/SanFrancisco!$B$8</f>
        <v>492.79757043691302</v>
      </c>
      <c r="J172" s="86">
        <f>(Baltimore!$B$28*10^3)/Baltimore!$B$8</f>
        <v>561.44548795426704</v>
      </c>
      <c r="K172" s="86">
        <f>(Albuquerque!$B$28*10^3)/Albuquerque!$B$8</f>
        <v>545.48029808084937</v>
      </c>
      <c r="L172" s="86">
        <f>(Seattle!$B$28*10^3)/Seattle!$B$8</f>
        <v>435.32309105757452</v>
      </c>
      <c r="M172" s="86">
        <f>(Chicago!$B$28*10^3)/Chicago!$B$8</f>
        <v>516.36484279297667</v>
      </c>
      <c r="N172" s="86">
        <f>(Boulder!$B$28*10^3)/Boulder!$B$8</f>
        <v>509.10575745202124</v>
      </c>
      <c r="O172" s="86">
        <f>(Minneapolis!$B$28*10^3)/Minneapolis!$B$8</f>
        <v>507.39128215598203</v>
      </c>
      <c r="P172" s="86">
        <f>(Helena!$B$28*10^3)/Helena!$B$8</f>
        <v>484.92292772560228</v>
      </c>
      <c r="Q172" s="86">
        <f>(Duluth!$B$28*10^3)/Duluth!$B$8</f>
        <v>465.59003674969375</v>
      </c>
      <c r="R172" s="86">
        <f>(Fairbanks!$B$28*10^3)/Fairbanks!$B$8</f>
        <v>452.60259289505922</v>
      </c>
    </row>
    <row r="173" spans="1:18">
      <c r="A173" s="53"/>
      <c r="B173" s="56" t="s">
        <v>293</v>
      </c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>
      <c r="A174" s="53"/>
      <c r="B174" s="58" t="s">
        <v>257</v>
      </c>
      <c r="C174" s="86">
        <f>(Miami!$C$13*10^3)/Miami!$B$8</f>
        <v>8.0691098407513273</v>
      </c>
      <c r="D174" s="86">
        <f>(Houston!$C$13*10^3)/Houston!$B$8</f>
        <v>115.66149448754594</v>
      </c>
      <c r="E174" s="86">
        <f>(Phoenix!$C$13*10^3)/Phoenix!$B$8</f>
        <v>89.424254797876685</v>
      </c>
      <c r="F174" s="86">
        <f>(Atlanta!$C$13*10^3)/Atlanta!$B$8</f>
        <v>204.30124540628827</v>
      </c>
      <c r="G174" s="86">
        <f>(LosAngeles!$C$13*10^3)/LosAngeles!$B$8</f>
        <v>46.556757860351162</v>
      </c>
      <c r="H174" s="86">
        <f>(LasVegas!$C$13*10^3)/LasVegas!$B$8</f>
        <v>113.01143323805636</v>
      </c>
      <c r="I174" s="86">
        <f>(SanFrancisco!$C$13*10^3)/SanFrancisco!$B$8</f>
        <v>219.29716210698246</v>
      </c>
      <c r="J174" s="86">
        <f>(Baltimore!$C$13*10^3)/Baltimore!$B$8</f>
        <v>382.46886484279298</v>
      </c>
      <c r="K174" s="86">
        <f>(Albuquerque!$C$13*10^3)/Albuquerque!$B$8</f>
        <v>223.17986933442222</v>
      </c>
      <c r="L174" s="86">
        <f>(Seattle!$C$13*10^3)/Seattle!$B$8</f>
        <v>339.84993875051043</v>
      </c>
      <c r="M174" s="86">
        <f>(Chicago!$C$13*10^3)/Chicago!$B$8</f>
        <v>558.04767251939563</v>
      </c>
      <c r="N174" s="86">
        <f>(Boulder!$C$13*10^3)/Boulder!$B$8</f>
        <v>357.86086157615352</v>
      </c>
      <c r="O174" s="86">
        <f>(Minneapolis!$C$13*10^3)/Minneapolis!$B$8</f>
        <v>766.56288280930994</v>
      </c>
      <c r="P174" s="86">
        <f>(Helena!$C$13*10^3)/Helena!$B$8</f>
        <v>607.18660677827688</v>
      </c>
      <c r="Q174" s="86">
        <f>(Duluth!$C$13*10^3)/Duluth!$B$8</f>
        <v>937.05185790118412</v>
      </c>
      <c r="R174" s="86">
        <f>(Fairbanks!$C$13*10^3)/Fairbanks!$B$8</f>
        <v>1541.4812168231931</v>
      </c>
    </row>
    <row r="175" spans="1:18">
      <c r="A175" s="53"/>
      <c r="B175" s="58" t="s">
        <v>258</v>
      </c>
      <c r="C175" s="86">
        <f>(Miami!$C$14*10^3)/Miami!$B$8</f>
        <v>0</v>
      </c>
      <c r="D175" s="86">
        <f>(Houston!$C$14*10^3)/Houston!$B$8</f>
        <v>0</v>
      </c>
      <c r="E175" s="86">
        <f>(Phoenix!$C$14*10^3)/Phoenix!$B$8</f>
        <v>0</v>
      </c>
      <c r="F175" s="86">
        <f>(Atlanta!$C$14*10^3)/Atlanta!$B$8</f>
        <v>0</v>
      </c>
      <c r="G175" s="86">
        <f>(LosAngeles!$C$14*10^3)/LosAngeles!$B$8</f>
        <v>0</v>
      </c>
      <c r="H175" s="86">
        <f>(LasVegas!$C$14*10^3)/LasVegas!$B$8</f>
        <v>0</v>
      </c>
      <c r="I175" s="86">
        <f>(SanFrancisco!$C$14*10^3)/SanFrancisco!$B$8</f>
        <v>0</v>
      </c>
      <c r="J175" s="86">
        <f>(Baltimore!$C$14*10^3)/Baltimore!$B$8</f>
        <v>0</v>
      </c>
      <c r="K175" s="86">
        <f>(Albuquerque!$C$14*10^3)/Albuquerque!$B$8</f>
        <v>0</v>
      </c>
      <c r="L175" s="86">
        <f>(Seattle!$C$14*10^3)/Seattle!$B$8</f>
        <v>0</v>
      </c>
      <c r="M175" s="86">
        <f>(Chicago!$C$14*10^3)/Chicago!$B$8</f>
        <v>0</v>
      </c>
      <c r="N175" s="86">
        <f>(Boulder!$C$14*10^3)/Boulder!$B$8</f>
        <v>0</v>
      </c>
      <c r="O175" s="86">
        <f>(Minneapolis!$C$14*10^3)/Minneapolis!$B$8</f>
        <v>0</v>
      </c>
      <c r="P175" s="86">
        <f>(Helena!$C$14*10^3)/Helena!$B$8</f>
        <v>0</v>
      </c>
      <c r="Q175" s="86">
        <f>(Duluth!$C$14*10^3)/Duluth!$B$8</f>
        <v>0</v>
      </c>
      <c r="R175" s="86">
        <f>(Fairbanks!$C$14*10^3)/Fairbanks!$B$8</f>
        <v>0</v>
      </c>
    </row>
    <row r="176" spans="1:18">
      <c r="A176" s="53"/>
      <c r="B176" s="58" t="s">
        <v>259</v>
      </c>
      <c r="C176" s="86">
        <f>(Miami!$C$15*10^3)/Miami!$B$8</f>
        <v>0</v>
      </c>
      <c r="D176" s="86">
        <f>(Houston!$C$15*10^3)/Houston!$B$8</f>
        <v>0</v>
      </c>
      <c r="E176" s="86">
        <f>(Phoenix!$C$15*10^3)/Phoenix!$B$8</f>
        <v>0</v>
      </c>
      <c r="F176" s="86">
        <f>(Atlanta!$C$15*10^3)/Atlanta!$B$8</f>
        <v>0</v>
      </c>
      <c r="G176" s="86">
        <f>(LosAngeles!$C$15*10^3)/LosAngeles!$B$8</f>
        <v>0</v>
      </c>
      <c r="H176" s="86">
        <f>(LasVegas!$C$15*10^3)/LasVegas!$B$8</f>
        <v>0</v>
      </c>
      <c r="I176" s="86">
        <f>(SanFrancisco!$C$15*10^3)/SanFrancisco!$B$8</f>
        <v>0</v>
      </c>
      <c r="J176" s="86">
        <f>(Baltimore!$C$15*10^3)/Baltimore!$B$8</f>
        <v>0</v>
      </c>
      <c r="K176" s="86">
        <f>(Albuquerque!$C$15*10^3)/Albuquerque!$B$8</f>
        <v>0</v>
      </c>
      <c r="L176" s="86">
        <f>(Seattle!$C$15*10^3)/Seattle!$B$8</f>
        <v>0</v>
      </c>
      <c r="M176" s="86">
        <f>(Chicago!$C$15*10^3)/Chicago!$B$8</f>
        <v>0</v>
      </c>
      <c r="N176" s="86">
        <f>(Boulder!$C$15*10^3)/Boulder!$B$8</f>
        <v>0</v>
      </c>
      <c r="O176" s="86">
        <f>(Minneapolis!$C$15*10^3)/Minneapolis!$B$8</f>
        <v>0</v>
      </c>
      <c r="P176" s="86">
        <f>(Helena!$C$15*10^3)/Helena!$B$8</f>
        <v>0</v>
      </c>
      <c r="Q176" s="86">
        <f>(Duluth!$C$15*10^3)/Duluth!$B$8</f>
        <v>0</v>
      </c>
      <c r="R176" s="86">
        <f>(Fairbanks!$C$15*10^3)/Fairbanks!$B$8</f>
        <v>0</v>
      </c>
    </row>
    <row r="177" spans="1:18">
      <c r="A177" s="53"/>
      <c r="B177" s="58" t="s">
        <v>260</v>
      </c>
      <c r="C177" s="86">
        <f>(Miami!$C$16*10^3)/Miami!$B$8</f>
        <v>0</v>
      </c>
      <c r="D177" s="86">
        <f>(Houston!$C$16*10^3)/Houston!$B$8</f>
        <v>0</v>
      </c>
      <c r="E177" s="86">
        <f>(Phoenix!$C$16*10^3)/Phoenix!$B$8</f>
        <v>0</v>
      </c>
      <c r="F177" s="86">
        <f>(Atlanta!$C$16*10^3)/Atlanta!$B$8</f>
        <v>0</v>
      </c>
      <c r="G177" s="86">
        <f>(LosAngeles!$C$16*10^3)/LosAngeles!$B$8</f>
        <v>0</v>
      </c>
      <c r="H177" s="86">
        <f>(LasVegas!$C$16*10^3)/LasVegas!$B$8</f>
        <v>0</v>
      </c>
      <c r="I177" s="86">
        <f>(SanFrancisco!$C$16*10^3)/SanFrancisco!$B$8</f>
        <v>0</v>
      </c>
      <c r="J177" s="86">
        <f>(Baltimore!$C$16*10^3)/Baltimore!$B$8</f>
        <v>0</v>
      </c>
      <c r="K177" s="86">
        <f>(Albuquerque!$C$16*10^3)/Albuquerque!$B$8</f>
        <v>0</v>
      </c>
      <c r="L177" s="86">
        <f>(Seattle!$C$16*10^3)/Seattle!$B$8</f>
        <v>0</v>
      </c>
      <c r="M177" s="86">
        <f>(Chicago!$C$16*10^3)/Chicago!$B$8</f>
        <v>0</v>
      </c>
      <c r="N177" s="86">
        <f>(Boulder!$C$16*10^3)/Boulder!$B$8</f>
        <v>0</v>
      </c>
      <c r="O177" s="86">
        <f>(Minneapolis!$C$16*10^3)/Minneapolis!$B$8</f>
        <v>0</v>
      </c>
      <c r="P177" s="86">
        <f>(Helena!$C$16*10^3)/Helena!$B$8</f>
        <v>0</v>
      </c>
      <c r="Q177" s="86">
        <f>(Duluth!$C$16*10^3)/Duluth!$B$8</f>
        <v>0</v>
      </c>
      <c r="R177" s="86">
        <f>(Fairbanks!$C$16*10^3)/Fairbanks!$B$8</f>
        <v>0</v>
      </c>
    </row>
    <row r="178" spans="1:18">
      <c r="A178" s="53"/>
      <c r="B178" s="58" t="s">
        <v>261</v>
      </c>
      <c r="C178" s="86">
        <f>(Miami!$C$17*10^3)/Miami!$B$8</f>
        <v>27.789914250714578</v>
      </c>
      <c r="D178" s="86">
        <f>(Houston!$C$17*10^3)/Houston!$B$8</f>
        <v>27.789914250714578</v>
      </c>
      <c r="E178" s="86">
        <f>(Phoenix!$C$17*10^3)/Phoenix!$B$8</f>
        <v>27.789914250714578</v>
      </c>
      <c r="F178" s="86">
        <f>(Atlanta!$C$17*10^3)/Atlanta!$B$8</f>
        <v>27.789914250714578</v>
      </c>
      <c r="G178" s="86">
        <f>(LosAngeles!$C$17*10^3)/LosAngeles!$B$8</f>
        <v>27.789914250714578</v>
      </c>
      <c r="H178" s="86">
        <f>(LasVegas!$C$17*10^3)/LasVegas!$B$8</f>
        <v>27.789914250714578</v>
      </c>
      <c r="I178" s="86">
        <f>(SanFrancisco!$C$17*10^3)/SanFrancisco!$B$8</f>
        <v>27.789914250714578</v>
      </c>
      <c r="J178" s="86">
        <f>(Baltimore!$C$17*10^3)/Baltimore!$B$8</f>
        <v>27.789914250714578</v>
      </c>
      <c r="K178" s="86">
        <f>(Albuquerque!$C$17*10^3)/Albuquerque!$B$8</f>
        <v>27.789914250714578</v>
      </c>
      <c r="L178" s="86">
        <f>(Seattle!$C$17*10^3)/Seattle!$B$8</f>
        <v>27.789914250714578</v>
      </c>
      <c r="M178" s="86">
        <f>(Chicago!$C$17*10^3)/Chicago!$B$8</f>
        <v>27.789914250714578</v>
      </c>
      <c r="N178" s="86">
        <f>(Boulder!$C$17*10^3)/Boulder!$B$8</f>
        <v>27.789914250714578</v>
      </c>
      <c r="O178" s="86">
        <f>(Minneapolis!$C$17*10^3)/Minneapolis!$B$8</f>
        <v>27.789914250714578</v>
      </c>
      <c r="P178" s="86">
        <f>(Helena!$C$17*10^3)/Helena!$B$8</f>
        <v>27.789914250714578</v>
      </c>
      <c r="Q178" s="86">
        <f>(Duluth!$C$17*10^3)/Duluth!$B$8</f>
        <v>27.789914250714578</v>
      </c>
      <c r="R178" s="86">
        <f>(Fairbanks!$C$17*10^3)/Fairbanks!$B$8</f>
        <v>27.789914250714578</v>
      </c>
    </row>
    <row r="179" spans="1:18">
      <c r="A179" s="53"/>
      <c r="B179" s="58" t="s">
        <v>262</v>
      </c>
      <c r="C179" s="86">
        <f>(Miami!$C$18*10^3)/Miami!$B$8</f>
        <v>0</v>
      </c>
      <c r="D179" s="86">
        <f>(Houston!$C$18*10^3)/Houston!$B$8</f>
        <v>0</v>
      </c>
      <c r="E179" s="86">
        <f>(Phoenix!$C$18*10^3)/Phoenix!$B$8</f>
        <v>0</v>
      </c>
      <c r="F179" s="86">
        <f>(Atlanta!$C$18*10^3)/Atlanta!$B$8</f>
        <v>0</v>
      </c>
      <c r="G179" s="86">
        <f>(LosAngeles!$C$18*10^3)/LosAngeles!$B$8</f>
        <v>0</v>
      </c>
      <c r="H179" s="86">
        <f>(LasVegas!$C$18*10^3)/LasVegas!$B$8</f>
        <v>0</v>
      </c>
      <c r="I179" s="86">
        <f>(SanFrancisco!$C$18*10^3)/SanFrancisco!$B$8</f>
        <v>0</v>
      </c>
      <c r="J179" s="86">
        <f>(Baltimore!$C$18*10^3)/Baltimore!$B$8</f>
        <v>0</v>
      </c>
      <c r="K179" s="86">
        <f>(Albuquerque!$C$18*10^3)/Albuquerque!$B$8</f>
        <v>0</v>
      </c>
      <c r="L179" s="86">
        <f>(Seattle!$C$18*10^3)/Seattle!$B$8</f>
        <v>0</v>
      </c>
      <c r="M179" s="86">
        <f>(Chicago!$C$18*10^3)/Chicago!$B$8</f>
        <v>0</v>
      </c>
      <c r="N179" s="86">
        <f>(Boulder!$C$18*10^3)/Boulder!$B$8</f>
        <v>0</v>
      </c>
      <c r="O179" s="86">
        <f>(Minneapolis!$C$18*10^3)/Minneapolis!$B$8</f>
        <v>0</v>
      </c>
      <c r="P179" s="86">
        <f>(Helena!$C$18*10^3)/Helena!$B$8</f>
        <v>0</v>
      </c>
      <c r="Q179" s="86">
        <f>(Duluth!$C$18*10^3)/Duluth!$B$8</f>
        <v>0</v>
      </c>
      <c r="R179" s="86">
        <f>(Fairbanks!$C$18*10^3)/Fairbanks!$B$8</f>
        <v>0</v>
      </c>
    </row>
    <row r="180" spans="1:18">
      <c r="A180" s="53"/>
      <c r="B180" s="58" t="s">
        <v>263</v>
      </c>
      <c r="C180" s="86">
        <f>(Miami!$C$19*10^3)/Miami!$B$8</f>
        <v>0</v>
      </c>
      <c r="D180" s="86">
        <f>(Houston!$C$19*10^3)/Houston!$B$8</f>
        <v>0</v>
      </c>
      <c r="E180" s="86">
        <f>(Phoenix!$C$19*10^3)/Phoenix!$B$8</f>
        <v>0</v>
      </c>
      <c r="F180" s="86">
        <f>(Atlanta!$C$19*10^3)/Atlanta!$B$8</f>
        <v>0</v>
      </c>
      <c r="G180" s="86">
        <f>(LosAngeles!$C$19*10^3)/LosAngeles!$B$8</f>
        <v>0</v>
      </c>
      <c r="H180" s="86">
        <f>(LasVegas!$C$19*10^3)/LasVegas!$B$8</f>
        <v>0</v>
      </c>
      <c r="I180" s="86">
        <f>(SanFrancisco!$C$19*10^3)/SanFrancisco!$B$8</f>
        <v>0</v>
      </c>
      <c r="J180" s="86">
        <f>(Baltimore!$C$19*10^3)/Baltimore!$B$8</f>
        <v>0</v>
      </c>
      <c r="K180" s="86">
        <f>(Albuquerque!$C$19*10^3)/Albuquerque!$B$8</f>
        <v>0</v>
      </c>
      <c r="L180" s="86">
        <f>(Seattle!$C$19*10^3)/Seattle!$B$8</f>
        <v>0</v>
      </c>
      <c r="M180" s="86">
        <f>(Chicago!$C$19*10^3)/Chicago!$B$8</f>
        <v>0</v>
      </c>
      <c r="N180" s="86">
        <f>(Boulder!$C$19*10^3)/Boulder!$B$8</f>
        <v>0</v>
      </c>
      <c r="O180" s="86">
        <f>(Minneapolis!$C$19*10^3)/Minneapolis!$B$8</f>
        <v>0</v>
      </c>
      <c r="P180" s="86">
        <f>(Helena!$C$19*10^3)/Helena!$B$8</f>
        <v>0</v>
      </c>
      <c r="Q180" s="86">
        <f>(Duluth!$C$19*10^3)/Duluth!$B$8</f>
        <v>0</v>
      </c>
      <c r="R180" s="86">
        <f>(Fairbanks!$C$19*10^3)/Fairbanks!$B$8</f>
        <v>0</v>
      </c>
    </row>
    <row r="181" spans="1:18">
      <c r="A181" s="53"/>
      <c r="B181" s="58" t="s">
        <v>264</v>
      </c>
      <c r="C181" s="86">
        <f>(Miami!$C$20*10^3)/Miami!$B$8</f>
        <v>0</v>
      </c>
      <c r="D181" s="86">
        <f>(Houston!$C$20*10^3)/Houston!$B$8</f>
        <v>0</v>
      </c>
      <c r="E181" s="86">
        <f>(Phoenix!$C$20*10^3)/Phoenix!$B$8</f>
        <v>0</v>
      </c>
      <c r="F181" s="86">
        <f>(Atlanta!$C$20*10^3)/Atlanta!$B$8</f>
        <v>0</v>
      </c>
      <c r="G181" s="86">
        <f>(LosAngeles!$C$20*10^3)/LosAngeles!$B$8</f>
        <v>0</v>
      </c>
      <c r="H181" s="86">
        <f>(LasVegas!$C$20*10^3)/LasVegas!$B$8</f>
        <v>0</v>
      </c>
      <c r="I181" s="86">
        <f>(SanFrancisco!$C$20*10^3)/SanFrancisco!$B$8</f>
        <v>0</v>
      </c>
      <c r="J181" s="86">
        <f>(Baltimore!$C$20*10^3)/Baltimore!$B$8</f>
        <v>0</v>
      </c>
      <c r="K181" s="86">
        <f>(Albuquerque!$C$20*10^3)/Albuquerque!$B$8</f>
        <v>0</v>
      </c>
      <c r="L181" s="86">
        <f>(Seattle!$C$20*10^3)/Seattle!$B$8</f>
        <v>0</v>
      </c>
      <c r="M181" s="86">
        <f>(Chicago!$C$20*10^3)/Chicago!$B$8</f>
        <v>0</v>
      </c>
      <c r="N181" s="86">
        <f>(Boulder!$C$20*10^3)/Boulder!$B$8</f>
        <v>0</v>
      </c>
      <c r="O181" s="86">
        <f>(Minneapolis!$C$20*10^3)/Minneapolis!$B$8</f>
        <v>0</v>
      </c>
      <c r="P181" s="86">
        <f>(Helena!$C$20*10^3)/Helena!$B$8</f>
        <v>0</v>
      </c>
      <c r="Q181" s="86">
        <f>(Duluth!$C$20*10^3)/Duluth!$B$8</f>
        <v>0</v>
      </c>
      <c r="R181" s="86">
        <f>(Fairbanks!$C$20*10^3)/Fairbanks!$B$8</f>
        <v>0</v>
      </c>
    </row>
    <row r="182" spans="1:18">
      <c r="A182" s="53"/>
      <c r="B182" s="58" t="s">
        <v>265</v>
      </c>
      <c r="C182" s="86">
        <f>(Miami!$C$21*10^3)/Miami!$B$8</f>
        <v>0</v>
      </c>
      <c r="D182" s="86">
        <f>(Houston!$C$21*10^3)/Houston!$B$8</f>
        <v>0</v>
      </c>
      <c r="E182" s="86">
        <f>(Phoenix!$C$21*10^3)/Phoenix!$B$8</f>
        <v>0</v>
      </c>
      <c r="F182" s="86">
        <f>(Atlanta!$C$21*10^3)/Atlanta!$B$8</f>
        <v>0</v>
      </c>
      <c r="G182" s="86">
        <f>(LosAngeles!$C$21*10^3)/LosAngeles!$B$8</f>
        <v>0</v>
      </c>
      <c r="H182" s="86">
        <f>(LasVegas!$C$21*10^3)/LasVegas!$B$8</f>
        <v>0</v>
      </c>
      <c r="I182" s="86">
        <f>(SanFrancisco!$C$21*10^3)/SanFrancisco!$B$8</f>
        <v>0</v>
      </c>
      <c r="J182" s="86">
        <f>(Baltimore!$C$21*10^3)/Baltimore!$B$8</f>
        <v>0</v>
      </c>
      <c r="K182" s="86">
        <f>(Albuquerque!$C$21*10^3)/Albuquerque!$B$8</f>
        <v>0</v>
      </c>
      <c r="L182" s="86">
        <f>(Seattle!$C$21*10^3)/Seattle!$B$8</f>
        <v>0</v>
      </c>
      <c r="M182" s="86">
        <f>(Chicago!$C$21*10^3)/Chicago!$B$8</f>
        <v>0</v>
      </c>
      <c r="N182" s="86">
        <f>(Boulder!$C$21*10^3)/Boulder!$B$8</f>
        <v>0</v>
      </c>
      <c r="O182" s="86">
        <f>(Minneapolis!$C$21*10^3)/Minneapolis!$B$8</f>
        <v>0</v>
      </c>
      <c r="P182" s="86">
        <f>(Helena!$C$21*10^3)/Helena!$B$8</f>
        <v>0</v>
      </c>
      <c r="Q182" s="86">
        <f>(Duluth!$C$21*10^3)/Duluth!$B$8</f>
        <v>0</v>
      </c>
      <c r="R182" s="86">
        <f>(Fairbanks!$C$21*10^3)/Fairbanks!$B$8</f>
        <v>0</v>
      </c>
    </row>
    <row r="183" spans="1:18">
      <c r="A183" s="53"/>
      <c r="B183" s="58" t="s">
        <v>266</v>
      </c>
      <c r="C183" s="86">
        <f>(Miami!$C$22*10^3)/Miami!$B$8</f>
        <v>0</v>
      </c>
      <c r="D183" s="86">
        <f>(Houston!$C$22*10^3)/Houston!$B$8</f>
        <v>0</v>
      </c>
      <c r="E183" s="86">
        <f>(Phoenix!$C$22*10^3)/Phoenix!$B$8</f>
        <v>0</v>
      </c>
      <c r="F183" s="86">
        <f>(Atlanta!$C$22*10^3)/Atlanta!$B$8</f>
        <v>0</v>
      </c>
      <c r="G183" s="86">
        <f>(LosAngeles!$C$22*10^3)/LosAngeles!$B$8</f>
        <v>0</v>
      </c>
      <c r="H183" s="86">
        <f>(LasVegas!$C$22*10^3)/LasVegas!$B$8</f>
        <v>0</v>
      </c>
      <c r="I183" s="86">
        <f>(SanFrancisco!$C$22*10^3)/SanFrancisco!$B$8</f>
        <v>0</v>
      </c>
      <c r="J183" s="86">
        <f>(Baltimore!$C$22*10^3)/Baltimore!$B$8</f>
        <v>0</v>
      </c>
      <c r="K183" s="86">
        <f>(Albuquerque!$C$22*10^3)/Albuquerque!$B$8</f>
        <v>0</v>
      </c>
      <c r="L183" s="86">
        <f>(Seattle!$C$22*10^3)/Seattle!$B$8</f>
        <v>0</v>
      </c>
      <c r="M183" s="86">
        <f>(Chicago!$C$22*10^3)/Chicago!$B$8</f>
        <v>0</v>
      </c>
      <c r="N183" s="86">
        <f>(Boulder!$C$22*10^3)/Boulder!$B$8</f>
        <v>0</v>
      </c>
      <c r="O183" s="86">
        <f>(Minneapolis!$C$22*10^3)/Minneapolis!$B$8</f>
        <v>0</v>
      </c>
      <c r="P183" s="86">
        <f>(Helena!$C$22*10^3)/Helena!$B$8</f>
        <v>0</v>
      </c>
      <c r="Q183" s="86">
        <f>(Duluth!$C$22*10^3)/Duluth!$B$8</f>
        <v>0</v>
      </c>
      <c r="R183" s="86">
        <f>(Fairbanks!$C$22*10^3)/Fairbanks!$B$8</f>
        <v>0</v>
      </c>
    </row>
    <row r="184" spans="1:18">
      <c r="A184" s="53"/>
      <c r="B184" s="58" t="s">
        <v>267</v>
      </c>
      <c r="C184" s="86">
        <f>(Miami!$C$23*10^3)/Miami!$B$8</f>
        <v>0</v>
      </c>
      <c r="D184" s="86">
        <f>(Houston!$C$23*10^3)/Houston!$B$8</f>
        <v>0</v>
      </c>
      <c r="E184" s="86">
        <f>(Phoenix!$C$23*10^3)/Phoenix!$B$8</f>
        <v>0</v>
      </c>
      <c r="F184" s="86">
        <f>(Atlanta!$C$23*10^3)/Atlanta!$B$8</f>
        <v>0</v>
      </c>
      <c r="G184" s="86">
        <f>(LosAngeles!$C$23*10^3)/LosAngeles!$B$8</f>
        <v>0</v>
      </c>
      <c r="H184" s="86">
        <f>(LasVegas!$C$23*10^3)/LasVegas!$B$8</f>
        <v>0</v>
      </c>
      <c r="I184" s="86">
        <f>(SanFrancisco!$C$23*10^3)/SanFrancisco!$B$8</f>
        <v>0</v>
      </c>
      <c r="J184" s="86">
        <f>(Baltimore!$C$23*10^3)/Baltimore!$B$8</f>
        <v>0</v>
      </c>
      <c r="K184" s="86">
        <f>(Albuquerque!$C$23*10^3)/Albuquerque!$B$8</f>
        <v>0</v>
      </c>
      <c r="L184" s="86">
        <f>(Seattle!$C$23*10^3)/Seattle!$B$8</f>
        <v>0</v>
      </c>
      <c r="M184" s="86">
        <f>(Chicago!$C$23*10^3)/Chicago!$B$8</f>
        <v>0</v>
      </c>
      <c r="N184" s="86">
        <f>(Boulder!$C$23*10^3)/Boulder!$B$8</f>
        <v>0</v>
      </c>
      <c r="O184" s="86">
        <f>(Minneapolis!$C$23*10^3)/Minneapolis!$B$8</f>
        <v>0</v>
      </c>
      <c r="P184" s="86">
        <f>(Helena!$C$23*10^3)/Helena!$B$8</f>
        <v>0</v>
      </c>
      <c r="Q184" s="86">
        <f>(Duluth!$C$23*10^3)/Duluth!$B$8</f>
        <v>0</v>
      </c>
      <c r="R184" s="86">
        <f>(Fairbanks!$C$23*10^3)/Fairbanks!$B$8</f>
        <v>0</v>
      </c>
    </row>
    <row r="185" spans="1:18">
      <c r="A185" s="53"/>
      <c r="B185" s="58" t="s">
        <v>268</v>
      </c>
      <c r="C185" s="86">
        <f>(Miami!$C$24*10^3)/Miami!$B$8</f>
        <v>9.3813801551653739</v>
      </c>
      <c r="D185" s="86">
        <f>(Houston!$C$24*10^3)/Houston!$B$8</f>
        <v>12.77460187831768</v>
      </c>
      <c r="E185" s="86">
        <f>(Phoenix!$C$24*10^3)/Phoenix!$B$8</f>
        <v>11.223458554512046</v>
      </c>
      <c r="F185" s="86">
        <f>(Atlanta!$C$24*10^3)/Atlanta!$B$8</f>
        <v>15.788076766026951</v>
      </c>
      <c r="G185" s="86">
        <f>(LosAngeles!$C$24*10^3)/LosAngeles!$B$8</f>
        <v>14.76878317680686</v>
      </c>
      <c r="H185" s="86">
        <f>(LasVegas!$C$24*10^3)/LasVegas!$B$8</f>
        <v>13.436096365863618</v>
      </c>
      <c r="I185" s="86">
        <f>(SanFrancisco!$C$24*10^3)/SanFrancisco!$B$8</f>
        <v>17.314209881584318</v>
      </c>
      <c r="J185" s="86">
        <f>(Baltimore!$C$24*10^3)/Baltimore!$B$8</f>
        <v>18.186504695794202</v>
      </c>
      <c r="K185" s="86">
        <f>(Albuquerque!$C$24*10^3)/Albuquerque!$B$8</f>
        <v>17.726112699060842</v>
      </c>
      <c r="L185" s="86">
        <f>(Seattle!$C$24*10^3)/Seattle!$B$8</f>
        <v>19.033789301755817</v>
      </c>
      <c r="M185" s="86">
        <f>(Chicago!$C$24*10^3)/Chicago!$B$8</f>
        <v>20.22917517354022</v>
      </c>
      <c r="N185" s="86">
        <f>(Boulder!$C$24*10^3)/Boulder!$B$8</f>
        <v>20.038791343405471</v>
      </c>
      <c r="O185" s="86">
        <f>(Minneapolis!$C$24*10^3)/Minneapolis!$B$8</f>
        <v>22.048795426704778</v>
      </c>
      <c r="P185" s="86">
        <f>(Helena!$C$24*10^3)/Helena!$B$8</f>
        <v>22.215189873417721</v>
      </c>
      <c r="Q185" s="86">
        <f>(Duluth!$C$24*10^3)/Duluth!$B$8</f>
        <v>24.765720702327481</v>
      </c>
      <c r="R185" s="86">
        <f>(Fairbanks!$C$24*10^3)/Fairbanks!$B$8</f>
        <v>27.984381380155167</v>
      </c>
    </row>
    <row r="186" spans="1:18">
      <c r="A186" s="53"/>
      <c r="B186" s="58" t="s">
        <v>269</v>
      </c>
      <c r="C186" s="86">
        <f>(Miami!$C$25*10^3)/Miami!$B$8</f>
        <v>0</v>
      </c>
      <c r="D186" s="86">
        <f>(Houston!$C$25*10^3)/Houston!$B$8</f>
        <v>0</v>
      </c>
      <c r="E186" s="86">
        <f>(Phoenix!$C$25*10^3)/Phoenix!$B$8</f>
        <v>0</v>
      </c>
      <c r="F186" s="86">
        <f>(Atlanta!$C$25*10^3)/Atlanta!$B$8</f>
        <v>0</v>
      </c>
      <c r="G186" s="86">
        <f>(LosAngeles!$C$25*10^3)/LosAngeles!$B$8</f>
        <v>0</v>
      </c>
      <c r="H186" s="86">
        <f>(LasVegas!$C$25*10^3)/LasVegas!$B$8</f>
        <v>0</v>
      </c>
      <c r="I186" s="86">
        <f>(SanFrancisco!$C$25*10^3)/SanFrancisco!$B$8</f>
        <v>0</v>
      </c>
      <c r="J186" s="86">
        <f>(Baltimore!$C$25*10^3)/Baltimore!$B$8</f>
        <v>0</v>
      </c>
      <c r="K186" s="86">
        <f>(Albuquerque!$C$25*10^3)/Albuquerque!$B$8</f>
        <v>0</v>
      </c>
      <c r="L186" s="86">
        <f>(Seattle!$C$25*10^3)/Seattle!$B$8</f>
        <v>0</v>
      </c>
      <c r="M186" s="86">
        <f>(Chicago!$C$25*10^3)/Chicago!$B$8</f>
        <v>0</v>
      </c>
      <c r="N186" s="86">
        <f>(Boulder!$C$25*10^3)/Boulder!$B$8</f>
        <v>0</v>
      </c>
      <c r="O186" s="86">
        <f>(Minneapolis!$C$25*10^3)/Minneapolis!$B$8</f>
        <v>0</v>
      </c>
      <c r="P186" s="86">
        <f>(Helena!$C$25*10^3)/Helena!$B$8</f>
        <v>0</v>
      </c>
      <c r="Q186" s="86">
        <f>(Duluth!$C$25*10^3)/Duluth!$B$8</f>
        <v>0</v>
      </c>
      <c r="R186" s="86">
        <f>(Fairbanks!$C$25*10^3)/Fairbanks!$B$8</f>
        <v>0</v>
      </c>
    </row>
    <row r="187" spans="1:18">
      <c r="A187" s="53"/>
      <c r="B187" s="58" t="s">
        <v>270</v>
      </c>
      <c r="C187" s="86">
        <f>(Miami!$C$26*10^3)/Miami!$B$8</f>
        <v>0</v>
      </c>
      <c r="D187" s="86">
        <f>(Houston!$C$26*10^3)/Houston!$B$8</f>
        <v>0</v>
      </c>
      <c r="E187" s="86">
        <f>(Phoenix!$C$26*10^3)/Phoenix!$B$8</f>
        <v>0</v>
      </c>
      <c r="F187" s="86">
        <f>(Atlanta!$C$26*10^3)/Atlanta!$B$8</f>
        <v>0</v>
      </c>
      <c r="G187" s="86">
        <f>(LosAngeles!$C$26*10^3)/LosAngeles!$B$8</f>
        <v>0</v>
      </c>
      <c r="H187" s="86">
        <f>(LasVegas!$C$26*10^3)/LasVegas!$B$8</f>
        <v>0</v>
      </c>
      <c r="I187" s="86">
        <f>(SanFrancisco!$C$26*10^3)/SanFrancisco!$B$8</f>
        <v>0</v>
      </c>
      <c r="J187" s="86">
        <f>(Baltimore!$C$26*10^3)/Baltimore!$B$8</f>
        <v>0</v>
      </c>
      <c r="K187" s="86">
        <f>(Albuquerque!$C$26*10^3)/Albuquerque!$B$8</f>
        <v>0</v>
      </c>
      <c r="L187" s="86">
        <f>(Seattle!$C$26*10^3)/Seattle!$B$8</f>
        <v>0</v>
      </c>
      <c r="M187" s="86">
        <f>(Chicago!$C$26*10^3)/Chicago!$B$8</f>
        <v>0</v>
      </c>
      <c r="N187" s="86">
        <f>(Boulder!$C$26*10^3)/Boulder!$B$8</f>
        <v>0</v>
      </c>
      <c r="O187" s="86">
        <f>(Minneapolis!$C$26*10^3)/Minneapolis!$B$8</f>
        <v>0</v>
      </c>
      <c r="P187" s="86">
        <f>(Helena!$C$26*10^3)/Helena!$B$8</f>
        <v>0</v>
      </c>
      <c r="Q187" s="86">
        <f>(Duluth!$C$26*10^3)/Duluth!$B$8</f>
        <v>0</v>
      </c>
      <c r="R187" s="86">
        <f>(Fairbanks!$C$26*10^3)/Fairbanks!$B$8</f>
        <v>0</v>
      </c>
    </row>
    <row r="188" spans="1:18">
      <c r="A188" s="53"/>
      <c r="B188" s="58" t="s">
        <v>140</v>
      </c>
      <c r="C188" s="86">
        <f>(Miami!$C$28*10^3)/Miami!$B$8</f>
        <v>45.240404246631279</v>
      </c>
      <c r="D188" s="86">
        <f>(Houston!$C$28*10^3)/Houston!$B$8</f>
        <v>156.22601061657821</v>
      </c>
      <c r="E188" s="86">
        <f>(Phoenix!$C$28*10^3)/Phoenix!$B$8</f>
        <v>128.43762760310329</v>
      </c>
      <c r="F188" s="86">
        <f>(Atlanta!$C$28*10^3)/Atlanta!$B$8</f>
        <v>247.87923642302979</v>
      </c>
      <c r="G188" s="86">
        <f>(LosAngeles!$C$28*10^3)/LosAngeles!$B$8</f>
        <v>89.115455287872607</v>
      </c>
      <c r="H188" s="86">
        <f>(LasVegas!$C$28*10^3)/LasVegas!$B$8</f>
        <v>154.23744385463453</v>
      </c>
      <c r="I188" s="86">
        <f>(SanFrancisco!$C$28*10^3)/SanFrancisco!$B$8</f>
        <v>264.40179665169455</v>
      </c>
      <c r="J188" s="86">
        <f>(Baltimore!$C$28*10^3)/Baltimore!$B$8</f>
        <v>428.44528378930175</v>
      </c>
      <c r="K188" s="86">
        <f>(Albuquerque!$C$28*10^3)/Albuquerque!$B$8</f>
        <v>268.69589628419766</v>
      </c>
      <c r="L188" s="86">
        <f>(Seattle!$C$28*10^3)/Seattle!$B$8</f>
        <v>386.6736423029808</v>
      </c>
      <c r="M188" s="86">
        <f>(Chicago!$C$28*10^3)/Chicago!$B$8</f>
        <v>606.06625153123719</v>
      </c>
      <c r="N188" s="86">
        <f>(Boulder!$C$28*10^3)/Boulder!$B$8</f>
        <v>405.68956717027356</v>
      </c>
      <c r="O188" s="86">
        <f>(Minneapolis!$C$28*10^3)/Minneapolis!$B$8</f>
        <v>816.40159248672933</v>
      </c>
      <c r="P188" s="86">
        <f>(Helena!$C$28*10^3)/Helena!$B$8</f>
        <v>657.19171090240911</v>
      </c>
      <c r="Q188" s="86">
        <f>(Duluth!$C$28*10^3)/Duluth!$B$8</f>
        <v>989.60698244181299</v>
      </c>
      <c r="R188" s="86">
        <f>(Fairbanks!$C$28*10^3)/Fairbanks!$B$8</f>
        <v>1597.2555124540629</v>
      </c>
    </row>
    <row r="189" spans="1:18">
      <c r="A189" s="53"/>
      <c r="B189" s="56" t="s">
        <v>294</v>
      </c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>
      <c r="A190" s="53"/>
      <c r="B190" s="58" t="s">
        <v>120</v>
      </c>
      <c r="C190" s="86">
        <f>(Miami!$E$13*10^3)/Miami!$B$8</f>
        <v>0</v>
      </c>
      <c r="D190" s="86">
        <f>(Houston!$E$13*10^3)/Houston!$B$8</f>
        <v>0</v>
      </c>
      <c r="E190" s="86">
        <f>(Phoenix!$E$13*10^3)/Phoenix!$B$8</f>
        <v>0</v>
      </c>
      <c r="F190" s="86">
        <f>(Atlanta!$E$13*10^3)/Atlanta!$B$8</f>
        <v>0</v>
      </c>
      <c r="G190" s="86">
        <f>(LosAngeles!$E$13*10^3)/LosAngeles!$B$8</f>
        <v>0</v>
      </c>
      <c r="H190" s="86">
        <f>(LasVegas!$E$13*10^3)/LasVegas!$B$8</f>
        <v>0</v>
      </c>
      <c r="I190" s="86">
        <f>(SanFrancisco!$E$13*10^3)/SanFrancisco!$B$8</f>
        <v>0</v>
      </c>
      <c r="J190" s="86">
        <f>(Baltimore!$E$13*10^3)/Baltimore!$B$8</f>
        <v>0</v>
      </c>
      <c r="K190" s="86">
        <f>(Albuquerque!$E$13*10^3)/Albuquerque!$B$8</f>
        <v>0</v>
      </c>
      <c r="L190" s="86">
        <f>(Seattle!$E$13*10^3)/Seattle!$B$8</f>
        <v>0</v>
      </c>
      <c r="M190" s="86">
        <f>(Chicago!$E$13*10^3)/Chicago!$B$8</f>
        <v>0</v>
      </c>
      <c r="N190" s="86">
        <f>(Boulder!$E$13*10^3)/Boulder!$B$8</f>
        <v>0</v>
      </c>
      <c r="O190" s="86">
        <f>(Minneapolis!$E$13*10^3)/Minneapolis!$B$8</f>
        <v>0</v>
      </c>
      <c r="P190" s="86">
        <f>(Helena!$E$13*10^3)/Helena!$B$8</f>
        <v>0</v>
      </c>
      <c r="Q190" s="86">
        <f>(Duluth!$E$13*10^3)/Duluth!$B$8</f>
        <v>0</v>
      </c>
      <c r="R190" s="86">
        <f>(Fairbanks!$E$13*10^3)/Fairbanks!$B$8</f>
        <v>0</v>
      </c>
    </row>
    <row r="191" spans="1:18">
      <c r="A191" s="53"/>
      <c r="B191" s="58" t="s">
        <v>121</v>
      </c>
      <c r="C191" s="86">
        <f>(Miami!$E$14*10^3)/Miami!$B$8</f>
        <v>0</v>
      </c>
      <c r="D191" s="86">
        <f>(Houston!$E$14*10^3)/Houston!$B$8</f>
        <v>0</v>
      </c>
      <c r="E191" s="86">
        <f>(Phoenix!$E$14*10^3)/Phoenix!$B$8</f>
        <v>0</v>
      </c>
      <c r="F191" s="86">
        <f>(Atlanta!$E$14*10^3)/Atlanta!$B$8</f>
        <v>0</v>
      </c>
      <c r="G191" s="86">
        <f>(LosAngeles!$E$14*10^3)/LosAngeles!$B$8</f>
        <v>0</v>
      </c>
      <c r="H191" s="86">
        <f>(LasVegas!$E$14*10^3)/LasVegas!$B$8</f>
        <v>0</v>
      </c>
      <c r="I191" s="86">
        <f>(SanFrancisco!$E$14*10^3)/SanFrancisco!$B$8</f>
        <v>0</v>
      </c>
      <c r="J191" s="86">
        <f>(Baltimore!$E$14*10^3)/Baltimore!$B$8</f>
        <v>0</v>
      </c>
      <c r="K191" s="86">
        <f>(Albuquerque!$E$14*10^3)/Albuquerque!$B$8</f>
        <v>0</v>
      </c>
      <c r="L191" s="86">
        <f>(Seattle!$E$14*10^3)/Seattle!$B$8</f>
        <v>0</v>
      </c>
      <c r="M191" s="86">
        <f>(Chicago!$E$14*10^3)/Chicago!$B$8</f>
        <v>0</v>
      </c>
      <c r="N191" s="86">
        <f>(Boulder!$E$14*10^3)/Boulder!$B$8</f>
        <v>0</v>
      </c>
      <c r="O191" s="86">
        <f>(Minneapolis!$E$14*10^3)/Minneapolis!$B$8</f>
        <v>0</v>
      </c>
      <c r="P191" s="86">
        <f>(Helena!$E$14*10^3)/Helena!$B$8</f>
        <v>0</v>
      </c>
      <c r="Q191" s="86">
        <f>(Duluth!$E$14*10^3)/Duluth!$B$8</f>
        <v>0</v>
      </c>
      <c r="R191" s="86">
        <f>(Fairbanks!$E$14*10^3)/Fairbanks!$B$8</f>
        <v>0</v>
      </c>
    </row>
    <row r="192" spans="1:18">
      <c r="A192" s="53"/>
      <c r="B192" s="58" t="s">
        <v>129</v>
      </c>
      <c r="C192" s="86">
        <f>(Miami!$E$15*10^3)/Miami!$B$8</f>
        <v>0</v>
      </c>
      <c r="D192" s="86">
        <f>(Houston!$E$15*10^3)/Houston!$B$8</f>
        <v>0</v>
      </c>
      <c r="E192" s="86">
        <f>(Phoenix!$E$15*10^3)/Phoenix!$B$8</f>
        <v>0</v>
      </c>
      <c r="F192" s="86">
        <f>(Atlanta!$E$15*10^3)/Atlanta!$B$8</f>
        <v>0</v>
      </c>
      <c r="G192" s="86">
        <f>(LosAngeles!$E$15*10^3)/LosAngeles!$B$8</f>
        <v>0</v>
      </c>
      <c r="H192" s="86">
        <f>(LasVegas!$E$15*10^3)/LasVegas!$B$8</f>
        <v>0</v>
      </c>
      <c r="I192" s="86">
        <f>(SanFrancisco!$E$15*10^3)/SanFrancisco!$B$8</f>
        <v>0</v>
      </c>
      <c r="J192" s="86">
        <f>(Baltimore!$E$15*10^3)/Baltimore!$B$8</f>
        <v>0</v>
      </c>
      <c r="K192" s="86">
        <f>(Albuquerque!$E$15*10^3)/Albuquerque!$B$8</f>
        <v>0</v>
      </c>
      <c r="L192" s="86">
        <f>(Seattle!$E$15*10^3)/Seattle!$B$8</f>
        <v>0</v>
      </c>
      <c r="M192" s="86">
        <f>(Chicago!$E$15*10^3)/Chicago!$B$8</f>
        <v>0</v>
      </c>
      <c r="N192" s="86">
        <f>(Boulder!$E$15*10^3)/Boulder!$B$8</f>
        <v>0</v>
      </c>
      <c r="O192" s="86">
        <f>(Minneapolis!$E$15*10^3)/Minneapolis!$B$8</f>
        <v>0</v>
      </c>
      <c r="P192" s="86">
        <f>(Helena!$E$15*10^3)/Helena!$B$8</f>
        <v>0</v>
      </c>
      <c r="Q192" s="86">
        <f>(Duluth!$E$15*10^3)/Duluth!$B$8</f>
        <v>0</v>
      </c>
      <c r="R192" s="86">
        <f>(Fairbanks!$E$15*10^3)/Fairbanks!$B$8</f>
        <v>0</v>
      </c>
    </row>
    <row r="193" spans="1:18">
      <c r="A193" s="53"/>
      <c r="B193" s="58" t="s">
        <v>130</v>
      </c>
      <c r="C193" s="86">
        <f>(Miami!$E$16*10^3)/Miami!$B$8</f>
        <v>0</v>
      </c>
      <c r="D193" s="86">
        <f>(Houston!$E$16*10^3)/Houston!$B$8</f>
        <v>0</v>
      </c>
      <c r="E193" s="86">
        <f>(Phoenix!$E$16*10^3)/Phoenix!$B$8</f>
        <v>0</v>
      </c>
      <c r="F193" s="86">
        <f>(Atlanta!$E$16*10^3)/Atlanta!$B$8</f>
        <v>0</v>
      </c>
      <c r="G193" s="86">
        <f>(LosAngeles!$E$16*10^3)/LosAngeles!$B$8</f>
        <v>0</v>
      </c>
      <c r="H193" s="86">
        <f>(LasVegas!$E$16*10^3)/LasVegas!$B$8</f>
        <v>0</v>
      </c>
      <c r="I193" s="86">
        <f>(SanFrancisco!$E$16*10^3)/SanFrancisco!$B$8</f>
        <v>0</v>
      </c>
      <c r="J193" s="86">
        <f>(Baltimore!$E$16*10^3)/Baltimore!$B$8</f>
        <v>0</v>
      </c>
      <c r="K193" s="86">
        <f>(Albuquerque!$E$16*10^3)/Albuquerque!$B$8</f>
        <v>0</v>
      </c>
      <c r="L193" s="86">
        <f>(Seattle!$E$16*10^3)/Seattle!$B$8</f>
        <v>0</v>
      </c>
      <c r="M193" s="86">
        <f>(Chicago!$E$16*10^3)/Chicago!$B$8</f>
        <v>0</v>
      </c>
      <c r="N193" s="86">
        <f>(Boulder!$E$16*10^3)/Boulder!$B$8</f>
        <v>0</v>
      </c>
      <c r="O193" s="86">
        <f>(Minneapolis!$E$16*10^3)/Minneapolis!$B$8</f>
        <v>0</v>
      </c>
      <c r="P193" s="86">
        <f>(Helena!$E$16*10^3)/Helena!$B$8</f>
        <v>0</v>
      </c>
      <c r="Q193" s="86">
        <f>(Duluth!$E$16*10^3)/Duluth!$B$8</f>
        <v>0</v>
      </c>
      <c r="R193" s="86">
        <f>(Fairbanks!$E$16*10^3)/Fairbanks!$B$8</f>
        <v>0</v>
      </c>
    </row>
    <row r="194" spans="1:18">
      <c r="A194" s="53"/>
      <c r="B194" s="58" t="s">
        <v>131</v>
      </c>
      <c r="C194" s="86">
        <f>(Miami!$E$17*10^3)/Miami!$B$8</f>
        <v>0</v>
      </c>
      <c r="D194" s="86">
        <f>(Houston!$E$17*10^3)/Houston!$B$8</f>
        <v>0</v>
      </c>
      <c r="E194" s="86">
        <f>(Phoenix!$E$17*10^3)/Phoenix!$B$8</f>
        <v>0</v>
      </c>
      <c r="F194" s="86">
        <f>(Atlanta!$E$17*10^3)/Atlanta!$B$8</f>
        <v>0</v>
      </c>
      <c r="G194" s="86">
        <f>(LosAngeles!$E$17*10^3)/LosAngeles!$B$8</f>
        <v>0</v>
      </c>
      <c r="H194" s="86">
        <f>(LasVegas!$E$17*10^3)/LasVegas!$B$8</f>
        <v>0</v>
      </c>
      <c r="I194" s="86">
        <f>(SanFrancisco!$E$17*10^3)/SanFrancisco!$B$8</f>
        <v>0</v>
      </c>
      <c r="J194" s="86">
        <f>(Baltimore!$E$17*10^3)/Baltimore!$B$8</f>
        <v>0</v>
      </c>
      <c r="K194" s="86">
        <f>(Albuquerque!$E$17*10^3)/Albuquerque!$B$8</f>
        <v>0</v>
      </c>
      <c r="L194" s="86">
        <f>(Seattle!$E$17*10^3)/Seattle!$B$8</f>
        <v>0</v>
      </c>
      <c r="M194" s="86">
        <f>(Chicago!$E$17*10^3)/Chicago!$B$8</f>
        <v>0</v>
      </c>
      <c r="N194" s="86">
        <f>(Boulder!$E$17*10^3)/Boulder!$B$8</f>
        <v>0</v>
      </c>
      <c r="O194" s="86">
        <f>(Minneapolis!$E$17*10^3)/Minneapolis!$B$8</f>
        <v>0</v>
      </c>
      <c r="P194" s="86">
        <f>(Helena!$E$17*10^3)/Helena!$B$8</f>
        <v>0</v>
      </c>
      <c r="Q194" s="86">
        <f>(Duluth!$E$17*10^3)/Duluth!$B$8</f>
        <v>0</v>
      </c>
      <c r="R194" s="86">
        <f>(Fairbanks!$E$17*10^3)/Fairbanks!$B$8</f>
        <v>0</v>
      </c>
    </row>
    <row r="195" spans="1:18">
      <c r="A195" s="53"/>
      <c r="B195" s="58" t="s">
        <v>132</v>
      </c>
      <c r="C195" s="86">
        <f>(Miami!$E$18*10^3)/Miami!$B$8</f>
        <v>0</v>
      </c>
      <c r="D195" s="86">
        <f>(Houston!$E$18*10^3)/Houston!$B$8</f>
        <v>0</v>
      </c>
      <c r="E195" s="86">
        <f>(Phoenix!$E$18*10^3)/Phoenix!$B$8</f>
        <v>0</v>
      </c>
      <c r="F195" s="86">
        <f>(Atlanta!$E$18*10^3)/Atlanta!$B$8</f>
        <v>0</v>
      </c>
      <c r="G195" s="86">
        <f>(LosAngeles!$E$18*10^3)/LosAngeles!$B$8</f>
        <v>0</v>
      </c>
      <c r="H195" s="86">
        <f>(LasVegas!$E$18*10^3)/LasVegas!$B$8</f>
        <v>0</v>
      </c>
      <c r="I195" s="86">
        <f>(SanFrancisco!$E$18*10^3)/SanFrancisco!$B$8</f>
        <v>0</v>
      </c>
      <c r="J195" s="86">
        <f>(Baltimore!$E$18*10^3)/Baltimore!$B$8</f>
        <v>0</v>
      </c>
      <c r="K195" s="86">
        <f>(Albuquerque!$E$18*10^3)/Albuquerque!$B$8</f>
        <v>0</v>
      </c>
      <c r="L195" s="86">
        <f>(Seattle!$E$18*10^3)/Seattle!$B$8</f>
        <v>0</v>
      </c>
      <c r="M195" s="86">
        <f>(Chicago!$E$18*10^3)/Chicago!$B$8</f>
        <v>0</v>
      </c>
      <c r="N195" s="86">
        <f>(Boulder!$E$18*10^3)/Boulder!$B$8</f>
        <v>0</v>
      </c>
      <c r="O195" s="86">
        <f>(Minneapolis!$E$18*10^3)/Minneapolis!$B$8</f>
        <v>0</v>
      </c>
      <c r="P195" s="86">
        <f>(Helena!$E$18*10^3)/Helena!$B$8</f>
        <v>0</v>
      </c>
      <c r="Q195" s="86">
        <f>(Duluth!$E$18*10^3)/Duluth!$B$8</f>
        <v>0</v>
      </c>
      <c r="R195" s="86">
        <f>(Fairbanks!$E$18*10^3)/Fairbanks!$B$8</f>
        <v>0</v>
      </c>
    </row>
    <row r="196" spans="1:18">
      <c r="A196" s="53"/>
      <c r="B196" s="58" t="s">
        <v>133</v>
      </c>
      <c r="C196" s="86">
        <f>(Miami!$E$19*10^3)/Miami!$B$8</f>
        <v>0</v>
      </c>
      <c r="D196" s="86">
        <f>(Houston!$E$19*10^3)/Houston!$B$8</f>
        <v>0</v>
      </c>
      <c r="E196" s="86">
        <f>(Phoenix!$E$19*10^3)/Phoenix!$B$8</f>
        <v>0</v>
      </c>
      <c r="F196" s="86">
        <f>(Atlanta!$E$19*10^3)/Atlanta!$B$8</f>
        <v>0</v>
      </c>
      <c r="G196" s="86">
        <f>(LosAngeles!$E$19*10^3)/LosAngeles!$B$8</f>
        <v>0</v>
      </c>
      <c r="H196" s="86">
        <f>(LasVegas!$E$19*10^3)/LasVegas!$B$8</f>
        <v>0</v>
      </c>
      <c r="I196" s="86">
        <f>(SanFrancisco!$E$19*10^3)/SanFrancisco!$B$8</f>
        <v>0</v>
      </c>
      <c r="J196" s="86">
        <f>(Baltimore!$E$19*10^3)/Baltimore!$B$8</f>
        <v>0</v>
      </c>
      <c r="K196" s="86">
        <f>(Albuquerque!$E$19*10^3)/Albuquerque!$B$8</f>
        <v>0</v>
      </c>
      <c r="L196" s="86">
        <f>(Seattle!$E$19*10^3)/Seattle!$B$8</f>
        <v>0</v>
      </c>
      <c r="M196" s="86">
        <f>(Chicago!$E$19*10^3)/Chicago!$B$8</f>
        <v>0</v>
      </c>
      <c r="N196" s="86">
        <f>(Boulder!$E$19*10^3)/Boulder!$B$8</f>
        <v>0</v>
      </c>
      <c r="O196" s="86">
        <f>(Minneapolis!$E$19*10^3)/Minneapolis!$B$8</f>
        <v>0</v>
      </c>
      <c r="P196" s="86">
        <f>(Helena!$E$19*10^3)/Helena!$B$8</f>
        <v>0</v>
      </c>
      <c r="Q196" s="86">
        <f>(Duluth!$E$19*10^3)/Duluth!$B$8</f>
        <v>0</v>
      </c>
      <c r="R196" s="86">
        <f>(Fairbanks!$E$19*10^3)/Fairbanks!$B$8</f>
        <v>0</v>
      </c>
    </row>
    <row r="197" spans="1:18">
      <c r="A197" s="53"/>
      <c r="B197" s="58" t="s">
        <v>134</v>
      </c>
      <c r="C197" s="86">
        <f>(Miami!$E$20*10^3)/Miami!$B$8</f>
        <v>0</v>
      </c>
      <c r="D197" s="86">
        <f>(Houston!$E$20*10^3)/Houston!$B$8</f>
        <v>0</v>
      </c>
      <c r="E197" s="86">
        <f>(Phoenix!$E$20*10^3)/Phoenix!$B$8</f>
        <v>0</v>
      </c>
      <c r="F197" s="86">
        <f>(Atlanta!$E$20*10^3)/Atlanta!$B$8</f>
        <v>0</v>
      </c>
      <c r="G197" s="86">
        <f>(LosAngeles!$E$20*10^3)/LosAngeles!$B$8</f>
        <v>0</v>
      </c>
      <c r="H197" s="86">
        <f>(LasVegas!$E$20*10^3)/LasVegas!$B$8</f>
        <v>0</v>
      </c>
      <c r="I197" s="86">
        <f>(SanFrancisco!$E$20*10^3)/SanFrancisco!$B$8</f>
        <v>0</v>
      </c>
      <c r="J197" s="86">
        <f>(Baltimore!$E$20*10^3)/Baltimore!$B$8</f>
        <v>0</v>
      </c>
      <c r="K197" s="86">
        <f>(Albuquerque!$E$20*10^3)/Albuquerque!$B$8</f>
        <v>0</v>
      </c>
      <c r="L197" s="86">
        <f>(Seattle!$E$20*10^3)/Seattle!$B$8</f>
        <v>0</v>
      </c>
      <c r="M197" s="86">
        <f>(Chicago!$E$20*10^3)/Chicago!$B$8</f>
        <v>0</v>
      </c>
      <c r="N197" s="86">
        <f>(Boulder!$E$20*10^3)/Boulder!$B$8</f>
        <v>0</v>
      </c>
      <c r="O197" s="86">
        <f>(Minneapolis!$E$20*10^3)/Minneapolis!$B$8</f>
        <v>0</v>
      </c>
      <c r="P197" s="86">
        <f>(Helena!$E$20*10^3)/Helena!$B$8</f>
        <v>0</v>
      </c>
      <c r="Q197" s="86">
        <f>(Duluth!$E$20*10^3)/Duluth!$B$8</f>
        <v>0</v>
      </c>
      <c r="R197" s="86">
        <f>(Fairbanks!$E$20*10^3)/Fairbanks!$B$8</f>
        <v>0</v>
      </c>
    </row>
    <row r="198" spans="1:18">
      <c r="A198" s="53"/>
      <c r="B198" s="58" t="s">
        <v>135</v>
      </c>
      <c r="C198" s="86">
        <f>(Miami!$E$21*10^3)/Miami!$B$8</f>
        <v>0</v>
      </c>
      <c r="D198" s="86">
        <f>(Houston!$E$21*10^3)/Houston!$B$8</f>
        <v>0</v>
      </c>
      <c r="E198" s="86">
        <f>(Phoenix!$E$21*10^3)/Phoenix!$B$8</f>
        <v>0</v>
      </c>
      <c r="F198" s="86">
        <f>(Atlanta!$E$21*10^3)/Atlanta!$B$8</f>
        <v>0</v>
      </c>
      <c r="G198" s="86">
        <f>(LosAngeles!$E$21*10^3)/LosAngeles!$B$8</f>
        <v>0</v>
      </c>
      <c r="H198" s="86">
        <f>(LasVegas!$E$21*10^3)/LasVegas!$B$8</f>
        <v>0</v>
      </c>
      <c r="I198" s="86">
        <f>(SanFrancisco!$E$21*10^3)/SanFrancisco!$B$8</f>
        <v>0</v>
      </c>
      <c r="J198" s="86">
        <f>(Baltimore!$E$21*10^3)/Baltimore!$B$8</f>
        <v>0</v>
      </c>
      <c r="K198" s="86">
        <f>(Albuquerque!$E$21*10^3)/Albuquerque!$B$8</f>
        <v>0</v>
      </c>
      <c r="L198" s="86">
        <f>(Seattle!$E$21*10^3)/Seattle!$B$8</f>
        <v>0</v>
      </c>
      <c r="M198" s="86">
        <f>(Chicago!$E$21*10^3)/Chicago!$B$8</f>
        <v>0</v>
      </c>
      <c r="N198" s="86">
        <f>(Boulder!$E$21*10^3)/Boulder!$B$8</f>
        <v>0</v>
      </c>
      <c r="O198" s="86">
        <f>(Minneapolis!$E$21*10^3)/Minneapolis!$B$8</f>
        <v>0</v>
      </c>
      <c r="P198" s="86">
        <f>(Helena!$E$21*10^3)/Helena!$B$8</f>
        <v>0</v>
      </c>
      <c r="Q198" s="86">
        <f>(Duluth!$E$21*10^3)/Duluth!$B$8</f>
        <v>0</v>
      </c>
      <c r="R198" s="86">
        <f>(Fairbanks!$E$21*10^3)/Fairbanks!$B$8</f>
        <v>0</v>
      </c>
    </row>
    <row r="199" spans="1:18">
      <c r="A199" s="53"/>
      <c r="B199" s="58" t="s">
        <v>136</v>
      </c>
      <c r="C199" s="86">
        <f>(Miami!$E$22*10^3)/Miami!$B$8</f>
        <v>0</v>
      </c>
      <c r="D199" s="86">
        <f>(Houston!$E$22*10^3)/Houston!$B$8</f>
        <v>0</v>
      </c>
      <c r="E199" s="86">
        <f>(Phoenix!$E$22*10^3)/Phoenix!$B$8</f>
        <v>0</v>
      </c>
      <c r="F199" s="86">
        <f>(Atlanta!$E$22*10^3)/Atlanta!$B$8</f>
        <v>0</v>
      </c>
      <c r="G199" s="86">
        <f>(LosAngeles!$E$22*10^3)/LosAngeles!$B$8</f>
        <v>0</v>
      </c>
      <c r="H199" s="86">
        <f>(LasVegas!$E$22*10^3)/LasVegas!$B$8</f>
        <v>0</v>
      </c>
      <c r="I199" s="86">
        <f>(SanFrancisco!$E$22*10^3)/SanFrancisco!$B$8</f>
        <v>0</v>
      </c>
      <c r="J199" s="86">
        <f>(Baltimore!$E$22*10^3)/Baltimore!$B$8</f>
        <v>0</v>
      </c>
      <c r="K199" s="86">
        <f>(Albuquerque!$E$22*10^3)/Albuquerque!$B$8</f>
        <v>0</v>
      </c>
      <c r="L199" s="86">
        <f>(Seattle!$E$22*10^3)/Seattle!$B$8</f>
        <v>0</v>
      </c>
      <c r="M199" s="86">
        <f>(Chicago!$E$22*10^3)/Chicago!$B$8</f>
        <v>0</v>
      </c>
      <c r="N199" s="86">
        <f>(Boulder!$E$22*10^3)/Boulder!$B$8</f>
        <v>0</v>
      </c>
      <c r="O199" s="86">
        <f>(Minneapolis!$E$22*10^3)/Minneapolis!$B$8</f>
        <v>0</v>
      </c>
      <c r="P199" s="86">
        <f>(Helena!$E$22*10^3)/Helena!$B$8</f>
        <v>0</v>
      </c>
      <c r="Q199" s="86">
        <f>(Duluth!$E$22*10^3)/Duluth!$B$8</f>
        <v>0</v>
      </c>
      <c r="R199" s="86">
        <f>(Fairbanks!$E$22*10^3)/Fairbanks!$B$8</f>
        <v>0</v>
      </c>
    </row>
    <row r="200" spans="1:18">
      <c r="A200" s="53"/>
      <c r="B200" s="58" t="s">
        <v>115</v>
      </c>
      <c r="C200" s="86">
        <f>(Miami!$E$23*10^3)/Miami!$B$8</f>
        <v>0</v>
      </c>
      <c r="D200" s="86">
        <f>(Houston!$E$23*10^3)/Houston!$B$8</f>
        <v>0</v>
      </c>
      <c r="E200" s="86">
        <f>(Phoenix!$E$23*10^3)/Phoenix!$B$8</f>
        <v>0</v>
      </c>
      <c r="F200" s="86">
        <f>(Atlanta!$E$23*10^3)/Atlanta!$B$8</f>
        <v>0</v>
      </c>
      <c r="G200" s="86">
        <f>(LosAngeles!$E$23*10^3)/LosAngeles!$B$8</f>
        <v>0</v>
      </c>
      <c r="H200" s="86">
        <f>(LasVegas!$E$23*10^3)/LasVegas!$B$8</f>
        <v>0</v>
      </c>
      <c r="I200" s="86">
        <f>(SanFrancisco!$E$23*10^3)/SanFrancisco!$B$8</f>
        <v>0</v>
      </c>
      <c r="J200" s="86">
        <f>(Baltimore!$E$23*10^3)/Baltimore!$B$8</f>
        <v>0</v>
      </c>
      <c r="K200" s="86">
        <f>(Albuquerque!$E$23*10^3)/Albuquerque!$B$8</f>
        <v>0</v>
      </c>
      <c r="L200" s="86">
        <f>(Seattle!$E$23*10^3)/Seattle!$B$8</f>
        <v>0</v>
      </c>
      <c r="M200" s="86">
        <f>(Chicago!$E$23*10^3)/Chicago!$B$8</f>
        <v>0</v>
      </c>
      <c r="N200" s="86">
        <f>(Boulder!$E$23*10^3)/Boulder!$B$8</f>
        <v>0</v>
      </c>
      <c r="O200" s="86">
        <f>(Minneapolis!$E$23*10^3)/Minneapolis!$B$8</f>
        <v>0</v>
      </c>
      <c r="P200" s="86">
        <f>(Helena!$E$23*10^3)/Helena!$B$8</f>
        <v>0</v>
      </c>
      <c r="Q200" s="86">
        <f>(Duluth!$E$23*10^3)/Duluth!$B$8</f>
        <v>0</v>
      </c>
      <c r="R200" s="86">
        <f>(Fairbanks!$E$23*10^3)/Fairbanks!$B$8</f>
        <v>0</v>
      </c>
    </row>
    <row r="201" spans="1:18">
      <c r="A201" s="53"/>
      <c r="B201" s="58" t="s">
        <v>137</v>
      </c>
      <c r="C201" s="86">
        <f>(Miami!$E$24*10^3)/Miami!$B$8</f>
        <v>0</v>
      </c>
      <c r="D201" s="86">
        <f>(Houston!$E$24*10^3)/Houston!$B$8</f>
        <v>0</v>
      </c>
      <c r="E201" s="86">
        <f>(Phoenix!$E$24*10^3)/Phoenix!$B$8</f>
        <v>0</v>
      </c>
      <c r="F201" s="86">
        <f>(Atlanta!$E$24*10^3)/Atlanta!$B$8</f>
        <v>0</v>
      </c>
      <c r="G201" s="86">
        <f>(LosAngeles!$E$24*10^3)/LosAngeles!$B$8</f>
        <v>0</v>
      </c>
      <c r="H201" s="86">
        <f>(LasVegas!$E$24*10^3)/LasVegas!$B$8</f>
        <v>0</v>
      </c>
      <c r="I201" s="86">
        <f>(SanFrancisco!$E$24*10^3)/SanFrancisco!$B$8</f>
        <v>0</v>
      </c>
      <c r="J201" s="86">
        <f>(Baltimore!$E$24*10^3)/Baltimore!$B$8</f>
        <v>0</v>
      </c>
      <c r="K201" s="86">
        <f>(Albuquerque!$E$24*10^3)/Albuquerque!$B$8</f>
        <v>0</v>
      </c>
      <c r="L201" s="86">
        <f>(Seattle!$E$24*10^3)/Seattle!$B$8</f>
        <v>0</v>
      </c>
      <c r="M201" s="86">
        <f>(Chicago!$E$24*10^3)/Chicago!$B$8</f>
        <v>0</v>
      </c>
      <c r="N201" s="86">
        <f>(Boulder!$E$24*10^3)/Boulder!$B$8</f>
        <v>0</v>
      </c>
      <c r="O201" s="86">
        <f>(Minneapolis!$E$24*10^3)/Minneapolis!$B$8</f>
        <v>0</v>
      </c>
      <c r="P201" s="86">
        <f>(Helena!$E$24*10^3)/Helena!$B$8</f>
        <v>0</v>
      </c>
      <c r="Q201" s="86">
        <f>(Duluth!$E$24*10^3)/Duluth!$B$8</f>
        <v>0</v>
      </c>
      <c r="R201" s="86">
        <f>(Fairbanks!$E$24*10^3)/Fairbanks!$B$8</f>
        <v>0</v>
      </c>
    </row>
    <row r="202" spans="1:18">
      <c r="A202" s="53"/>
      <c r="B202" s="58" t="s">
        <v>138</v>
      </c>
      <c r="C202" s="86">
        <f>(Miami!$E$25*10^3)/Miami!$B$8</f>
        <v>0</v>
      </c>
      <c r="D202" s="86">
        <f>(Houston!$E$25*10^3)/Houston!$B$8</f>
        <v>0</v>
      </c>
      <c r="E202" s="86">
        <f>(Phoenix!$E$25*10^3)/Phoenix!$B$8</f>
        <v>0</v>
      </c>
      <c r="F202" s="86">
        <f>(Atlanta!$E$25*10^3)/Atlanta!$B$8</f>
        <v>0</v>
      </c>
      <c r="G202" s="86">
        <f>(LosAngeles!$E$25*10^3)/LosAngeles!$B$8</f>
        <v>0</v>
      </c>
      <c r="H202" s="86">
        <f>(LasVegas!$E$25*10^3)/LasVegas!$B$8</f>
        <v>0</v>
      </c>
      <c r="I202" s="86">
        <f>(SanFrancisco!$E$25*10^3)/SanFrancisco!$B$8</f>
        <v>0</v>
      </c>
      <c r="J202" s="86">
        <f>(Baltimore!$E$25*10^3)/Baltimore!$B$8</f>
        <v>0</v>
      </c>
      <c r="K202" s="86">
        <f>(Albuquerque!$E$25*10^3)/Albuquerque!$B$8</f>
        <v>0</v>
      </c>
      <c r="L202" s="86">
        <f>(Seattle!$E$25*10^3)/Seattle!$B$8</f>
        <v>0</v>
      </c>
      <c r="M202" s="86">
        <f>(Chicago!$E$25*10^3)/Chicago!$B$8</f>
        <v>0</v>
      </c>
      <c r="N202" s="86">
        <f>(Boulder!$E$25*10^3)/Boulder!$B$8</f>
        <v>0</v>
      </c>
      <c r="O202" s="86">
        <f>(Minneapolis!$E$25*10^3)/Minneapolis!$B$8</f>
        <v>0</v>
      </c>
      <c r="P202" s="86">
        <f>(Helena!$E$25*10^3)/Helena!$B$8</f>
        <v>0</v>
      </c>
      <c r="Q202" s="86">
        <f>(Duluth!$E$25*10^3)/Duluth!$B$8</f>
        <v>0</v>
      </c>
      <c r="R202" s="86">
        <f>(Fairbanks!$E$25*10^3)/Fairbanks!$B$8</f>
        <v>0</v>
      </c>
    </row>
    <row r="203" spans="1:18">
      <c r="A203" s="53"/>
      <c r="B203" s="58" t="s">
        <v>139</v>
      </c>
      <c r="C203" s="86">
        <f>(Miami!$E$26*10^3)/Miami!$B$8</f>
        <v>0</v>
      </c>
      <c r="D203" s="86">
        <f>(Houston!$E$26*10^3)/Houston!$B$8</f>
        <v>0</v>
      </c>
      <c r="E203" s="86">
        <f>(Phoenix!$E$26*10^3)/Phoenix!$B$8</f>
        <v>0</v>
      </c>
      <c r="F203" s="86">
        <f>(Atlanta!$E$26*10^3)/Atlanta!$B$8</f>
        <v>0</v>
      </c>
      <c r="G203" s="86">
        <f>(LosAngeles!$E$26*10^3)/LosAngeles!$B$8</f>
        <v>0</v>
      </c>
      <c r="H203" s="86">
        <f>(LasVegas!$E$26*10^3)/LasVegas!$B$8</f>
        <v>0</v>
      </c>
      <c r="I203" s="86">
        <f>(SanFrancisco!$E$26*10^3)/SanFrancisco!$B$8</f>
        <v>0</v>
      </c>
      <c r="J203" s="86">
        <f>(Baltimore!$E$26*10^3)/Baltimore!$B$8</f>
        <v>0</v>
      </c>
      <c r="K203" s="86">
        <f>(Albuquerque!$E$26*10^3)/Albuquerque!$B$8</f>
        <v>0</v>
      </c>
      <c r="L203" s="86">
        <f>(Seattle!$E$26*10^3)/Seattle!$B$8</f>
        <v>0</v>
      </c>
      <c r="M203" s="86">
        <f>(Chicago!$E$26*10^3)/Chicago!$B$8</f>
        <v>0</v>
      </c>
      <c r="N203" s="86">
        <f>(Boulder!$E$26*10^3)/Boulder!$B$8</f>
        <v>0</v>
      </c>
      <c r="O203" s="86">
        <f>(Minneapolis!$E$26*10^3)/Minneapolis!$B$8</f>
        <v>0</v>
      </c>
      <c r="P203" s="86">
        <f>(Helena!$E$26*10^3)/Helena!$B$8</f>
        <v>0</v>
      </c>
      <c r="Q203" s="86">
        <f>(Duluth!$E$26*10^3)/Duluth!$B$8</f>
        <v>0</v>
      </c>
      <c r="R203" s="86">
        <f>(Fairbanks!$E$26*10^3)/Fairbanks!$B$8</f>
        <v>0</v>
      </c>
    </row>
    <row r="204" spans="1:18">
      <c r="A204" s="53"/>
      <c r="B204" s="58" t="s">
        <v>140</v>
      </c>
      <c r="C204" s="86">
        <f>(Miami!$E$28*10^3)/Miami!$B$8</f>
        <v>0</v>
      </c>
      <c r="D204" s="86">
        <f>(Houston!$E$28*10^3)/Houston!$B$8</f>
        <v>0</v>
      </c>
      <c r="E204" s="86">
        <f>(Phoenix!$E$28*10^3)/Phoenix!$B$8</f>
        <v>0</v>
      </c>
      <c r="F204" s="86">
        <f>(Atlanta!$E$28*10^3)/Atlanta!$B$8</f>
        <v>0</v>
      </c>
      <c r="G204" s="86">
        <f>(LosAngeles!$E$28*10^3)/LosAngeles!$B$8</f>
        <v>0</v>
      </c>
      <c r="H204" s="86">
        <f>(LasVegas!$E$28*10^3)/LasVegas!$B$8</f>
        <v>0</v>
      </c>
      <c r="I204" s="86">
        <f>(SanFrancisco!$E$28*10^3)/SanFrancisco!$B$8</f>
        <v>0</v>
      </c>
      <c r="J204" s="86">
        <f>(Baltimore!$E$28*10^3)/Baltimore!$B$8</f>
        <v>0</v>
      </c>
      <c r="K204" s="86">
        <f>(Albuquerque!$E$28*10^3)/Albuquerque!$B$8</f>
        <v>0</v>
      </c>
      <c r="L204" s="86">
        <f>(Seattle!$E$28*10^3)/Seattle!$B$8</f>
        <v>0</v>
      </c>
      <c r="M204" s="86">
        <f>(Chicago!$E$28*10^3)/Chicago!$B$8</f>
        <v>0</v>
      </c>
      <c r="N204" s="86">
        <f>(Boulder!$E$28*10^3)/Boulder!$B$8</f>
        <v>0</v>
      </c>
      <c r="O204" s="86">
        <f>(Minneapolis!$E$28*10^3)/Minneapolis!$B$8</f>
        <v>0</v>
      </c>
      <c r="P204" s="86">
        <f>(Helena!$E$28*10^3)/Helena!$B$8</f>
        <v>0</v>
      </c>
      <c r="Q204" s="86">
        <f>(Duluth!$E$28*10^3)/Duluth!$B$8</f>
        <v>0</v>
      </c>
      <c r="R204" s="86">
        <f>(Fairbanks!$E$28*10^3)/Fairbanks!$B$8</f>
        <v>0</v>
      </c>
    </row>
    <row r="205" spans="1:18">
      <c r="A205" s="53"/>
      <c r="B205" s="56" t="s">
        <v>295</v>
      </c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>
      <c r="A206" s="53"/>
      <c r="B206" s="58" t="s">
        <v>120</v>
      </c>
      <c r="C206" s="86">
        <f>(Miami!$F$13*10^3)/Miami!$B$8</f>
        <v>0</v>
      </c>
      <c r="D206" s="86">
        <f>(Houston!$F$13*10^3)/Houston!$B$8</f>
        <v>0</v>
      </c>
      <c r="E206" s="86">
        <f>(Phoenix!$F$13*10^3)/Phoenix!$B$8</f>
        <v>0</v>
      </c>
      <c r="F206" s="86">
        <f>(Atlanta!$F$13*10^3)/Atlanta!$B$8</f>
        <v>0</v>
      </c>
      <c r="G206" s="86">
        <f>(LosAngeles!$F$13*10^3)/LosAngeles!$B$8</f>
        <v>0</v>
      </c>
      <c r="H206" s="86">
        <f>(LasVegas!$F$13*10^3)/LasVegas!$B$8</f>
        <v>0</v>
      </c>
      <c r="I206" s="86">
        <f>(SanFrancisco!$F$13*10^3)/SanFrancisco!$B$8</f>
        <v>0</v>
      </c>
      <c r="J206" s="86">
        <f>(Baltimore!$F$13*10^3)/Baltimore!$B$8</f>
        <v>0</v>
      </c>
      <c r="K206" s="86">
        <f>(Albuquerque!$F$13*10^3)/Albuquerque!$B$8</f>
        <v>0</v>
      </c>
      <c r="L206" s="86">
        <f>(Seattle!$F$13*10^3)/Seattle!$B$8</f>
        <v>0</v>
      </c>
      <c r="M206" s="86">
        <f>(Chicago!$F$13*10^3)/Chicago!$B$8</f>
        <v>0</v>
      </c>
      <c r="N206" s="86">
        <f>(Boulder!$F$13*10^3)/Boulder!$B$8</f>
        <v>0</v>
      </c>
      <c r="O206" s="86">
        <f>(Minneapolis!$F$13*10^3)/Minneapolis!$B$8</f>
        <v>0</v>
      </c>
      <c r="P206" s="86">
        <f>(Helena!$F$13*10^3)/Helena!$B$8</f>
        <v>0</v>
      </c>
      <c r="Q206" s="86">
        <f>(Duluth!$F$13*10^3)/Duluth!$B$8</f>
        <v>0</v>
      </c>
      <c r="R206" s="86">
        <f>(Fairbanks!$F$13*10^3)/Fairbanks!$B$8</f>
        <v>0</v>
      </c>
    </row>
    <row r="207" spans="1:18">
      <c r="A207" s="53"/>
      <c r="B207" s="58" t="s">
        <v>121</v>
      </c>
      <c r="C207" s="86">
        <f>(Miami!$F$14*10^3)/Miami!$B$8</f>
        <v>0</v>
      </c>
      <c r="D207" s="86">
        <f>(Houston!$F$14*10^3)/Houston!$B$8</f>
        <v>0</v>
      </c>
      <c r="E207" s="86">
        <f>(Phoenix!$F$14*10^3)/Phoenix!$B$8</f>
        <v>0</v>
      </c>
      <c r="F207" s="86">
        <f>(Atlanta!$F$14*10^3)/Atlanta!$B$8</f>
        <v>0</v>
      </c>
      <c r="G207" s="86">
        <f>(LosAngeles!$F$14*10^3)/LosAngeles!$B$8</f>
        <v>0</v>
      </c>
      <c r="H207" s="86">
        <f>(LasVegas!$F$14*10^3)/LasVegas!$B$8</f>
        <v>0</v>
      </c>
      <c r="I207" s="86">
        <f>(SanFrancisco!$F$14*10^3)/SanFrancisco!$B$8</f>
        <v>0</v>
      </c>
      <c r="J207" s="86">
        <f>(Baltimore!$F$14*10^3)/Baltimore!$B$8</f>
        <v>0</v>
      </c>
      <c r="K207" s="86">
        <f>(Albuquerque!$F$14*10^3)/Albuquerque!$B$8</f>
        <v>0</v>
      </c>
      <c r="L207" s="86">
        <f>(Seattle!$F$14*10^3)/Seattle!$B$8</f>
        <v>0</v>
      </c>
      <c r="M207" s="86">
        <f>(Chicago!$F$14*10^3)/Chicago!$B$8</f>
        <v>0</v>
      </c>
      <c r="N207" s="86">
        <f>(Boulder!$F$14*10^3)/Boulder!$B$8</f>
        <v>0</v>
      </c>
      <c r="O207" s="86">
        <f>(Minneapolis!$F$14*10^3)/Minneapolis!$B$8</f>
        <v>0</v>
      </c>
      <c r="P207" s="86">
        <f>(Helena!$F$14*10^3)/Helena!$B$8</f>
        <v>0</v>
      </c>
      <c r="Q207" s="86">
        <f>(Duluth!$F$14*10^3)/Duluth!$B$8</f>
        <v>0</v>
      </c>
      <c r="R207" s="86">
        <f>(Fairbanks!$F$14*10^3)/Fairbanks!$B$8</f>
        <v>0</v>
      </c>
    </row>
    <row r="208" spans="1:18">
      <c r="A208" s="53"/>
      <c r="B208" s="58" t="s">
        <v>129</v>
      </c>
      <c r="C208" s="86">
        <f>(Miami!$F$15*10^3)/Miami!$B$8</f>
        <v>0</v>
      </c>
      <c r="D208" s="86">
        <f>(Houston!$F$15*10^3)/Houston!$B$8</f>
        <v>0</v>
      </c>
      <c r="E208" s="86">
        <f>(Phoenix!$F$15*10^3)/Phoenix!$B$8</f>
        <v>0</v>
      </c>
      <c r="F208" s="86">
        <f>(Atlanta!$F$15*10^3)/Atlanta!$B$8</f>
        <v>0</v>
      </c>
      <c r="G208" s="86">
        <f>(LosAngeles!$F$15*10^3)/LosAngeles!$B$8</f>
        <v>0</v>
      </c>
      <c r="H208" s="86">
        <f>(LasVegas!$F$15*10^3)/LasVegas!$B$8</f>
        <v>0</v>
      </c>
      <c r="I208" s="86">
        <f>(SanFrancisco!$F$15*10^3)/SanFrancisco!$B$8</f>
        <v>0</v>
      </c>
      <c r="J208" s="86">
        <f>(Baltimore!$F$15*10^3)/Baltimore!$B$8</f>
        <v>0</v>
      </c>
      <c r="K208" s="86">
        <f>(Albuquerque!$F$15*10^3)/Albuquerque!$B$8</f>
        <v>0</v>
      </c>
      <c r="L208" s="86">
        <f>(Seattle!$F$15*10^3)/Seattle!$B$8</f>
        <v>0</v>
      </c>
      <c r="M208" s="86">
        <f>(Chicago!$F$15*10^3)/Chicago!$B$8</f>
        <v>0</v>
      </c>
      <c r="N208" s="86">
        <f>(Boulder!$F$15*10^3)/Boulder!$B$8</f>
        <v>0</v>
      </c>
      <c r="O208" s="86">
        <f>(Minneapolis!$F$15*10^3)/Minneapolis!$B$8</f>
        <v>0</v>
      </c>
      <c r="P208" s="86">
        <f>(Helena!$F$15*10^3)/Helena!$B$8</f>
        <v>0</v>
      </c>
      <c r="Q208" s="86">
        <f>(Duluth!$F$15*10^3)/Duluth!$B$8</f>
        <v>0</v>
      </c>
      <c r="R208" s="86">
        <f>(Fairbanks!$F$15*10^3)/Fairbanks!$B$8</f>
        <v>0</v>
      </c>
    </row>
    <row r="209" spans="1:18">
      <c r="A209" s="53"/>
      <c r="B209" s="58" t="s">
        <v>130</v>
      </c>
      <c r="C209" s="86">
        <f>(Miami!$F$16*10^3)/Miami!$B$8</f>
        <v>0</v>
      </c>
      <c r="D209" s="86">
        <f>(Houston!$F$16*10^3)/Houston!$B$8</f>
        <v>0</v>
      </c>
      <c r="E209" s="86">
        <f>(Phoenix!$F$16*10^3)/Phoenix!$B$8</f>
        <v>0</v>
      </c>
      <c r="F209" s="86">
        <f>(Atlanta!$F$16*10^3)/Atlanta!$B$8</f>
        <v>0</v>
      </c>
      <c r="G209" s="86">
        <f>(LosAngeles!$F$16*10^3)/LosAngeles!$B$8</f>
        <v>0</v>
      </c>
      <c r="H209" s="86">
        <f>(LasVegas!$F$16*10^3)/LasVegas!$B$8</f>
        <v>0</v>
      </c>
      <c r="I209" s="86">
        <f>(SanFrancisco!$F$16*10^3)/SanFrancisco!$B$8</f>
        <v>0</v>
      </c>
      <c r="J209" s="86">
        <f>(Baltimore!$F$16*10^3)/Baltimore!$B$8</f>
        <v>0</v>
      </c>
      <c r="K209" s="86">
        <f>(Albuquerque!$F$16*10^3)/Albuquerque!$B$8</f>
        <v>0</v>
      </c>
      <c r="L209" s="86">
        <f>(Seattle!$F$16*10^3)/Seattle!$B$8</f>
        <v>0</v>
      </c>
      <c r="M209" s="86">
        <f>(Chicago!$F$16*10^3)/Chicago!$B$8</f>
        <v>0</v>
      </c>
      <c r="N209" s="86">
        <f>(Boulder!$F$16*10^3)/Boulder!$B$8</f>
        <v>0</v>
      </c>
      <c r="O209" s="86">
        <f>(Minneapolis!$F$16*10^3)/Minneapolis!$B$8</f>
        <v>0</v>
      </c>
      <c r="P209" s="86">
        <f>(Helena!$F$16*10^3)/Helena!$B$8</f>
        <v>0</v>
      </c>
      <c r="Q209" s="86">
        <f>(Duluth!$F$16*10^3)/Duluth!$B$8</f>
        <v>0</v>
      </c>
      <c r="R209" s="86">
        <f>(Fairbanks!$F$16*10^3)/Fairbanks!$B$8</f>
        <v>0</v>
      </c>
    </row>
    <row r="210" spans="1:18">
      <c r="A210" s="53"/>
      <c r="B210" s="58" t="s">
        <v>131</v>
      </c>
      <c r="C210" s="86">
        <f>(Miami!$F$17*10^3)/Miami!$B$8</f>
        <v>0</v>
      </c>
      <c r="D210" s="86">
        <f>(Houston!$F$17*10^3)/Houston!$B$8</f>
        <v>0</v>
      </c>
      <c r="E210" s="86">
        <f>(Phoenix!$F$17*10^3)/Phoenix!$B$8</f>
        <v>0</v>
      </c>
      <c r="F210" s="86">
        <f>(Atlanta!$F$17*10^3)/Atlanta!$B$8</f>
        <v>0</v>
      </c>
      <c r="G210" s="86">
        <f>(LosAngeles!$F$17*10^3)/LosAngeles!$B$8</f>
        <v>0</v>
      </c>
      <c r="H210" s="86">
        <f>(LasVegas!$F$17*10^3)/LasVegas!$B$8</f>
        <v>0</v>
      </c>
      <c r="I210" s="86">
        <f>(SanFrancisco!$F$17*10^3)/SanFrancisco!$B$8</f>
        <v>0</v>
      </c>
      <c r="J210" s="86">
        <f>(Baltimore!$F$17*10^3)/Baltimore!$B$8</f>
        <v>0</v>
      </c>
      <c r="K210" s="86">
        <f>(Albuquerque!$F$17*10^3)/Albuquerque!$B$8</f>
        <v>0</v>
      </c>
      <c r="L210" s="86">
        <f>(Seattle!$F$17*10^3)/Seattle!$B$8</f>
        <v>0</v>
      </c>
      <c r="M210" s="86">
        <f>(Chicago!$F$17*10^3)/Chicago!$B$8</f>
        <v>0</v>
      </c>
      <c r="N210" s="86">
        <f>(Boulder!$F$17*10^3)/Boulder!$B$8</f>
        <v>0</v>
      </c>
      <c r="O210" s="86">
        <f>(Minneapolis!$F$17*10^3)/Minneapolis!$B$8</f>
        <v>0</v>
      </c>
      <c r="P210" s="86">
        <f>(Helena!$F$17*10^3)/Helena!$B$8</f>
        <v>0</v>
      </c>
      <c r="Q210" s="86">
        <f>(Duluth!$F$17*10^3)/Duluth!$B$8</f>
        <v>0</v>
      </c>
      <c r="R210" s="86">
        <f>(Fairbanks!$F$17*10^3)/Fairbanks!$B$8</f>
        <v>0</v>
      </c>
    </row>
    <row r="211" spans="1:18">
      <c r="A211" s="53"/>
      <c r="B211" s="58" t="s">
        <v>132</v>
      </c>
      <c r="C211" s="86">
        <f>(Miami!$F$18*10^3)/Miami!$B$8</f>
        <v>0</v>
      </c>
      <c r="D211" s="86">
        <f>(Houston!$F$18*10^3)/Houston!$B$8</f>
        <v>0</v>
      </c>
      <c r="E211" s="86">
        <f>(Phoenix!$F$18*10^3)/Phoenix!$B$8</f>
        <v>0</v>
      </c>
      <c r="F211" s="86">
        <f>(Atlanta!$F$18*10^3)/Atlanta!$B$8</f>
        <v>0</v>
      </c>
      <c r="G211" s="86">
        <f>(LosAngeles!$F$18*10^3)/LosAngeles!$B$8</f>
        <v>0</v>
      </c>
      <c r="H211" s="86">
        <f>(LasVegas!$F$18*10^3)/LasVegas!$B$8</f>
        <v>0</v>
      </c>
      <c r="I211" s="86">
        <f>(SanFrancisco!$F$18*10^3)/SanFrancisco!$B$8</f>
        <v>0</v>
      </c>
      <c r="J211" s="86">
        <f>(Baltimore!$F$18*10^3)/Baltimore!$B$8</f>
        <v>0</v>
      </c>
      <c r="K211" s="86">
        <f>(Albuquerque!$F$18*10^3)/Albuquerque!$B$8</f>
        <v>0</v>
      </c>
      <c r="L211" s="86">
        <f>(Seattle!$F$18*10^3)/Seattle!$B$8</f>
        <v>0</v>
      </c>
      <c r="M211" s="86">
        <f>(Chicago!$F$18*10^3)/Chicago!$B$8</f>
        <v>0</v>
      </c>
      <c r="N211" s="86">
        <f>(Boulder!$F$18*10^3)/Boulder!$B$8</f>
        <v>0</v>
      </c>
      <c r="O211" s="86">
        <f>(Minneapolis!$F$18*10^3)/Minneapolis!$B$8</f>
        <v>0</v>
      </c>
      <c r="P211" s="86">
        <f>(Helena!$F$18*10^3)/Helena!$B$8</f>
        <v>0</v>
      </c>
      <c r="Q211" s="86">
        <f>(Duluth!$F$18*10^3)/Duluth!$B$8</f>
        <v>0</v>
      </c>
      <c r="R211" s="86">
        <f>(Fairbanks!$F$18*10^3)/Fairbanks!$B$8</f>
        <v>0</v>
      </c>
    </row>
    <row r="212" spans="1:18">
      <c r="A212" s="53"/>
      <c r="B212" s="58" t="s">
        <v>133</v>
      </c>
      <c r="C212" s="86">
        <f>(Miami!$F$19*10^3)/Miami!$B$8</f>
        <v>0</v>
      </c>
      <c r="D212" s="86">
        <f>(Houston!$F$19*10^3)/Houston!$B$8</f>
        <v>0</v>
      </c>
      <c r="E212" s="86">
        <f>(Phoenix!$F$19*10^3)/Phoenix!$B$8</f>
        <v>0</v>
      </c>
      <c r="F212" s="86">
        <f>(Atlanta!$F$19*10^3)/Atlanta!$B$8</f>
        <v>0</v>
      </c>
      <c r="G212" s="86">
        <f>(LosAngeles!$F$19*10^3)/LosAngeles!$B$8</f>
        <v>0</v>
      </c>
      <c r="H212" s="86">
        <f>(LasVegas!$F$19*10^3)/LasVegas!$B$8</f>
        <v>0</v>
      </c>
      <c r="I212" s="86">
        <f>(SanFrancisco!$F$19*10^3)/SanFrancisco!$B$8</f>
        <v>0</v>
      </c>
      <c r="J212" s="86">
        <f>(Baltimore!$F$19*10^3)/Baltimore!$B$8</f>
        <v>0</v>
      </c>
      <c r="K212" s="86">
        <f>(Albuquerque!$F$19*10^3)/Albuquerque!$B$8</f>
        <v>0</v>
      </c>
      <c r="L212" s="86">
        <f>(Seattle!$F$19*10^3)/Seattle!$B$8</f>
        <v>0</v>
      </c>
      <c r="M212" s="86">
        <f>(Chicago!$F$19*10^3)/Chicago!$B$8</f>
        <v>0</v>
      </c>
      <c r="N212" s="86">
        <f>(Boulder!$F$19*10^3)/Boulder!$B$8</f>
        <v>0</v>
      </c>
      <c r="O212" s="86">
        <f>(Minneapolis!$F$19*10^3)/Minneapolis!$B$8</f>
        <v>0</v>
      </c>
      <c r="P212" s="86">
        <f>(Helena!$F$19*10^3)/Helena!$B$8</f>
        <v>0</v>
      </c>
      <c r="Q212" s="86">
        <f>(Duluth!$F$19*10^3)/Duluth!$B$8</f>
        <v>0</v>
      </c>
      <c r="R212" s="86">
        <f>(Fairbanks!$F$19*10^3)/Fairbanks!$B$8</f>
        <v>0</v>
      </c>
    </row>
    <row r="213" spans="1:18">
      <c r="A213" s="53"/>
      <c r="B213" s="58" t="s">
        <v>134</v>
      </c>
      <c r="C213" s="86">
        <f>(Miami!$F$20*10^3)/Miami!$B$8</f>
        <v>0</v>
      </c>
      <c r="D213" s="86">
        <f>(Houston!$F$20*10^3)/Houston!$B$8</f>
        <v>0</v>
      </c>
      <c r="E213" s="86">
        <f>(Phoenix!$F$20*10^3)/Phoenix!$B$8</f>
        <v>0</v>
      </c>
      <c r="F213" s="86">
        <f>(Atlanta!$F$20*10^3)/Atlanta!$B$8</f>
        <v>0</v>
      </c>
      <c r="G213" s="86">
        <f>(LosAngeles!$F$20*10^3)/LosAngeles!$B$8</f>
        <v>0</v>
      </c>
      <c r="H213" s="86">
        <f>(LasVegas!$F$20*10^3)/LasVegas!$B$8</f>
        <v>0</v>
      </c>
      <c r="I213" s="86">
        <f>(SanFrancisco!$F$20*10^3)/SanFrancisco!$B$8</f>
        <v>0</v>
      </c>
      <c r="J213" s="86">
        <f>(Baltimore!$F$20*10^3)/Baltimore!$B$8</f>
        <v>0</v>
      </c>
      <c r="K213" s="86">
        <f>(Albuquerque!$F$20*10^3)/Albuquerque!$B$8</f>
        <v>0</v>
      </c>
      <c r="L213" s="86">
        <f>(Seattle!$F$20*10^3)/Seattle!$B$8</f>
        <v>0</v>
      </c>
      <c r="M213" s="86">
        <f>(Chicago!$F$20*10^3)/Chicago!$B$8</f>
        <v>0</v>
      </c>
      <c r="N213" s="86">
        <f>(Boulder!$F$20*10^3)/Boulder!$B$8</f>
        <v>0</v>
      </c>
      <c r="O213" s="86">
        <f>(Minneapolis!$F$20*10^3)/Minneapolis!$B$8</f>
        <v>0</v>
      </c>
      <c r="P213" s="86">
        <f>(Helena!$F$20*10^3)/Helena!$B$8</f>
        <v>0</v>
      </c>
      <c r="Q213" s="86">
        <f>(Duluth!$F$20*10^3)/Duluth!$B$8</f>
        <v>0</v>
      </c>
      <c r="R213" s="86">
        <f>(Fairbanks!$F$20*10^3)/Fairbanks!$B$8</f>
        <v>0</v>
      </c>
    </row>
    <row r="214" spans="1:18">
      <c r="A214" s="53"/>
      <c r="B214" s="58" t="s">
        <v>135</v>
      </c>
      <c r="C214" s="86">
        <f>(Miami!$F$21*10^3)/Miami!$B$8</f>
        <v>0</v>
      </c>
      <c r="D214" s="86">
        <f>(Houston!$F$21*10^3)/Houston!$B$8</f>
        <v>0</v>
      </c>
      <c r="E214" s="86">
        <f>(Phoenix!$F$21*10^3)/Phoenix!$B$8</f>
        <v>0</v>
      </c>
      <c r="F214" s="86">
        <f>(Atlanta!$F$21*10^3)/Atlanta!$B$8</f>
        <v>0</v>
      </c>
      <c r="G214" s="86">
        <f>(LosAngeles!$F$21*10^3)/LosAngeles!$B$8</f>
        <v>0</v>
      </c>
      <c r="H214" s="86">
        <f>(LasVegas!$F$21*10^3)/LasVegas!$B$8</f>
        <v>0</v>
      </c>
      <c r="I214" s="86">
        <f>(SanFrancisco!$F$21*10^3)/SanFrancisco!$B$8</f>
        <v>0</v>
      </c>
      <c r="J214" s="86">
        <f>(Baltimore!$F$21*10^3)/Baltimore!$B$8</f>
        <v>0</v>
      </c>
      <c r="K214" s="86">
        <f>(Albuquerque!$F$21*10^3)/Albuquerque!$B$8</f>
        <v>0</v>
      </c>
      <c r="L214" s="86">
        <f>(Seattle!$F$21*10^3)/Seattle!$B$8</f>
        <v>0</v>
      </c>
      <c r="M214" s="86">
        <f>(Chicago!$F$21*10^3)/Chicago!$B$8</f>
        <v>0</v>
      </c>
      <c r="N214" s="86">
        <f>(Boulder!$F$21*10^3)/Boulder!$B$8</f>
        <v>0</v>
      </c>
      <c r="O214" s="86">
        <f>(Minneapolis!$F$21*10^3)/Minneapolis!$B$8</f>
        <v>0</v>
      </c>
      <c r="P214" s="86">
        <f>(Helena!$F$21*10^3)/Helena!$B$8</f>
        <v>0</v>
      </c>
      <c r="Q214" s="86">
        <f>(Duluth!$F$21*10^3)/Duluth!$B$8</f>
        <v>0</v>
      </c>
      <c r="R214" s="86">
        <f>(Fairbanks!$F$21*10^3)/Fairbanks!$B$8</f>
        <v>0</v>
      </c>
    </row>
    <row r="215" spans="1:18">
      <c r="A215" s="53"/>
      <c r="B215" s="58" t="s">
        <v>136</v>
      </c>
      <c r="C215" s="86">
        <f>(Miami!$F$22*10^3)/Miami!$B$8</f>
        <v>0</v>
      </c>
      <c r="D215" s="86">
        <f>(Houston!$F$22*10^3)/Houston!$B$8</f>
        <v>0</v>
      </c>
      <c r="E215" s="86">
        <f>(Phoenix!$F$22*10^3)/Phoenix!$B$8</f>
        <v>0</v>
      </c>
      <c r="F215" s="86">
        <f>(Atlanta!$F$22*10^3)/Atlanta!$B$8</f>
        <v>0</v>
      </c>
      <c r="G215" s="86">
        <f>(LosAngeles!$F$22*10^3)/LosAngeles!$B$8</f>
        <v>0</v>
      </c>
      <c r="H215" s="86">
        <f>(LasVegas!$F$22*10^3)/LasVegas!$B$8</f>
        <v>0</v>
      </c>
      <c r="I215" s="86">
        <f>(SanFrancisco!$F$22*10^3)/SanFrancisco!$B$8</f>
        <v>0</v>
      </c>
      <c r="J215" s="86">
        <f>(Baltimore!$F$22*10^3)/Baltimore!$B$8</f>
        <v>0</v>
      </c>
      <c r="K215" s="86">
        <f>(Albuquerque!$F$22*10^3)/Albuquerque!$B$8</f>
        <v>0</v>
      </c>
      <c r="L215" s="86">
        <f>(Seattle!$F$22*10^3)/Seattle!$B$8</f>
        <v>0</v>
      </c>
      <c r="M215" s="86">
        <f>(Chicago!$F$22*10^3)/Chicago!$B$8</f>
        <v>0</v>
      </c>
      <c r="N215" s="86">
        <f>(Boulder!$F$22*10^3)/Boulder!$B$8</f>
        <v>0</v>
      </c>
      <c r="O215" s="86">
        <f>(Minneapolis!$F$22*10^3)/Minneapolis!$B$8</f>
        <v>0</v>
      </c>
      <c r="P215" s="86">
        <f>(Helena!$F$22*10^3)/Helena!$B$8</f>
        <v>0</v>
      </c>
      <c r="Q215" s="86">
        <f>(Duluth!$F$22*10^3)/Duluth!$B$8</f>
        <v>0</v>
      </c>
      <c r="R215" s="86">
        <f>(Fairbanks!$F$22*10^3)/Fairbanks!$B$8</f>
        <v>0</v>
      </c>
    </row>
    <row r="216" spans="1:18">
      <c r="A216" s="53"/>
      <c r="B216" s="58" t="s">
        <v>115</v>
      </c>
      <c r="C216" s="86">
        <f>(Miami!$F$23*10^3)/Miami!$B$8</f>
        <v>0</v>
      </c>
      <c r="D216" s="86">
        <f>(Houston!$F$23*10^3)/Houston!$B$8</f>
        <v>0</v>
      </c>
      <c r="E216" s="86">
        <f>(Phoenix!$F$23*10^3)/Phoenix!$B$8</f>
        <v>0</v>
      </c>
      <c r="F216" s="86">
        <f>(Atlanta!$F$23*10^3)/Atlanta!$B$8</f>
        <v>0</v>
      </c>
      <c r="G216" s="86">
        <f>(LosAngeles!$F$23*10^3)/LosAngeles!$B$8</f>
        <v>0</v>
      </c>
      <c r="H216" s="86">
        <f>(LasVegas!$F$23*10^3)/LasVegas!$B$8</f>
        <v>0</v>
      </c>
      <c r="I216" s="86">
        <f>(SanFrancisco!$F$23*10^3)/SanFrancisco!$B$8</f>
        <v>0</v>
      </c>
      <c r="J216" s="86">
        <f>(Baltimore!$F$23*10^3)/Baltimore!$B$8</f>
        <v>0</v>
      </c>
      <c r="K216" s="86">
        <f>(Albuquerque!$F$23*10^3)/Albuquerque!$B$8</f>
        <v>0</v>
      </c>
      <c r="L216" s="86">
        <f>(Seattle!$F$23*10^3)/Seattle!$B$8</f>
        <v>0</v>
      </c>
      <c r="M216" s="86">
        <f>(Chicago!$F$23*10^3)/Chicago!$B$8</f>
        <v>0</v>
      </c>
      <c r="N216" s="86">
        <f>(Boulder!$F$23*10^3)/Boulder!$B$8</f>
        <v>0</v>
      </c>
      <c r="O216" s="86">
        <f>(Minneapolis!$F$23*10^3)/Minneapolis!$B$8</f>
        <v>0</v>
      </c>
      <c r="P216" s="86">
        <f>(Helena!$F$23*10^3)/Helena!$B$8</f>
        <v>0</v>
      </c>
      <c r="Q216" s="86">
        <f>(Duluth!$F$23*10^3)/Duluth!$B$8</f>
        <v>0</v>
      </c>
      <c r="R216" s="86">
        <f>(Fairbanks!$F$23*10^3)/Fairbanks!$B$8</f>
        <v>0</v>
      </c>
    </row>
    <row r="217" spans="1:18">
      <c r="A217" s="53"/>
      <c r="B217" s="58" t="s">
        <v>137</v>
      </c>
      <c r="C217" s="86">
        <f>(Miami!$F$24*10^3)/Miami!$B$8</f>
        <v>0</v>
      </c>
      <c r="D217" s="86">
        <f>(Houston!$F$24*10^3)/Houston!$B$8</f>
        <v>0</v>
      </c>
      <c r="E217" s="86">
        <f>(Phoenix!$F$24*10^3)/Phoenix!$B$8</f>
        <v>0</v>
      </c>
      <c r="F217" s="86">
        <f>(Atlanta!$F$24*10^3)/Atlanta!$B$8</f>
        <v>0</v>
      </c>
      <c r="G217" s="86">
        <f>(LosAngeles!$F$24*10^3)/LosAngeles!$B$8</f>
        <v>0</v>
      </c>
      <c r="H217" s="86">
        <f>(LasVegas!$F$24*10^3)/LasVegas!$B$8</f>
        <v>0</v>
      </c>
      <c r="I217" s="86">
        <f>(SanFrancisco!$F$24*10^3)/SanFrancisco!$B$8</f>
        <v>0</v>
      </c>
      <c r="J217" s="86">
        <f>(Baltimore!$F$24*10^3)/Baltimore!$B$8</f>
        <v>0</v>
      </c>
      <c r="K217" s="86">
        <f>(Albuquerque!$F$24*10^3)/Albuquerque!$B$8</f>
        <v>0</v>
      </c>
      <c r="L217" s="86">
        <f>(Seattle!$F$24*10^3)/Seattle!$B$8</f>
        <v>0</v>
      </c>
      <c r="M217" s="86">
        <f>(Chicago!$F$24*10^3)/Chicago!$B$8</f>
        <v>0</v>
      </c>
      <c r="N217" s="86">
        <f>(Boulder!$F$24*10^3)/Boulder!$B$8</f>
        <v>0</v>
      </c>
      <c r="O217" s="86">
        <f>(Minneapolis!$F$24*10^3)/Minneapolis!$B$8</f>
        <v>0</v>
      </c>
      <c r="P217" s="86">
        <f>(Helena!$F$24*10^3)/Helena!$B$8</f>
        <v>0</v>
      </c>
      <c r="Q217" s="86">
        <f>(Duluth!$F$24*10^3)/Duluth!$B$8</f>
        <v>0</v>
      </c>
      <c r="R217" s="86">
        <f>(Fairbanks!$F$24*10^3)/Fairbanks!$B$8</f>
        <v>0</v>
      </c>
    </row>
    <row r="218" spans="1:18">
      <c r="A218" s="53"/>
      <c r="B218" s="58" t="s">
        <v>138</v>
      </c>
      <c r="C218" s="86">
        <f>(Miami!$F$25*10^3)/Miami!$B$8</f>
        <v>0</v>
      </c>
      <c r="D218" s="86">
        <f>(Houston!$F$25*10^3)/Houston!$B$8</f>
        <v>0</v>
      </c>
      <c r="E218" s="86">
        <f>(Phoenix!$F$25*10^3)/Phoenix!$B$8</f>
        <v>0</v>
      </c>
      <c r="F218" s="86">
        <f>(Atlanta!$F$25*10^3)/Atlanta!$B$8</f>
        <v>0</v>
      </c>
      <c r="G218" s="86">
        <f>(LosAngeles!$F$25*10^3)/LosAngeles!$B$8</f>
        <v>0</v>
      </c>
      <c r="H218" s="86">
        <f>(LasVegas!$F$25*10^3)/LasVegas!$B$8</f>
        <v>0</v>
      </c>
      <c r="I218" s="86">
        <f>(SanFrancisco!$F$25*10^3)/SanFrancisco!$B$8</f>
        <v>0</v>
      </c>
      <c r="J218" s="86">
        <f>(Baltimore!$F$25*10^3)/Baltimore!$B$8</f>
        <v>0</v>
      </c>
      <c r="K218" s="86">
        <f>(Albuquerque!$F$25*10^3)/Albuquerque!$B$8</f>
        <v>0</v>
      </c>
      <c r="L218" s="86">
        <f>(Seattle!$F$25*10^3)/Seattle!$B$8</f>
        <v>0</v>
      </c>
      <c r="M218" s="86">
        <f>(Chicago!$F$25*10^3)/Chicago!$B$8</f>
        <v>0</v>
      </c>
      <c r="N218" s="86">
        <f>(Boulder!$F$25*10^3)/Boulder!$B$8</f>
        <v>0</v>
      </c>
      <c r="O218" s="86">
        <f>(Minneapolis!$F$25*10^3)/Minneapolis!$B$8</f>
        <v>0</v>
      </c>
      <c r="P218" s="86">
        <f>(Helena!$F$25*10^3)/Helena!$B$8</f>
        <v>0</v>
      </c>
      <c r="Q218" s="86">
        <f>(Duluth!$F$25*10^3)/Duluth!$B$8</f>
        <v>0</v>
      </c>
      <c r="R218" s="86">
        <f>(Fairbanks!$F$25*10^3)/Fairbanks!$B$8</f>
        <v>0</v>
      </c>
    </row>
    <row r="219" spans="1:18">
      <c r="A219" s="53"/>
      <c r="B219" s="58" t="s">
        <v>139</v>
      </c>
      <c r="C219" s="86">
        <f>(Miami!$F$26*10^3)/Miami!$B$8</f>
        <v>0</v>
      </c>
      <c r="D219" s="86">
        <f>(Houston!$F$26*10^3)/Houston!$B$8</f>
        <v>0</v>
      </c>
      <c r="E219" s="86">
        <f>(Phoenix!$F$26*10^3)/Phoenix!$B$8</f>
        <v>0</v>
      </c>
      <c r="F219" s="86">
        <f>(Atlanta!$F$26*10^3)/Atlanta!$B$8</f>
        <v>0</v>
      </c>
      <c r="G219" s="86">
        <f>(LosAngeles!$F$26*10^3)/LosAngeles!$B$8</f>
        <v>0</v>
      </c>
      <c r="H219" s="86">
        <f>(LasVegas!$F$26*10^3)/LasVegas!$B$8</f>
        <v>0</v>
      </c>
      <c r="I219" s="86">
        <f>(SanFrancisco!$F$26*10^3)/SanFrancisco!$B$8</f>
        <v>0</v>
      </c>
      <c r="J219" s="86">
        <f>(Baltimore!$F$26*10^3)/Baltimore!$B$8</f>
        <v>0</v>
      </c>
      <c r="K219" s="86">
        <f>(Albuquerque!$F$26*10^3)/Albuquerque!$B$8</f>
        <v>0</v>
      </c>
      <c r="L219" s="86">
        <f>(Seattle!$F$26*10^3)/Seattle!$B$8</f>
        <v>0</v>
      </c>
      <c r="M219" s="86">
        <f>(Chicago!$F$26*10^3)/Chicago!$B$8</f>
        <v>0</v>
      </c>
      <c r="N219" s="86">
        <f>(Boulder!$F$26*10^3)/Boulder!$B$8</f>
        <v>0</v>
      </c>
      <c r="O219" s="86">
        <f>(Minneapolis!$F$26*10^3)/Minneapolis!$B$8</f>
        <v>0</v>
      </c>
      <c r="P219" s="86">
        <f>(Helena!$F$26*10^3)/Helena!$B$8</f>
        <v>0</v>
      </c>
      <c r="Q219" s="86">
        <f>(Duluth!$F$26*10^3)/Duluth!$B$8</f>
        <v>0</v>
      </c>
      <c r="R219" s="86">
        <f>(Fairbanks!$F$26*10^3)/Fairbanks!$B$8</f>
        <v>0</v>
      </c>
    </row>
    <row r="220" spans="1:18">
      <c r="A220" s="53"/>
      <c r="B220" s="58" t="s">
        <v>140</v>
      </c>
      <c r="C220" s="86">
        <f>(Miami!$F$28*10^3)/Miami!$B$8</f>
        <v>0</v>
      </c>
      <c r="D220" s="86">
        <f>(Houston!$F$28*10^3)/Houston!$B$8</f>
        <v>0</v>
      </c>
      <c r="E220" s="86">
        <f>(Phoenix!$F$28*10^3)/Phoenix!$B$8</f>
        <v>0</v>
      </c>
      <c r="F220" s="86">
        <f>(Atlanta!$F$28*10^3)/Atlanta!$B$8</f>
        <v>0</v>
      </c>
      <c r="G220" s="86">
        <f>(LosAngeles!$F$28*10^3)/LosAngeles!$B$8</f>
        <v>0</v>
      </c>
      <c r="H220" s="86">
        <f>(LasVegas!$F$28*10^3)/LasVegas!$B$8</f>
        <v>0</v>
      </c>
      <c r="I220" s="86">
        <f>(SanFrancisco!$F$28*10^3)/SanFrancisco!$B$8</f>
        <v>0</v>
      </c>
      <c r="J220" s="86">
        <f>(Baltimore!$F$28*10^3)/Baltimore!$B$8</f>
        <v>0</v>
      </c>
      <c r="K220" s="86">
        <f>(Albuquerque!$F$28*10^3)/Albuquerque!$B$8</f>
        <v>0</v>
      </c>
      <c r="L220" s="86">
        <f>(Seattle!$F$28*10^3)/Seattle!$B$8</f>
        <v>0</v>
      </c>
      <c r="M220" s="86">
        <f>(Chicago!$F$28*10^3)/Chicago!$B$8</f>
        <v>0</v>
      </c>
      <c r="N220" s="86">
        <f>(Boulder!$F$28*10^3)/Boulder!$B$8</f>
        <v>0</v>
      </c>
      <c r="O220" s="86">
        <f>(Minneapolis!$F$28*10^3)/Minneapolis!$B$8</f>
        <v>0</v>
      </c>
      <c r="P220" s="86">
        <f>(Helena!$F$28*10^3)/Helena!$B$8</f>
        <v>0</v>
      </c>
      <c r="Q220" s="86">
        <f>(Duluth!$F$28*10^3)/Duluth!$B$8</f>
        <v>0</v>
      </c>
      <c r="R220" s="86">
        <f>(Fairbanks!$F$28*10^3)/Fairbanks!$B$8</f>
        <v>0</v>
      </c>
    </row>
    <row r="221" spans="1:18">
      <c r="A221" s="53"/>
      <c r="B221" s="56" t="s">
        <v>296</v>
      </c>
      <c r="C221" s="86">
        <f>(Miami!$B$2*10^3)/Miami!$B$8</f>
        <v>787.97672519395667</v>
      </c>
      <c r="D221" s="86">
        <f>(Houston!$B$2*10^3)/Houston!$B$8</f>
        <v>839.48703552470397</v>
      </c>
      <c r="E221" s="86">
        <f>(Phoenix!$B$2*10^3)/Phoenix!$B$8</f>
        <v>835.22049816251536</v>
      </c>
      <c r="F221" s="86">
        <f>(Atlanta!$B$2*10^3)/Atlanta!$B$8</f>
        <v>824.06492445896288</v>
      </c>
      <c r="G221" s="86">
        <f>(LosAngeles!$B$2*10^3)/LosAngeles!$B$8</f>
        <v>572.70263372805232</v>
      </c>
      <c r="H221" s="86">
        <f>(LasVegas!$B$2*10^3)/LasVegas!$B$8</f>
        <v>775.09187423438141</v>
      </c>
      <c r="I221" s="86">
        <f>(SanFrancisco!$B$2*10^3)/SanFrancisco!$B$8</f>
        <v>757.1988566761944</v>
      </c>
      <c r="J221" s="86">
        <f>(Baltimore!$B$2*10^3)/Baltimore!$B$8</f>
        <v>989.89077174356885</v>
      </c>
      <c r="K221" s="86">
        <f>(Albuquerque!$B$2*10^3)/Albuquerque!$B$8</f>
        <v>814.17619436504697</v>
      </c>
      <c r="L221" s="86">
        <f>(Seattle!$B$2*10^3)/Seattle!$B$8</f>
        <v>821.99724377296855</v>
      </c>
      <c r="M221" s="86">
        <f>(Chicago!$B$2*10^3)/Chicago!$B$8</f>
        <v>1122.431094324214</v>
      </c>
      <c r="N221" s="86">
        <f>(Boulder!$B$2*10^3)/Boulder!$B$8</f>
        <v>914.79532462229486</v>
      </c>
      <c r="O221" s="86">
        <f>(Minneapolis!$B$2*10^3)/Minneapolis!$B$8</f>
        <v>1323.7928746427112</v>
      </c>
      <c r="P221" s="86">
        <f>(Helena!$B$2*10^3)/Helena!$B$8</f>
        <v>1142.1151490404247</v>
      </c>
      <c r="Q221" s="86">
        <f>(Duluth!$B$2*10^3)/Duluth!$B$8</f>
        <v>1455.1970191915068</v>
      </c>
      <c r="R221" s="86">
        <f>(Fairbanks!$B$2*10^3)/Fairbanks!$B$8</f>
        <v>2049.8581053491221</v>
      </c>
    </row>
    <row r="222" spans="1:18">
      <c r="A222" s="56" t="s">
        <v>377</v>
      </c>
      <c r="B222" s="57"/>
    </row>
    <row r="223" spans="1:18">
      <c r="A223" s="53"/>
      <c r="B223" s="56" t="s">
        <v>376</v>
      </c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</row>
    <row r="224" spans="1:18">
      <c r="A224" s="53"/>
      <c r="B224" s="58" t="s">
        <v>374</v>
      </c>
      <c r="C224" s="62">
        <f>10^(-3)*Miami!$C476</f>
        <v>1070.2351759999999</v>
      </c>
      <c r="D224" s="62">
        <f>10^(-3)*Houston!$C476</f>
        <v>1014.8574120000001</v>
      </c>
      <c r="E224" s="62">
        <f>10^(-3)*Phoenix!$C476</f>
        <v>892.07451000000003</v>
      </c>
      <c r="F224" s="62">
        <f>10^(-3)*Atlanta!$C476</f>
        <v>674.69814700000006</v>
      </c>
      <c r="G224" s="62">
        <f>10^(-3)*LosAngeles!$C476</f>
        <v>808.09029799999996</v>
      </c>
      <c r="H224" s="62">
        <f>10^(-3)*LasVegas!$C476</f>
        <v>704.29820100000006</v>
      </c>
      <c r="I224" s="62">
        <f>10^(-3)*SanFrancisco!$C476</f>
        <v>643.95016199999998</v>
      </c>
      <c r="J224" s="62">
        <f>10^(-3)*Baltimore!$C476</f>
        <v>665.15107399999999</v>
      </c>
      <c r="K224" s="62">
        <f>10^(-3)*Albuquerque!$C476</f>
        <v>622.288498</v>
      </c>
      <c r="L224" s="62">
        <f>10^(-3)*Seattle!$C476</f>
        <v>510.39388400000001</v>
      </c>
      <c r="M224" s="62">
        <f>10^(-3)*Chicago!$C476</f>
        <v>527.61837700000001</v>
      </c>
      <c r="N224" s="62">
        <f>10^(-3)*Boulder!$C476</f>
        <v>659.01758200000006</v>
      </c>
      <c r="O224" s="62">
        <f>10^(-3)*Minneapolis!$C476</f>
        <v>526.04976899999997</v>
      </c>
      <c r="P224" s="62">
        <f>10^(-3)*Helena!$C476</f>
        <v>547.14918799999998</v>
      </c>
      <c r="Q224" s="62">
        <f>10^(-3)*Duluth!$C476</f>
        <v>518.58949200000006</v>
      </c>
      <c r="R224" s="62">
        <f>10^(-3)*Fairbanks!$C476</f>
        <v>528.62394900000004</v>
      </c>
    </row>
    <row r="225" spans="1:18">
      <c r="A225" s="53"/>
      <c r="B225" s="58" t="s">
        <v>373</v>
      </c>
      <c r="C225" s="62">
        <f>10^(-3)*Miami!$C477</f>
        <v>1110.746101</v>
      </c>
      <c r="D225" s="62">
        <f>10^(-3)*Houston!$C477</f>
        <v>942.02169600000002</v>
      </c>
      <c r="E225" s="62">
        <f>10^(-3)*Phoenix!$C477</f>
        <v>968.52219200000002</v>
      </c>
      <c r="F225" s="62">
        <f>10^(-3)*Atlanta!$C477</f>
        <v>678.63835800000004</v>
      </c>
      <c r="G225" s="62">
        <f>10^(-3)*LosAngeles!$C477</f>
        <v>782.14224600000011</v>
      </c>
      <c r="H225" s="62">
        <f>10^(-3)*LasVegas!$C477</f>
        <v>748.34462699999995</v>
      </c>
      <c r="I225" s="62">
        <f>10^(-3)*SanFrancisco!$C477</f>
        <v>763.38844100000006</v>
      </c>
      <c r="J225" s="62">
        <f>10^(-3)*Baltimore!$C477</f>
        <v>649.70427099999995</v>
      </c>
      <c r="K225" s="62">
        <f>10^(-3)*Albuquerque!$C477</f>
        <v>746.75578900000005</v>
      </c>
      <c r="L225" s="62">
        <f>10^(-3)*Seattle!$C477</f>
        <v>598.51724999999999</v>
      </c>
      <c r="M225" s="62">
        <f>10^(-3)*Chicago!$C477</f>
        <v>527.98816500000009</v>
      </c>
      <c r="N225" s="62">
        <f>10^(-3)*Boulder!$C477</f>
        <v>597.58709099999999</v>
      </c>
      <c r="O225" s="62">
        <f>10^(-3)*Minneapolis!$C477</f>
        <v>526.30189000000007</v>
      </c>
      <c r="P225" s="62">
        <f>10^(-3)*Helena!$C477</f>
        <v>644.01345100000003</v>
      </c>
      <c r="Q225" s="62">
        <f>10^(-3)*Duluth!$C477</f>
        <v>518.95306000000005</v>
      </c>
      <c r="R225" s="62">
        <f>10^(-3)*Fairbanks!$C477</f>
        <v>522.37977699999999</v>
      </c>
    </row>
    <row r="226" spans="1:18">
      <c r="A226" s="53"/>
      <c r="B226" s="74" t="s">
        <v>372</v>
      </c>
      <c r="C226" s="62">
        <f>10^(-3)*Miami!$C478</f>
        <v>1167.1829650000002</v>
      </c>
      <c r="D226" s="62">
        <f>10^(-3)*Houston!$C478</f>
        <v>1006.9734179999999</v>
      </c>
      <c r="E226" s="62">
        <f>10^(-3)*Phoenix!$C478</f>
        <v>1144.5067450000001</v>
      </c>
      <c r="F226" s="62">
        <f>10^(-3)*Atlanta!$C478</f>
        <v>806.74201800000003</v>
      </c>
      <c r="G226" s="62">
        <f>10^(-3)*LosAngeles!$C478</f>
        <v>758.75031000000013</v>
      </c>
      <c r="H226" s="62">
        <f>10^(-3)*LasVegas!$C478</f>
        <v>878.73670800000002</v>
      </c>
      <c r="I226" s="62">
        <f>10^(-3)*SanFrancisco!$C478</f>
        <v>719.958032</v>
      </c>
      <c r="J226" s="62">
        <f>10^(-3)*Baltimore!$C478</f>
        <v>872.45866699999999</v>
      </c>
      <c r="K226" s="62">
        <f>10^(-3)*Albuquerque!$C478</f>
        <v>767.05573400000003</v>
      </c>
      <c r="L226" s="62">
        <f>10^(-3)*Seattle!$C478</f>
        <v>628.25295800000004</v>
      </c>
      <c r="M226" s="62">
        <f>10^(-3)*Chicago!$C478</f>
        <v>718.554483</v>
      </c>
      <c r="N226" s="62">
        <f>10^(-3)*Boulder!$C478</f>
        <v>785.78684699999997</v>
      </c>
      <c r="O226" s="62">
        <f>10^(-3)*Minneapolis!$C478</f>
        <v>615.76318600000002</v>
      </c>
      <c r="P226" s="62">
        <f>10^(-3)*Helena!$C478</f>
        <v>720.610547</v>
      </c>
      <c r="Q226" s="62">
        <f>10^(-3)*Duluth!$C478</f>
        <v>519.45461799999998</v>
      </c>
      <c r="R226" s="62">
        <f>10^(-3)*Fairbanks!$C478</f>
        <v>518.73679200000004</v>
      </c>
    </row>
    <row r="227" spans="1:18">
      <c r="A227" s="53"/>
      <c r="B227" s="74" t="s">
        <v>371</v>
      </c>
      <c r="C227" s="62">
        <f>10^(-3)*Miami!$C479</f>
        <v>1219.625018</v>
      </c>
      <c r="D227" s="62">
        <f>10^(-3)*Houston!$C479</f>
        <v>1100.7575859999999</v>
      </c>
      <c r="E227" s="62">
        <f>10^(-3)*Phoenix!$C479</f>
        <v>1182.593163</v>
      </c>
      <c r="F227" s="62">
        <f>10^(-3)*Atlanta!$C479</f>
        <v>952.21495900000002</v>
      </c>
      <c r="G227" s="62">
        <f>10^(-3)*LosAngeles!$C479</f>
        <v>858.00943099999995</v>
      </c>
      <c r="H227" s="62">
        <f>10^(-3)*LasVegas!$C479</f>
        <v>1105.2581869999999</v>
      </c>
      <c r="I227" s="62">
        <f>10^(-3)*SanFrancisco!$C479</f>
        <v>783.91932099999997</v>
      </c>
      <c r="J227" s="62">
        <f>10^(-3)*Baltimore!$C479</f>
        <v>858.96743100000003</v>
      </c>
      <c r="K227" s="62">
        <f>10^(-3)*Albuquerque!$C479</f>
        <v>923.36683300000004</v>
      </c>
      <c r="L227" s="62">
        <f>10^(-3)*Seattle!$C479</f>
        <v>603.65141099999994</v>
      </c>
      <c r="M227" s="62">
        <f>10^(-3)*Chicago!$C479</f>
        <v>706.00204000000008</v>
      </c>
      <c r="N227" s="62">
        <f>10^(-3)*Boulder!$C479</f>
        <v>847.029628</v>
      </c>
      <c r="O227" s="62">
        <f>10^(-3)*Minneapolis!$C479</f>
        <v>712.4814520000001</v>
      </c>
      <c r="P227" s="62">
        <f>10^(-3)*Helena!$C479</f>
        <v>680.33090500000003</v>
      </c>
      <c r="Q227" s="62">
        <f>10^(-3)*Duluth!$C479</f>
        <v>603.71785</v>
      </c>
      <c r="R227" s="62">
        <f>10^(-3)*Fairbanks!$C479</f>
        <v>503.60787300000004</v>
      </c>
    </row>
    <row r="228" spans="1:18">
      <c r="A228" s="53"/>
      <c r="B228" s="74" t="s">
        <v>354</v>
      </c>
      <c r="C228" s="62">
        <f>10^(-3)*Miami!$C480</f>
        <v>1359.010258</v>
      </c>
      <c r="D228" s="62">
        <f>10^(-3)*Houston!$C480</f>
        <v>1406.4812250000002</v>
      </c>
      <c r="E228" s="62">
        <f>10^(-3)*Phoenix!$C480</f>
        <v>1333.60348</v>
      </c>
      <c r="F228" s="62">
        <f>10^(-3)*Atlanta!$C480</f>
        <v>1120.308683</v>
      </c>
      <c r="G228" s="62">
        <f>10^(-3)*LosAngeles!$C480</f>
        <v>850.624956</v>
      </c>
      <c r="H228" s="62">
        <f>10^(-3)*LasVegas!$C480</f>
        <v>1227.2714430000001</v>
      </c>
      <c r="I228" s="62">
        <f>10^(-3)*SanFrancisco!$C480</f>
        <v>901.00177500000007</v>
      </c>
      <c r="J228" s="62">
        <f>10^(-3)*Baltimore!$C480</f>
        <v>1135.930321</v>
      </c>
      <c r="K228" s="62">
        <f>10^(-3)*Albuquerque!$C480</f>
        <v>1041.1970919999999</v>
      </c>
      <c r="L228" s="62">
        <f>10^(-3)*Seattle!$C480</f>
        <v>764.49096800000007</v>
      </c>
      <c r="M228" s="62">
        <f>10^(-3)*Chicago!$C480</f>
        <v>1086.9045160000001</v>
      </c>
      <c r="N228" s="62">
        <f>10^(-3)*Boulder!$C480</f>
        <v>952.09715000000006</v>
      </c>
      <c r="O228" s="62">
        <f>10^(-3)*Minneapolis!$C480</f>
        <v>1027.571089</v>
      </c>
      <c r="P228" s="62">
        <f>10^(-3)*Helena!$C480</f>
        <v>845.78548899999998</v>
      </c>
      <c r="Q228" s="62">
        <f>10^(-3)*Duluth!$C480</f>
        <v>752.07753300000002</v>
      </c>
      <c r="R228" s="62">
        <f>10^(-3)*Fairbanks!$C480</f>
        <v>645.63643400000001</v>
      </c>
    </row>
    <row r="229" spans="1:18">
      <c r="A229" s="53"/>
      <c r="B229" s="74" t="s">
        <v>370</v>
      </c>
      <c r="C229" s="62">
        <f>10^(-3)*Miami!$C481</f>
        <v>1478.506699</v>
      </c>
      <c r="D229" s="62">
        <f>10^(-3)*Houston!$C481</f>
        <v>1402.860864</v>
      </c>
      <c r="E229" s="62">
        <f>10^(-3)*Phoenix!$C481</f>
        <v>1574.642437</v>
      </c>
      <c r="F229" s="62">
        <f>10^(-3)*Atlanta!$C481</f>
        <v>1244.2858700000002</v>
      </c>
      <c r="G229" s="62">
        <f>10^(-3)*LosAngeles!$C481</f>
        <v>814.23055899999997</v>
      </c>
      <c r="H229" s="62">
        <f>10^(-3)*LasVegas!$C481</f>
        <v>1414.600179</v>
      </c>
      <c r="I229" s="62">
        <f>10^(-3)*SanFrancisco!$C481</f>
        <v>922.62184999999999</v>
      </c>
      <c r="J229" s="62">
        <f>10^(-3)*Baltimore!$C481</f>
        <v>1436.2547030000001</v>
      </c>
      <c r="K229" s="62">
        <f>10^(-3)*Albuquerque!$C481</f>
        <v>1162.1190430000001</v>
      </c>
      <c r="L229" s="62">
        <f>10^(-3)*Seattle!$C481</f>
        <v>795.67581400000006</v>
      </c>
      <c r="M229" s="62">
        <f>10^(-3)*Chicago!$C481</f>
        <v>1414.1781510000001</v>
      </c>
      <c r="N229" s="62">
        <f>10^(-3)*Boulder!$C481</f>
        <v>1092.1067919999998</v>
      </c>
      <c r="O229" s="62">
        <f>10^(-3)*Minneapolis!$C481</f>
        <v>1293.2538829999999</v>
      </c>
      <c r="P229" s="62">
        <f>10^(-3)*Helena!$C481</f>
        <v>1114.0175940000001</v>
      </c>
      <c r="Q229" s="62">
        <f>10^(-3)*Duluth!$C481</f>
        <v>1036.378978</v>
      </c>
      <c r="R229" s="62">
        <f>10^(-3)*Fairbanks!$C481</f>
        <v>823.9348490000001</v>
      </c>
    </row>
    <row r="230" spans="1:18">
      <c r="A230" s="53"/>
      <c r="B230" s="74" t="s">
        <v>369</v>
      </c>
      <c r="C230" s="62">
        <f>10^(-3)*Miami!$C482</f>
        <v>1210.0202649999999</v>
      </c>
      <c r="D230" s="62">
        <f>10^(-3)*Houston!$C482</f>
        <v>1388.0499520000001</v>
      </c>
      <c r="E230" s="62">
        <f>10^(-3)*Phoenix!$C482</f>
        <v>1340.7515330000001</v>
      </c>
      <c r="F230" s="62">
        <f>10^(-3)*Atlanta!$C482</f>
        <v>1223.3890000000001</v>
      </c>
      <c r="G230" s="62">
        <f>10^(-3)*LosAngeles!$C482</f>
        <v>674.44717900000001</v>
      </c>
      <c r="H230" s="62">
        <f>10^(-3)*LasVegas!$C482</f>
        <v>1182.057892</v>
      </c>
      <c r="I230" s="62">
        <f>10^(-3)*SanFrancisco!$C482</f>
        <v>843.53412600000001</v>
      </c>
      <c r="J230" s="62">
        <f>10^(-3)*Baltimore!$C482</f>
        <v>1339.8327760000002</v>
      </c>
      <c r="K230" s="62">
        <f>10^(-3)*Albuquerque!$C482</f>
        <v>990.17882999999995</v>
      </c>
      <c r="L230" s="62">
        <f>10^(-3)*Seattle!$C482</f>
        <v>702.76167700000008</v>
      </c>
      <c r="M230" s="62">
        <f>10^(-3)*Chicago!$C482</f>
        <v>1179.344828</v>
      </c>
      <c r="N230" s="62">
        <f>10^(-3)*Boulder!$C482</f>
        <v>929.20300399999996</v>
      </c>
      <c r="O230" s="62">
        <f>10^(-3)*Minneapolis!$C482</f>
        <v>1106.5605579999999</v>
      </c>
      <c r="P230" s="62">
        <f>10^(-3)*Helena!$C482</f>
        <v>877.631258</v>
      </c>
      <c r="Q230" s="62">
        <f>10^(-3)*Duluth!$C482</f>
        <v>875.67453399999999</v>
      </c>
      <c r="R230" s="62">
        <f>10^(-3)*Fairbanks!$C482</f>
        <v>636.85565899999995</v>
      </c>
    </row>
    <row r="231" spans="1:18">
      <c r="A231" s="53"/>
      <c r="B231" s="74" t="s">
        <v>368</v>
      </c>
      <c r="C231" s="62">
        <f>10^(-3)*Miami!$C483</f>
        <v>1289.5134390000001</v>
      </c>
      <c r="D231" s="62">
        <f>10^(-3)*Houston!$C483</f>
        <v>1274.1686090000001</v>
      </c>
      <c r="E231" s="62">
        <f>10^(-3)*Phoenix!$C483</f>
        <v>1334.3429779999999</v>
      </c>
      <c r="F231" s="62">
        <f>10^(-3)*Atlanta!$C483</f>
        <v>1124.2251839999999</v>
      </c>
      <c r="G231" s="62">
        <f>10^(-3)*LosAngeles!$C483</f>
        <v>798.713436</v>
      </c>
      <c r="H231" s="62">
        <f>10^(-3)*LasVegas!$C483</f>
        <v>1150.9428559999999</v>
      </c>
      <c r="I231" s="62">
        <f>10^(-3)*SanFrancisco!$C483</f>
        <v>813.28231900000003</v>
      </c>
      <c r="J231" s="62">
        <f>10^(-3)*Baltimore!$C483</f>
        <v>1341.3396710000002</v>
      </c>
      <c r="K231" s="62">
        <f>10^(-3)*Albuquerque!$C483</f>
        <v>972.97633600000006</v>
      </c>
      <c r="L231" s="62">
        <f>10^(-3)*Seattle!$C483</f>
        <v>644.62993700000004</v>
      </c>
      <c r="M231" s="62">
        <f>10^(-3)*Chicago!$C483</f>
        <v>1167.1990880000001</v>
      </c>
      <c r="N231" s="62">
        <f>10^(-3)*Boulder!$C483</f>
        <v>940.38548300000002</v>
      </c>
      <c r="O231" s="62">
        <f>10^(-3)*Minneapolis!$C483</f>
        <v>1055.448523</v>
      </c>
      <c r="P231" s="62">
        <f>10^(-3)*Helena!$C483</f>
        <v>828.58656900000005</v>
      </c>
      <c r="Q231" s="62">
        <f>10^(-3)*Duluth!$C483</f>
        <v>832.74232299999994</v>
      </c>
      <c r="R231" s="62">
        <f>10^(-3)*Fairbanks!$C483</f>
        <v>617.52533499999993</v>
      </c>
    </row>
    <row r="232" spans="1:18">
      <c r="A232" s="53"/>
      <c r="B232" s="74" t="s">
        <v>367</v>
      </c>
      <c r="C232" s="62">
        <f>10^(-3)*Miami!$C484</f>
        <v>1368.165964</v>
      </c>
      <c r="D232" s="62">
        <f>10^(-3)*Houston!$C484</f>
        <v>1478.135117</v>
      </c>
      <c r="E232" s="62">
        <f>10^(-3)*Phoenix!$C484</f>
        <v>1412.4683500000001</v>
      </c>
      <c r="F232" s="62">
        <f>10^(-3)*Atlanta!$C484</f>
        <v>1176.375579</v>
      </c>
      <c r="G232" s="62">
        <f>10^(-3)*LosAngeles!$C484</f>
        <v>950.591948</v>
      </c>
      <c r="H232" s="62">
        <f>10^(-3)*LasVegas!$C484</f>
        <v>1231.5436990000001</v>
      </c>
      <c r="I232" s="62">
        <f>10^(-3)*SanFrancisco!$C484</f>
        <v>1159.6511329999998</v>
      </c>
      <c r="J232" s="62">
        <f>10^(-3)*Baltimore!$C484</f>
        <v>1118.66327</v>
      </c>
      <c r="K232" s="62">
        <f>10^(-3)*Albuquerque!$C484</f>
        <v>1010.775337</v>
      </c>
      <c r="L232" s="62">
        <f>10^(-3)*Seattle!$C484</f>
        <v>830.66865500000006</v>
      </c>
      <c r="M232" s="62">
        <f>10^(-3)*Chicago!$C484</f>
        <v>1052.283336</v>
      </c>
      <c r="N232" s="62">
        <f>10^(-3)*Boulder!$C484</f>
        <v>1006.2419610000001</v>
      </c>
      <c r="O232" s="62">
        <f>10^(-3)*Minneapolis!$C484</f>
        <v>999.38285199999996</v>
      </c>
      <c r="P232" s="62">
        <f>10^(-3)*Helena!$C484</f>
        <v>884.83175900000003</v>
      </c>
      <c r="Q232" s="62">
        <f>10^(-3)*Duluth!$C484</f>
        <v>874.26649600000007</v>
      </c>
      <c r="R232" s="62">
        <f>10^(-3)*Fairbanks!$C484</f>
        <v>562.71901600000001</v>
      </c>
    </row>
    <row r="233" spans="1:18">
      <c r="A233" s="53"/>
      <c r="B233" s="74" t="s">
        <v>366</v>
      </c>
      <c r="C233" s="62">
        <f>10^(-3)*Miami!$C485</f>
        <v>1319.106196</v>
      </c>
      <c r="D233" s="62">
        <f>10^(-3)*Houston!$C485</f>
        <v>1217.006758</v>
      </c>
      <c r="E233" s="62">
        <f>10^(-3)*Phoenix!$C485</f>
        <v>1191.3824040000002</v>
      </c>
      <c r="F233" s="62">
        <f>10^(-3)*Atlanta!$C485</f>
        <v>1044.1053669999999</v>
      </c>
      <c r="G233" s="62">
        <f>10^(-3)*LosAngeles!$C485</f>
        <v>887.51506000000006</v>
      </c>
      <c r="H233" s="62">
        <f>10^(-3)*LasVegas!$C485</f>
        <v>1105.803633</v>
      </c>
      <c r="I233" s="62">
        <f>10^(-3)*SanFrancisco!$C485</f>
        <v>866.62926200000004</v>
      </c>
      <c r="J233" s="62">
        <f>10^(-3)*Baltimore!$C485</f>
        <v>982.83336800000006</v>
      </c>
      <c r="K233" s="62">
        <f>10^(-3)*Albuquerque!$C485</f>
        <v>908.04848000000004</v>
      </c>
      <c r="L233" s="62">
        <f>10^(-3)*Seattle!$C485</f>
        <v>654.07026000000008</v>
      </c>
      <c r="M233" s="62">
        <f>10^(-3)*Chicago!$C485</f>
        <v>837.24273600000004</v>
      </c>
      <c r="N233" s="62">
        <f>10^(-3)*Boulder!$C485</f>
        <v>926.06382999999994</v>
      </c>
      <c r="O233" s="62">
        <f>10^(-3)*Minneapolis!$C485</f>
        <v>741.99013300000001</v>
      </c>
      <c r="P233" s="62">
        <f>10^(-3)*Helena!$C485</f>
        <v>781.86504200000002</v>
      </c>
      <c r="Q233" s="62">
        <f>10^(-3)*Duluth!$C485</f>
        <v>621.61459300000001</v>
      </c>
      <c r="R233" s="62">
        <f>10^(-3)*Fairbanks!$C485</f>
        <v>514.99522400000001</v>
      </c>
    </row>
    <row r="234" spans="1:18">
      <c r="A234" s="53"/>
      <c r="B234" s="74" t="s">
        <v>365</v>
      </c>
      <c r="C234" s="62">
        <f>10^(-3)*Miami!$C486</f>
        <v>1169.0995660000001</v>
      </c>
      <c r="D234" s="62">
        <f>10^(-3)*Houston!$C486</f>
        <v>1087.0011740000002</v>
      </c>
      <c r="E234" s="62">
        <f>10^(-3)*Phoenix!$C486</f>
        <v>1075.926731</v>
      </c>
      <c r="F234" s="62">
        <f>10^(-3)*Atlanta!$C486</f>
        <v>732.17587500000002</v>
      </c>
      <c r="G234" s="62">
        <f>10^(-3)*LosAngeles!$C486</f>
        <v>813.75775300000009</v>
      </c>
      <c r="H234" s="62">
        <f>10^(-3)*LasVegas!$C486</f>
        <v>758.49636399999997</v>
      </c>
      <c r="I234" s="62">
        <f>10^(-3)*SanFrancisco!$C486</f>
        <v>736.00941899999998</v>
      </c>
      <c r="J234" s="62">
        <f>10^(-3)*Baltimore!$C486</f>
        <v>851.34966000000009</v>
      </c>
      <c r="K234" s="62">
        <f>10^(-3)*Albuquerque!$C486</f>
        <v>701.75446299999999</v>
      </c>
      <c r="L234" s="62">
        <f>10^(-3)*Seattle!$C486</f>
        <v>591.88795700000003</v>
      </c>
      <c r="M234" s="62">
        <f>10^(-3)*Chicago!$C486</f>
        <v>839.87712499999998</v>
      </c>
      <c r="N234" s="62">
        <f>10^(-3)*Boulder!$C486</f>
        <v>731.91952400000002</v>
      </c>
      <c r="O234" s="62">
        <f>10^(-3)*Minneapolis!$C486</f>
        <v>645.79822900000011</v>
      </c>
      <c r="P234" s="62">
        <f>10^(-3)*Helena!$C486</f>
        <v>576.95834600000001</v>
      </c>
      <c r="Q234" s="62">
        <f>10^(-3)*Duluth!$C486</f>
        <v>517.88125000000002</v>
      </c>
      <c r="R234" s="62">
        <f>10^(-3)*Fairbanks!$C486</f>
        <v>519.54890499999999</v>
      </c>
    </row>
    <row r="235" spans="1:18">
      <c r="A235" s="53"/>
      <c r="B235" s="74" t="s">
        <v>364</v>
      </c>
      <c r="C235" s="62">
        <f>10^(-3)*Miami!$C487</f>
        <v>1059.8028610000001</v>
      </c>
      <c r="D235" s="62">
        <f>10^(-3)*Houston!$C487</f>
        <v>990.67169999999999</v>
      </c>
      <c r="E235" s="62">
        <f>10^(-3)*Phoenix!$C487</f>
        <v>873.67231700000002</v>
      </c>
      <c r="F235" s="62">
        <f>10^(-3)*Atlanta!$C487</f>
        <v>702.19432900000004</v>
      </c>
      <c r="G235" s="62">
        <f>10^(-3)*LosAngeles!$C487</f>
        <v>819.56936800000005</v>
      </c>
      <c r="H235" s="62">
        <f>10^(-3)*LasVegas!$C487</f>
        <v>756.56838399999992</v>
      </c>
      <c r="I235" s="62">
        <f>10^(-3)*SanFrancisco!$C487</f>
        <v>657.21036300000003</v>
      </c>
      <c r="J235" s="62">
        <f>10^(-3)*Baltimore!$C487</f>
        <v>586.61604299999999</v>
      </c>
      <c r="K235" s="62">
        <f>10^(-3)*Albuquerque!$C487</f>
        <v>599.42407300000002</v>
      </c>
      <c r="L235" s="62">
        <f>10^(-3)*Seattle!$C487</f>
        <v>510.66753399999999</v>
      </c>
      <c r="M235" s="62">
        <f>10^(-3)*Chicago!$C487</f>
        <v>525.44731899999999</v>
      </c>
      <c r="N235" s="62">
        <f>10^(-3)*Boulder!$C487</f>
        <v>576.10695900000007</v>
      </c>
      <c r="O235" s="62">
        <f>10^(-3)*Minneapolis!$C487</f>
        <v>525.08143099999995</v>
      </c>
      <c r="P235" s="62">
        <f>10^(-3)*Helena!$C487</f>
        <v>544.92883499999994</v>
      </c>
      <c r="Q235" s="62">
        <f>10^(-3)*Duluth!$C487</f>
        <v>517.80553799999996</v>
      </c>
      <c r="R235" s="62">
        <f>10^(-3)*Fairbanks!$C487</f>
        <v>526.15883099999996</v>
      </c>
    </row>
    <row r="236" spans="1:18">
      <c r="A236" s="53"/>
      <c r="B236" s="74" t="s">
        <v>375</v>
      </c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</row>
    <row r="237" spans="1:18">
      <c r="A237" s="53"/>
      <c r="B237" s="58" t="s">
        <v>374</v>
      </c>
      <c r="C237" s="62" t="str">
        <f>Miami!$D476</f>
        <v>06-JAN-12:00</v>
      </c>
      <c r="D237" s="62" t="str">
        <f>Houston!$D476</f>
        <v>03-JAN-12:39</v>
      </c>
      <c r="E237" s="62" t="str">
        <f>Phoenix!$D476</f>
        <v>26-JAN-16:10</v>
      </c>
      <c r="F237" s="62" t="str">
        <f>Atlanta!$D476</f>
        <v>23-JAN-16:30</v>
      </c>
      <c r="G237" s="62" t="str">
        <f>LosAngeles!$D476</f>
        <v>26-JAN-12:00</v>
      </c>
      <c r="H237" s="62" t="str">
        <f>LasVegas!$D476</f>
        <v>18-JAN-14:00</v>
      </c>
      <c r="I237" s="62" t="str">
        <f>SanFrancisco!$D476</f>
        <v>27-JAN-14:00</v>
      </c>
      <c r="J237" s="62" t="str">
        <f>Baltimore!$D476</f>
        <v>09-JAN-11:39</v>
      </c>
      <c r="K237" s="62" t="str">
        <f>Albuquerque!$D476</f>
        <v>25-JAN-14:00</v>
      </c>
      <c r="L237" s="62" t="str">
        <f>Seattle!$D476</f>
        <v>17-JAN-16:00</v>
      </c>
      <c r="M237" s="62" t="str">
        <f>Chicago!$D476</f>
        <v>11-JAN-11:39</v>
      </c>
      <c r="N237" s="62" t="str">
        <f>Boulder!$D476</f>
        <v>24-JAN-13:00</v>
      </c>
      <c r="O237" s="62" t="str">
        <f>Minneapolis!$D476</f>
        <v>20-JAN-11:39</v>
      </c>
      <c r="P237" s="62" t="str">
        <f>Helena!$D476</f>
        <v>05-JAN-08:09</v>
      </c>
      <c r="Q237" s="62" t="str">
        <f>Duluth!$D476</f>
        <v>06-JAN-11:39</v>
      </c>
      <c r="R237" s="62" t="str">
        <f>Fairbanks!$D476</f>
        <v>02-JAN-11:09</v>
      </c>
    </row>
    <row r="238" spans="1:18">
      <c r="A238" s="53"/>
      <c r="B238" s="58" t="s">
        <v>373</v>
      </c>
      <c r="C238" s="62" t="str">
        <f>Miami!$D477</f>
        <v>23-FEB-11:00</v>
      </c>
      <c r="D238" s="62" t="str">
        <f>Houston!$D477</f>
        <v>23-FEB-16:10</v>
      </c>
      <c r="E238" s="62" t="str">
        <f>Phoenix!$D477</f>
        <v>28-FEB-16:10</v>
      </c>
      <c r="F238" s="62" t="str">
        <f>Atlanta!$D477</f>
        <v>21-FEB-13:00</v>
      </c>
      <c r="G238" s="62" t="str">
        <f>LosAngeles!$D477</f>
        <v>13-FEB-11:00</v>
      </c>
      <c r="H238" s="62" t="str">
        <f>LasVegas!$D477</f>
        <v>08-FEB-16:10</v>
      </c>
      <c r="I238" s="62" t="str">
        <f>SanFrancisco!$D477</f>
        <v>14-FEB-12:00</v>
      </c>
      <c r="J238" s="62" t="str">
        <f>Baltimore!$D477</f>
        <v>15-FEB-14:00</v>
      </c>
      <c r="K238" s="62" t="str">
        <f>Albuquerque!$D477</f>
        <v>14-FEB-16:10</v>
      </c>
      <c r="L238" s="62" t="str">
        <f>Seattle!$D477</f>
        <v>21-FEB-13:00</v>
      </c>
      <c r="M238" s="62" t="str">
        <f>Chicago!$D477</f>
        <v>10-FEB-11:39</v>
      </c>
      <c r="N238" s="62" t="str">
        <f>Boulder!$D477</f>
        <v>07-FEB-14:00</v>
      </c>
      <c r="O238" s="62" t="str">
        <f>Minneapolis!$D477</f>
        <v>28-FEB-11:39</v>
      </c>
      <c r="P238" s="62" t="str">
        <f>Helena!$D477</f>
        <v>02-FEB-14:00</v>
      </c>
      <c r="Q238" s="62" t="str">
        <f>Duluth!$D477</f>
        <v>27-FEB-11:39</v>
      </c>
      <c r="R238" s="62" t="str">
        <f>Fairbanks!$D477</f>
        <v>03-FEB-08:09</v>
      </c>
    </row>
    <row r="239" spans="1:18">
      <c r="A239" s="53"/>
      <c r="B239" s="74" t="s">
        <v>372</v>
      </c>
      <c r="C239" s="62" t="str">
        <f>Miami!$D478</f>
        <v>13-MAR-15:09</v>
      </c>
      <c r="D239" s="62" t="str">
        <f>Houston!$D478</f>
        <v>29-MAR-11:00</v>
      </c>
      <c r="E239" s="62" t="str">
        <f>Phoenix!$D478</f>
        <v>17-MAR-15:00</v>
      </c>
      <c r="F239" s="62" t="str">
        <f>Atlanta!$D478</f>
        <v>28-MAR-15:20</v>
      </c>
      <c r="G239" s="62" t="str">
        <f>LosAngeles!$D478</f>
        <v>30-MAR-11:00</v>
      </c>
      <c r="H239" s="62" t="str">
        <f>LasVegas!$D478</f>
        <v>31-MAR-15:00</v>
      </c>
      <c r="I239" s="62" t="str">
        <f>SanFrancisco!$D478</f>
        <v>01-MAR-12:00</v>
      </c>
      <c r="J239" s="62" t="str">
        <f>Baltimore!$D478</f>
        <v>09-MAR-16:10</v>
      </c>
      <c r="K239" s="62" t="str">
        <f>Albuquerque!$D478</f>
        <v>02-MAR-14:00</v>
      </c>
      <c r="L239" s="62" t="str">
        <f>Seattle!$D478</f>
        <v>29-MAR-15:00</v>
      </c>
      <c r="M239" s="62" t="str">
        <f>Chicago!$D478</f>
        <v>31-MAR-15:09</v>
      </c>
      <c r="N239" s="62" t="str">
        <f>Boulder!$D478</f>
        <v>30-MAR-15:00</v>
      </c>
      <c r="O239" s="62" t="str">
        <f>Minneapolis!$D478</f>
        <v>23-MAR-15:00</v>
      </c>
      <c r="P239" s="62" t="str">
        <f>Helena!$D478</f>
        <v>30-MAR-15:00</v>
      </c>
      <c r="Q239" s="62" t="str">
        <f>Duluth!$D478</f>
        <v>14-MAR-10:39</v>
      </c>
      <c r="R239" s="62" t="str">
        <f>Fairbanks!$D478</f>
        <v>14-MAR-07:10</v>
      </c>
    </row>
    <row r="240" spans="1:18">
      <c r="A240" s="53"/>
      <c r="B240" s="74" t="s">
        <v>371</v>
      </c>
      <c r="C240" s="62" t="str">
        <f>Miami!$D479</f>
        <v>17-APR-12:00</v>
      </c>
      <c r="D240" s="62" t="str">
        <f>Houston!$D479</f>
        <v>17-APR-15:00</v>
      </c>
      <c r="E240" s="62" t="str">
        <f>Phoenix!$D479</f>
        <v>26-APR-15:09</v>
      </c>
      <c r="F240" s="62" t="str">
        <f>Atlanta!$D479</f>
        <v>13-APR-15:09</v>
      </c>
      <c r="G240" s="62" t="str">
        <f>LosAngeles!$D479</f>
        <v>11-APR-15:00</v>
      </c>
      <c r="H240" s="62" t="str">
        <f>LasVegas!$D479</f>
        <v>21-APR-15:09</v>
      </c>
      <c r="I240" s="62" t="str">
        <f>SanFrancisco!$D479</f>
        <v>13-APR-15:09</v>
      </c>
      <c r="J240" s="62" t="str">
        <f>Baltimore!$D479</f>
        <v>04-APR-15:00</v>
      </c>
      <c r="K240" s="62" t="str">
        <f>Albuquerque!$D479</f>
        <v>21-APR-15:00</v>
      </c>
      <c r="L240" s="62" t="str">
        <f>Seattle!$D479</f>
        <v>14-APR-13:00</v>
      </c>
      <c r="M240" s="62" t="str">
        <f>Chicago!$D479</f>
        <v>07-APR-14:39</v>
      </c>
      <c r="N240" s="62" t="str">
        <f>Boulder!$D479</f>
        <v>25-APR-14:00</v>
      </c>
      <c r="O240" s="62" t="str">
        <f>Minneapolis!$D479</f>
        <v>14-APR-15:00</v>
      </c>
      <c r="P240" s="62" t="str">
        <f>Helena!$D479</f>
        <v>06-APR-15:00</v>
      </c>
      <c r="Q240" s="62" t="str">
        <f>Duluth!$D479</f>
        <v>04-APR-14:00</v>
      </c>
      <c r="R240" s="62" t="str">
        <f>Fairbanks!$D479</f>
        <v>19-APR-10:39</v>
      </c>
    </row>
    <row r="241" spans="1:18">
      <c r="A241" s="53"/>
      <c r="B241" s="74" t="s">
        <v>354</v>
      </c>
      <c r="C241" s="62" t="str">
        <f>Miami!$D480</f>
        <v>24-MAY-14:00</v>
      </c>
      <c r="D241" s="62" t="str">
        <f>Houston!$D480</f>
        <v>18-MAY-14:09</v>
      </c>
      <c r="E241" s="62" t="str">
        <f>Phoenix!$D480</f>
        <v>30-MAY-15:00</v>
      </c>
      <c r="F241" s="62" t="str">
        <f>Atlanta!$D480</f>
        <v>15-MAY-14:00</v>
      </c>
      <c r="G241" s="62" t="str">
        <f>LosAngeles!$D480</f>
        <v>30-MAY-09:09</v>
      </c>
      <c r="H241" s="62" t="str">
        <f>LasVegas!$D480</f>
        <v>31-MAY-15:00</v>
      </c>
      <c r="I241" s="62" t="str">
        <f>SanFrancisco!$D480</f>
        <v>17-MAY-13:00</v>
      </c>
      <c r="J241" s="62" t="str">
        <f>Baltimore!$D480</f>
        <v>31-MAY-15:00</v>
      </c>
      <c r="K241" s="62" t="str">
        <f>Albuquerque!$D480</f>
        <v>31-MAY-15:00</v>
      </c>
      <c r="L241" s="62" t="str">
        <f>Seattle!$D480</f>
        <v>05-MAY-15:00</v>
      </c>
      <c r="M241" s="62" t="str">
        <f>Chicago!$D480</f>
        <v>30-MAY-15:00</v>
      </c>
      <c r="N241" s="62" t="str">
        <f>Boulder!$D480</f>
        <v>23-MAY-15:00</v>
      </c>
      <c r="O241" s="62" t="str">
        <f>Minneapolis!$D480</f>
        <v>31-MAY-11:00</v>
      </c>
      <c r="P241" s="62" t="str">
        <f>Helena!$D480</f>
        <v>16-MAY-15:00</v>
      </c>
      <c r="Q241" s="62" t="str">
        <f>Duluth!$D480</f>
        <v>31-MAY-15:00</v>
      </c>
      <c r="R241" s="62" t="str">
        <f>Fairbanks!$D480</f>
        <v>30-MAY-14:00</v>
      </c>
    </row>
    <row r="242" spans="1:18">
      <c r="A242" s="53"/>
      <c r="B242" s="74" t="s">
        <v>370</v>
      </c>
      <c r="C242" s="62" t="str">
        <f>Miami!$D481</f>
        <v>26-JUN-14:00</v>
      </c>
      <c r="D242" s="62" t="str">
        <f>Houston!$D481</f>
        <v>13-JUN-15:09</v>
      </c>
      <c r="E242" s="62" t="str">
        <f>Phoenix!$D481</f>
        <v>28-JUN-15:39</v>
      </c>
      <c r="F242" s="62" t="str">
        <f>Atlanta!$D481</f>
        <v>19-JUN-15:09</v>
      </c>
      <c r="G242" s="62" t="str">
        <f>LosAngeles!$D481</f>
        <v>28-JUN-12:00</v>
      </c>
      <c r="H242" s="62" t="str">
        <f>LasVegas!$D481</f>
        <v>27-JUN-15:00</v>
      </c>
      <c r="I242" s="62" t="str">
        <f>SanFrancisco!$D481</f>
        <v>15-JUN-12:00</v>
      </c>
      <c r="J242" s="62" t="str">
        <f>Baltimore!$D481</f>
        <v>30-JUN-15:00</v>
      </c>
      <c r="K242" s="62" t="str">
        <f>Albuquerque!$D481</f>
        <v>29-JUN-13:00</v>
      </c>
      <c r="L242" s="62" t="str">
        <f>Seattle!$D481</f>
        <v>28-JUN-15:09</v>
      </c>
      <c r="M242" s="62" t="str">
        <f>Chicago!$D481</f>
        <v>08-JUN-12:00</v>
      </c>
      <c r="N242" s="62" t="str">
        <f>Boulder!$D481</f>
        <v>28-JUN-11:00</v>
      </c>
      <c r="O242" s="62" t="str">
        <f>Minneapolis!$D481</f>
        <v>29-JUN-15:09</v>
      </c>
      <c r="P242" s="62" t="str">
        <f>Helena!$D481</f>
        <v>30-JUN-15:09</v>
      </c>
      <c r="Q242" s="62" t="str">
        <f>Duluth!$D481</f>
        <v>14-JUN-15:09</v>
      </c>
      <c r="R242" s="62" t="str">
        <f>Fairbanks!$D481</f>
        <v>20-JUN-15:00</v>
      </c>
    </row>
    <row r="243" spans="1:18">
      <c r="A243" s="53"/>
      <c r="B243" s="74" t="s">
        <v>369</v>
      </c>
      <c r="C243" s="62" t="str">
        <f>Miami!$D482</f>
        <v>10-JUL-12:00</v>
      </c>
      <c r="D243" s="62" t="str">
        <f>Houston!$D482</f>
        <v>18-JUL-11:00</v>
      </c>
      <c r="E243" s="62" t="str">
        <f>Phoenix!$D482</f>
        <v>11-JUL-15:00</v>
      </c>
      <c r="F243" s="62" t="str">
        <f>Atlanta!$D482</f>
        <v>03-JUL-11:00</v>
      </c>
      <c r="G243" s="62" t="str">
        <f>LosAngeles!$D482</f>
        <v>10-JUL-09:00</v>
      </c>
      <c r="H243" s="62" t="str">
        <f>LasVegas!$D482</f>
        <v>24-JUL-15:00</v>
      </c>
      <c r="I243" s="62" t="str">
        <f>SanFrancisco!$D482</f>
        <v>03-JUL-12:00</v>
      </c>
      <c r="J243" s="62" t="str">
        <f>Baltimore!$D482</f>
        <v>25-JUL-11:00</v>
      </c>
      <c r="K243" s="62" t="str">
        <f>Albuquerque!$D482</f>
        <v>31-JUL-14:00</v>
      </c>
      <c r="L243" s="62" t="str">
        <f>Seattle!$D482</f>
        <v>24-JUL-14:00</v>
      </c>
      <c r="M243" s="62" t="str">
        <f>Chicago!$D482</f>
        <v>13-JUL-12:00</v>
      </c>
      <c r="N243" s="62" t="str">
        <f>Boulder!$D482</f>
        <v>18-JUL-13:00</v>
      </c>
      <c r="O243" s="62" t="str">
        <f>Minneapolis!$D482</f>
        <v>13-JUL-14:00</v>
      </c>
      <c r="P243" s="62" t="str">
        <f>Helena!$D482</f>
        <v>21-JUL-15:00</v>
      </c>
      <c r="Q243" s="62" t="str">
        <f>Duluth!$D482</f>
        <v>06-JUL-14:00</v>
      </c>
      <c r="R243" s="62" t="str">
        <f>Fairbanks!$D482</f>
        <v>21-JUL-16:00</v>
      </c>
    </row>
    <row r="244" spans="1:18">
      <c r="A244" s="53"/>
      <c r="B244" s="74" t="s">
        <v>368</v>
      </c>
      <c r="C244" s="62" t="str">
        <f>Miami!$D483</f>
        <v>21-AUG-13:00</v>
      </c>
      <c r="D244" s="62" t="str">
        <f>Houston!$D483</f>
        <v>31-AUG-10:00</v>
      </c>
      <c r="E244" s="62" t="str">
        <f>Phoenix!$D483</f>
        <v>01-AUG-15:00</v>
      </c>
      <c r="F244" s="62" t="str">
        <f>Atlanta!$D483</f>
        <v>17-AUG-14:00</v>
      </c>
      <c r="G244" s="62" t="str">
        <f>LosAngeles!$D483</f>
        <v>08-AUG-09:00</v>
      </c>
      <c r="H244" s="62" t="str">
        <f>LasVegas!$D483</f>
        <v>04-AUG-14:00</v>
      </c>
      <c r="I244" s="62" t="str">
        <f>SanFrancisco!$D483</f>
        <v>15-AUG-11:00</v>
      </c>
      <c r="J244" s="62" t="str">
        <f>Baltimore!$D483</f>
        <v>09-AUG-14:00</v>
      </c>
      <c r="K244" s="62" t="str">
        <f>Albuquerque!$D483</f>
        <v>01-AUG-13:00</v>
      </c>
      <c r="L244" s="62" t="str">
        <f>Seattle!$D483</f>
        <v>07-AUG-14:00</v>
      </c>
      <c r="M244" s="62" t="str">
        <f>Chicago!$D483</f>
        <v>04-AUG-14:00</v>
      </c>
      <c r="N244" s="62" t="str">
        <f>Boulder!$D483</f>
        <v>30-AUG-13:00</v>
      </c>
      <c r="O244" s="62" t="str">
        <f>Minneapolis!$D483</f>
        <v>25-AUG-15:00</v>
      </c>
      <c r="P244" s="62" t="str">
        <f>Helena!$D483</f>
        <v>09-AUG-15:00</v>
      </c>
      <c r="Q244" s="62" t="str">
        <f>Duluth!$D483</f>
        <v>11-AUG-14:00</v>
      </c>
      <c r="R244" s="62" t="str">
        <f>Fairbanks!$D483</f>
        <v>15-AUG-13:00</v>
      </c>
    </row>
    <row r="245" spans="1:18">
      <c r="A245" s="53"/>
      <c r="B245" s="74" t="s">
        <v>367</v>
      </c>
      <c r="C245" s="62" t="str">
        <f>Miami!$D484</f>
        <v>26-SEP-15:00</v>
      </c>
      <c r="D245" s="62" t="str">
        <f>Houston!$D484</f>
        <v>15-SEP-14:39</v>
      </c>
      <c r="E245" s="62" t="str">
        <f>Phoenix!$D484</f>
        <v>08-SEP-15:00</v>
      </c>
      <c r="F245" s="62" t="str">
        <f>Atlanta!$D484</f>
        <v>11-SEP-13:00</v>
      </c>
      <c r="G245" s="62" t="str">
        <f>LosAngeles!$D484</f>
        <v>25-SEP-11:00</v>
      </c>
      <c r="H245" s="62" t="str">
        <f>LasVegas!$D484</f>
        <v>20-SEP-15:00</v>
      </c>
      <c r="I245" s="62" t="str">
        <f>SanFrancisco!$D484</f>
        <v>28-SEP-15:09</v>
      </c>
      <c r="J245" s="62" t="str">
        <f>Baltimore!$D484</f>
        <v>08-SEP-15:09</v>
      </c>
      <c r="K245" s="62" t="str">
        <f>Albuquerque!$D484</f>
        <v>21-SEP-13:00</v>
      </c>
      <c r="L245" s="62" t="str">
        <f>Seattle!$D484</f>
        <v>13-SEP-15:00</v>
      </c>
      <c r="M245" s="62" t="str">
        <f>Chicago!$D484</f>
        <v>06-SEP-10:00</v>
      </c>
      <c r="N245" s="62" t="str">
        <f>Boulder!$D484</f>
        <v>05-SEP-13:00</v>
      </c>
      <c r="O245" s="62" t="str">
        <f>Minneapolis!$D484</f>
        <v>14-SEP-15:09</v>
      </c>
      <c r="P245" s="62" t="str">
        <f>Helena!$D484</f>
        <v>07-SEP-15:00</v>
      </c>
      <c r="Q245" s="62" t="str">
        <f>Duluth!$D484</f>
        <v>07-SEP-15:09</v>
      </c>
      <c r="R245" s="62" t="str">
        <f>Fairbanks!$D484</f>
        <v>07-SEP-15:00</v>
      </c>
    </row>
    <row r="246" spans="1:18">
      <c r="A246" s="53"/>
      <c r="B246" s="74" t="s">
        <v>366</v>
      </c>
      <c r="C246" s="62" t="str">
        <f>Miami!$D485</f>
        <v>06-OCT-15:09</v>
      </c>
      <c r="D246" s="62" t="str">
        <f>Houston!$D485</f>
        <v>30-OCT-12:00</v>
      </c>
      <c r="E246" s="62" t="str">
        <f>Phoenix!$D485</f>
        <v>02-OCT-15:00</v>
      </c>
      <c r="F246" s="62" t="str">
        <f>Atlanta!$D485</f>
        <v>12-OCT-15:00</v>
      </c>
      <c r="G246" s="62" t="str">
        <f>LosAngeles!$D485</f>
        <v>19-OCT-10:00</v>
      </c>
      <c r="H246" s="62" t="str">
        <f>LasVegas!$D485</f>
        <v>03-OCT-15:09</v>
      </c>
      <c r="I246" s="62" t="str">
        <f>SanFrancisco!$D485</f>
        <v>30-OCT-12:00</v>
      </c>
      <c r="J246" s="62" t="str">
        <f>Baltimore!$D485</f>
        <v>03-OCT-11:00</v>
      </c>
      <c r="K246" s="62" t="str">
        <f>Albuquerque!$D485</f>
        <v>11-OCT-15:00</v>
      </c>
      <c r="L246" s="62" t="str">
        <f>Seattle!$D485</f>
        <v>17-OCT-15:00</v>
      </c>
      <c r="M246" s="62" t="str">
        <f>Chicago!$D485</f>
        <v>31-OCT-12:00</v>
      </c>
      <c r="N246" s="62" t="str">
        <f>Boulder!$D485</f>
        <v>05-OCT-15:09</v>
      </c>
      <c r="O246" s="62" t="str">
        <f>Minneapolis!$D485</f>
        <v>06-OCT-15:09</v>
      </c>
      <c r="P246" s="62" t="str">
        <f>Helena!$D485</f>
        <v>06-OCT-15:00</v>
      </c>
      <c r="Q246" s="62" t="str">
        <f>Duluth!$D485</f>
        <v>27-OCT-11:00</v>
      </c>
      <c r="R246" s="62" t="str">
        <f>Fairbanks!$D485</f>
        <v>20-OCT-07:00</v>
      </c>
    </row>
    <row r="247" spans="1:18">
      <c r="A247" s="53"/>
      <c r="B247" s="74" t="s">
        <v>365</v>
      </c>
      <c r="C247" s="62" t="str">
        <f>Miami!$D486</f>
        <v>01-NOV-11:39</v>
      </c>
      <c r="D247" s="62" t="str">
        <f>Houston!$D486</f>
        <v>27-NOV-16:00</v>
      </c>
      <c r="E247" s="62" t="str">
        <f>Phoenix!$D486</f>
        <v>13-NOV-16:10</v>
      </c>
      <c r="F247" s="62" t="str">
        <f>Atlanta!$D486</f>
        <v>22-NOV-16:10</v>
      </c>
      <c r="G247" s="62" t="str">
        <f>LosAngeles!$D486</f>
        <v>20-NOV-12:00</v>
      </c>
      <c r="H247" s="62" t="str">
        <f>LasVegas!$D486</f>
        <v>10-NOV-16:10</v>
      </c>
      <c r="I247" s="62" t="str">
        <f>SanFrancisco!$D486</f>
        <v>16-NOV-15:00</v>
      </c>
      <c r="J247" s="62" t="str">
        <f>Baltimore!$D486</f>
        <v>03-NOV-13:00</v>
      </c>
      <c r="K247" s="62" t="str">
        <f>Albuquerque!$D486</f>
        <v>08-NOV-14:00</v>
      </c>
      <c r="L247" s="62" t="str">
        <f>Seattle!$D486</f>
        <v>03-NOV-13:00</v>
      </c>
      <c r="M247" s="62" t="str">
        <f>Chicago!$D486</f>
        <v>02-NOV-11:00</v>
      </c>
      <c r="N247" s="62" t="str">
        <f>Boulder!$D486</f>
        <v>10-NOV-13:00</v>
      </c>
      <c r="O247" s="62" t="str">
        <f>Minneapolis!$D486</f>
        <v>02-NOV-14:00</v>
      </c>
      <c r="P247" s="62" t="str">
        <f>Helena!$D486</f>
        <v>21-NOV-11:39</v>
      </c>
      <c r="Q247" s="62" t="str">
        <f>Duluth!$D486</f>
        <v>10-NOV-11:39</v>
      </c>
      <c r="R247" s="62" t="str">
        <f>Fairbanks!$D486</f>
        <v>28-NOV-10:20</v>
      </c>
    </row>
    <row r="248" spans="1:18">
      <c r="A248" s="53"/>
      <c r="B248" s="74" t="s">
        <v>364</v>
      </c>
      <c r="C248" s="62" t="str">
        <f>Miami!$D487</f>
        <v>15-DEC-16:10</v>
      </c>
      <c r="D248" s="62" t="str">
        <f>Houston!$D487</f>
        <v>19-DEC-14:00</v>
      </c>
      <c r="E248" s="62" t="str">
        <f>Phoenix!$D487</f>
        <v>11-DEC-16:10</v>
      </c>
      <c r="F248" s="62" t="str">
        <f>Atlanta!$D487</f>
        <v>26-DEC-13:00</v>
      </c>
      <c r="G248" s="62" t="str">
        <f>LosAngeles!$D487</f>
        <v>19-DEC-12:00</v>
      </c>
      <c r="H248" s="62" t="str">
        <f>LasVegas!$D487</f>
        <v>05-DEC-14:00</v>
      </c>
      <c r="I248" s="62" t="str">
        <f>SanFrancisco!$D487</f>
        <v>07-DEC-14:00</v>
      </c>
      <c r="J248" s="62" t="str">
        <f>Baltimore!$D487</f>
        <v>08-DEC-10:00</v>
      </c>
      <c r="K248" s="62" t="str">
        <f>Albuquerque!$D487</f>
        <v>05-DEC-13:00</v>
      </c>
      <c r="L248" s="62" t="str">
        <f>Seattle!$D487</f>
        <v>13-DEC-11:39</v>
      </c>
      <c r="M248" s="62" t="str">
        <f>Chicago!$D487</f>
        <v>21-DEC-11:39</v>
      </c>
      <c r="N248" s="62" t="str">
        <f>Boulder!$D487</f>
        <v>21-DEC-14:09</v>
      </c>
      <c r="O248" s="62" t="str">
        <f>Minneapolis!$D487</f>
        <v>04-DEC-11:39</v>
      </c>
      <c r="P248" s="62" t="str">
        <f>Helena!$D487</f>
        <v>22-DEC-08:09</v>
      </c>
      <c r="Q248" s="62" t="str">
        <f>Duluth!$D487</f>
        <v>04-DEC-11:39</v>
      </c>
      <c r="R248" s="62" t="str">
        <f>Fairbanks!$D487</f>
        <v>29-DEC-11:09</v>
      </c>
    </row>
    <row r="249" spans="1:18">
      <c r="A249" s="78" t="s">
        <v>363</v>
      </c>
      <c r="B249" s="79"/>
    </row>
    <row r="250" spans="1:18">
      <c r="A250" s="78"/>
      <c r="B250" s="77" t="s">
        <v>121</v>
      </c>
      <c r="C250" s="46">
        <f>Miami!$G$14</f>
        <v>0</v>
      </c>
      <c r="D250" s="46">
        <f>Houston!$G$14</f>
        <v>0</v>
      </c>
      <c r="E250" s="46">
        <f>Phoenix!$G$14</f>
        <v>0</v>
      </c>
      <c r="F250" s="46">
        <f>Atlanta!$G$14</f>
        <v>0</v>
      </c>
      <c r="G250" s="46">
        <f>LosAngeles!$G$14</f>
        <v>0</v>
      </c>
      <c r="H250" s="46">
        <f>LasVegas!$G$14</f>
        <v>0</v>
      </c>
      <c r="I250" s="46">
        <f>SanFrancisco!$G$14</f>
        <v>0</v>
      </c>
      <c r="J250" s="46">
        <f>Baltimore!$G$14</f>
        <v>0</v>
      </c>
      <c r="K250" s="46">
        <f>Albuquerque!$G$14</f>
        <v>0</v>
      </c>
      <c r="L250" s="46">
        <f>Seattle!$G$14</f>
        <v>0</v>
      </c>
      <c r="M250" s="46">
        <f>Chicago!$G$14</f>
        <v>0</v>
      </c>
      <c r="N250" s="46">
        <f>Boulder!$G$14</f>
        <v>0</v>
      </c>
      <c r="O250" s="46">
        <f>Minneapolis!$G$14</f>
        <v>0</v>
      </c>
      <c r="P250" s="46">
        <f>Helena!$G$14</f>
        <v>0</v>
      </c>
      <c r="Q250" s="46">
        <f>Duluth!$G$14</f>
        <v>0</v>
      </c>
      <c r="R250" s="46">
        <f>Fairbanks!$G$14</f>
        <v>0</v>
      </c>
    </row>
    <row r="251" spans="1:18">
      <c r="A251" s="78"/>
      <c r="B251" s="77" t="s">
        <v>135</v>
      </c>
      <c r="C251" s="46">
        <f>Miami!$G$21</f>
        <v>0</v>
      </c>
      <c r="D251" s="46">
        <f>Houston!$G$21</f>
        <v>0</v>
      </c>
      <c r="E251" s="46">
        <f>Phoenix!$G$21</f>
        <v>0</v>
      </c>
      <c r="F251" s="46">
        <f>Atlanta!$G$21</f>
        <v>0</v>
      </c>
      <c r="G251" s="46">
        <f>LosAngeles!$G$21</f>
        <v>0</v>
      </c>
      <c r="H251" s="46">
        <f>LasVegas!$G$21</f>
        <v>0</v>
      </c>
      <c r="I251" s="46">
        <f>SanFrancisco!$G$21</f>
        <v>0</v>
      </c>
      <c r="J251" s="46">
        <f>Baltimore!$G$21</f>
        <v>0</v>
      </c>
      <c r="K251" s="46">
        <f>Albuquerque!$G$21</f>
        <v>0</v>
      </c>
      <c r="L251" s="46">
        <f>Seattle!$G$21</f>
        <v>0</v>
      </c>
      <c r="M251" s="46">
        <f>Chicago!$G$21</f>
        <v>0</v>
      </c>
      <c r="N251" s="46">
        <f>Boulder!$G$21</f>
        <v>0</v>
      </c>
      <c r="O251" s="46">
        <f>Minneapolis!$G$21</f>
        <v>0</v>
      </c>
      <c r="P251" s="46">
        <f>Helena!$G$21</f>
        <v>0</v>
      </c>
      <c r="Q251" s="46">
        <f>Duluth!$G$21</f>
        <v>0</v>
      </c>
      <c r="R251" s="46">
        <f>Fairbanks!$G$21</f>
        <v>0</v>
      </c>
    </row>
    <row r="252" spans="1:18">
      <c r="A252" s="78"/>
      <c r="B252" s="77" t="s">
        <v>137</v>
      </c>
      <c r="C252" s="46">
        <f>Miami!$G$24</f>
        <v>2677.86</v>
      </c>
      <c r="D252" s="46">
        <f>Houston!$G$24</f>
        <v>2677.86</v>
      </c>
      <c r="E252" s="46">
        <f>Phoenix!$G$24</f>
        <v>2677.86</v>
      </c>
      <c r="F252" s="46">
        <f>Atlanta!$G$24</f>
        <v>2677.86</v>
      </c>
      <c r="G252" s="46">
        <f>LosAngeles!$G$24</f>
        <v>2677.86</v>
      </c>
      <c r="H252" s="46">
        <f>LasVegas!$G$24</f>
        <v>2677.86</v>
      </c>
      <c r="I252" s="46">
        <f>SanFrancisco!$G$24</f>
        <v>2677.86</v>
      </c>
      <c r="J252" s="46">
        <f>Baltimore!$G$24</f>
        <v>2677.86</v>
      </c>
      <c r="K252" s="46">
        <f>Albuquerque!$G$24</f>
        <v>2677.86</v>
      </c>
      <c r="L252" s="46">
        <f>Seattle!$G$24</f>
        <v>2677.86</v>
      </c>
      <c r="M252" s="46">
        <f>Chicago!$G$24</f>
        <v>2677.86</v>
      </c>
      <c r="N252" s="46">
        <f>Boulder!$G$24</f>
        <v>2677.86</v>
      </c>
      <c r="O252" s="46">
        <f>Minneapolis!$G$24</f>
        <v>2677.86</v>
      </c>
      <c r="P252" s="46">
        <f>Helena!$G$24</f>
        <v>2677.86</v>
      </c>
      <c r="Q252" s="46">
        <f>Duluth!$G$24</f>
        <v>2677.86</v>
      </c>
      <c r="R252" s="46">
        <f>Fairbanks!$G$24</f>
        <v>2677.86</v>
      </c>
    </row>
    <row r="253" spans="1:18">
      <c r="A253" s="78"/>
      <c r="B253" s="79" t="s">
        <v>362</v>
      </c>
      <c r="C253" s="46">
        <f>Miami!$G$28</f>
        <v>2677.86</v>
      </c>
      <c r="D253" s="46">
        <f>Houston!$G$28</f>
        <v>2677.86</v>
      </c>
      <c r="E253" s="46">
        <f>Phoenix!$G$28</f>
        <v>2677.86</v>
      </c>
      <c r="F253" s="46">
        <f>Atlanta!$G$28</f>
        <v>2677.86</v>
      </c>
      <c r="G253" s="46">
        <f>LosAngeles!$G$28</f>
        <v>2677.86</v>
      </c>
      <c r="H253" s="46">
        <f>LasVegas!$G$28</f>
        <v>2677.86</v>
      </c>
      <c r="I253" s="46">
        <f>SanFrancisco!$G$28</f>
        <v>2677.86</v>
      </c>
      <c r="J253" s="46">
        <f>Baltimore!$G$28</f>
        <v>2677.86</v>
      </c>
      <c r="K253" s="46">
        <f>Albuquerque!$G$28</f>
        <v>2677.86</v>
      </c>
      <c r="L253" s="46">
        <f>Seattle!$G$28</f>
        <v>2677.86</v>
      </c>
      <c r="M253" s="46">
        <f>Chicago!$G$28</f>
        <v>2677.86</v>
      </c>
      <c r="N253" s="46">
        <f>Boulder!$G$28</f>
        <v>2677.86</v>
      </c>
      <c r="O253" s="46">
        <f>Minneapolis!$G$28</f>
        <v>2677.86</v>
      </c>
      <c r="P253" s="46">
        <f>Helena!$G$28</f>
        <v>2677.86</v>
      </c>
      <c r="Q253" s="46">
        <f>Duluth!$G$28</f>
        <v>2677.86</v>
      </c>
      <c r="R253" s="46">
        <f>Fairbanks!$G$28</f>
        <v>2677.86</v>
      </c>
    </row>
    <row r="254" spans="1:18">
      <c r="A254" s="78" t="s">
        <v>361</v>
      </c>
      <c r="B254" s="77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</row>
    <row r="255" spans="1:18">
      <c r="A255" s="53"/>
      <c r="B255" s="74" t="s">
        <v>360</v>
      </c>
      <c r="C255" s="46">
        <f>Miami!$H$471</f>
        <v>1124540</v>
      </c>
      <c r="D255" s="46">
        <f>Houston!$H$471</f>
        <v>1295530</v>
      </c>
      <c r="E255" s="46">
        <f>Phoenix!$H$471</f>
        <v>1206530</v>
      </c>
      <c r="F255" s="46">
        <f>Atlanta!$H$471</f>
        <v>1053500</v>
      </c>
      <c r="G255" s="46">
        <f>LosAngeles!$H$471</f>
        <v>339050.3161</v>
      </c>
      <c r="H255" s="46">
        <f>LasVegas!$H$471</f>
        <v>1194090</v>
      </c>
      <c r="I255" s="46">
        <f>SanFrancisco!$H$471</f>
        <v>406836.2648</v>
      </c>
      <c r="J255" s="46">
        <f>Baltimore!$H$471</f>
        <v>975914.55610000005</v>
      </c>
      <c r="K255" s="46">
        <f>Albuquerque!$H$471</f>
        <v>1307610</v>
      </c>
      <c r="L255" s="46">
        <f>Seattle!$H$471</f>
        <v>309163.81699999998</v>
      </c>
      <c r="M255" s="46">
        <f>Chicago!$H$471</f>
        <v>1712360</v>
      </c>
      <c r="N255" s="46">
        <f>Boulder!$H$471</f>
        <v>1275140</v>
      </c>
      <c r="O255" s="46">
        <f>Minneapolis!$H$471</f>
        <v>1233620</v>
      </c>
      <c r="P255" s="46">
        <f>Helena!$H$471</f>
        <v>1196590</v>
      </c>
      <c r="Q255" s="46">
        <f>Duluth!$H$471</f>
        <v>1216940</v>
      </c>
      <c r="R255" s="46">
        <f>Fairbanks!$H$471</f>
        <v>1257410</v>
      </c>
    </row>
    <row r="256" spans="1:18">
      <c r="A256" s="53"/>
      <c r="B256" s="58" t="s">
        <v>359</v>
      </c>
      <c r="C256" s="46">
        <f>Miami!$B$471</f>
        <v>2613100</v>
      </c>
      <c r="D256" s="46">
        <f>Houston!$B$471</f>
        <v>3271820</v>
      </c>
      <c r="E256" s="46">
        <f>Phoenix!$B$471</f>
        <v>2861790</v>
      </c>
      <c r="F256" s="46">
        <f>Atlanta!$B$471</f>
        <v>2445270</v>
      </c>
      <c r="G256" s="46">
        <f>LosAngeles!$B$471</f>
        <v>912113.59849999996</v>
      </c>
      <c r="H256" s="46">
        <f>LasVegas!$B$471</f>
        <v>2856580</v>
      </c>
      <c r="I256" s="46">
        <f>SanFrancisco!$B$471</f>
        <v>1106680</v>
      </c>
      <c r="J256" s="46">
        <f>Baltimore!$B$471</f>
        <v>2286410</v>
      </c>
      <c r="K256" s="46">
        <f>Albuquerque!$B$471</f>
        <v>3099930</v>
      </c>
      <c r="L256" s="46">
        <f>Seattle!$B$471</f>
        <v>804591.30039999995</v>
      </c>
      <c r="M256" s="46">
        <f>Chicago!$B$471</f>
        <v>4075490</v>
      </c>
      <c r="N256" s="46">
        <f>Boulder!$B$471</f>
        <v>3051340</v>
      </c>
      <c r="O256" s="46">
        <f>Minneapolis!$B$471</f>
        <v>3012360</v>
      </c>
      <c r="P256" s="46">
        <f>Helena!$B$471</f>
        <v>2913920</v>
      </c>
      <c r="Q256" s="46">
        <f>Duluth!$B$471</f>
        <v>3009640</v>
      </c>
      <c r="R256" s="46">
        <f>Fairbanks!$B$471</f>
        <v>3366620</v>
      </c>
    </row>
    <row r="257" spans="1:18">
      <c r="A257" s="53"/>
      <c r="B257" s="74" t="s">
        <v>358</v>
      </c>
      <c r="C257" s="46">
        <f>Miami!$C$471</f>
        <v>4568.9543999999996</v>
      </c>
      <c r="D257" s="46">
        <f>Houston!$C$471</f>
        <v>4235.6743999999999</v>
      </c>
      <c r="E257" s="46">
        <f>Phoenix!$C$471</f>
        <v>4734.3257000000003</v>
      </c>
      <c r="F257" s="46">
        <f>Atlanta!$C$471</f>
        <v>4462.9494000000004</v>
      </c>
      <c r="G257" s="46">
        <f>LosAngeles!$C$471</f>
        <v>785.30250000000001</v>
      </c>
      <c r="H257" s="46">
        <f>LasVegas!$C$471</f>
        <v>4569.3332</v>
      </c>
      <c r="I257" s="46">
        <f>SanFrancisco!$C$471</f>
        <v>961.12450000000001</v>
      </c>
      <c r="J257" s="46">
        <f>Baltimore!$C$471</f>
        <v>4094.0864000000001</v>
      </c>
      <c r="K257" s="46">
        <f>Albuquerque!$C$471</f>
        <v>5206.7249000000002</v>
      </c>
      <c r="L257" s="46">
        <f>Seattle!$C$471</f>
        <v>1016.9292</v>
      </c>
      <c r="M257" s="46">
        <f>Chicago!$C$471</f>
        <v>6856.2043999999996</v>
      </c>
      <c r="N257" s="46">
        <f>Boulder!$C$471</f>
        <v>5003.0780000000004</v>
      </c>
      <c r="O257" s="46">
        <f>Minneapolis!$C$471</f>
        <v>4732.8863000000001</v>
      </c>
      <c r="P257" s="46">
        <f>Helena!$C$471</f>
        <v>4590.7275</v>
      </c>
      <c r="Q257" s="46">
        <f>Duluth!$C$471</f>
        <v>4565.8063000000002</v>
      </c>
      <c r="R257" s="46">
        <f>Fairbanks!$C$471</f>
        <v>3655.3512000000001</v>
      </c>
    </row>
    <row r="258" spans="1:18">
      <c r="A258" s="53"/>
      <c r="B258" s="74" t="s">
        <v>357</v>
      </c>
      <c r="C258" s="46">
        <f>Miami!$D$471</f>
        <v>17302.1944</v>
      </c>
      <c r="D258" s="46">
        <f>Houston!$D$471</f>
        <v>17737.8685</v>
      </c>
      <c r="E258" s="46">
        <f>Phoenix!$D$471</f>
        <v>15468.099700000001</v>
      </c>
      <c r="F258" s="46">
        <f>Atlanta!$D$471</f>
        <v>11007.724200000001</v>
      </c>
      <c r="G258" s="46">
        <f>LosAngeles!$D$471</f>
        <v>7658.6590999999999</v>
      </c>
      <c r="H258" s="46">
        <f>LasVegas!$D$471</f>
        <v>18587.0733</v>
      </c>
      <c r="I258" s="46">
        <f>SanFrancisco!$D$471</f>
        <v>7805.4350999999997</v>
      </c>
      <c r="J258" s="46">
        <f>Baltimore!$D$471</f>
        <v>11156.0854</v>
      </c>
      <c r="K258" s="46">
        <f>Albuquerque!$D$471</f>
        <v>12964.8069</v>
      </c>
      <c r="L258" s="46">
        <f>Seattle!$D$471</f>
        <v>1833.175</v>
      </c>
      <c r="M258" s="46">
        <f>Chicago!$D$471</f>
        <v>18941.496999999999</v>
      </c>
      <c r="N258" s="46">
        <f>Boulder!$D$471</f>
        <v>12101.078799999999</v>
      </c>
      <c r="O258" s="46">
        <f>Minneapolis!$D$471</f>
        <v>6521.4844999999996</v>
      </c>
      <c r="P258" s="46">
        <f>Helena!$D$471</f>
        <v>7050.0550999999996</v>
      </c>
      <c r="Q258" s="46">
        <f>Duluth!$D$471</f>
        <v>5985.4741999999997</v>
      </c>
      <c r="R258" s="46">
        <f>Fairbanks!$D$471</f>
        <v>12546.883</v>
      </c>
    </row>
    <row r="259" spans="1:18">
      <c r="A259" s="53"/>
      <c r="B259" s="74" t="s">
        <v>356</v>
      </c>
      <c r="C259" s="46">
        <f>Miami!$E$471</f>
        <v>0</v>
      </c>
      <c r="D259" s="46">
        <f>Houston!$E$471</f>
        <v>0</v>
      </c>
      <c r="E259" s="46">
        <f>Phoenix!$E$471</f>
        <v>0</v>
      </c>
      <c r="F259" s="46">
        <f>Atlanta!$E$471</f>
        <v>0</v>
      </c>
      <c r="G259" s="46">
        <f>LosAngeles!$E$471</f>
        <v>0</v>
      </c>
      <c r="H259" s="46">
        <f>LasVegas!$E$471</f>
        <v>0</v>
      </c>
      <c r="I259" s="46">
        <f>SanFrancisco!$E$471</f>
        <v>0</v>
      </c>
      <c r="J259" s="46">
        <f>Baltimore!$E$471</f>
        <v>0</v>
      </c>
      <c r="K259" s="46">
        <f>Albuquerque!$E$471</f>
        <v>0</v>
      </c>
      <c r="L259" s="46">
        <f>Seattle!$E$471</f>
        <v>0</v>
      </c>
      <c r="M259" s="46">
        <f>Chicago!$E$471</f>
        <v>0</v>
      </c>
      <c r="N259" s="46">
        <f>Boulder!$E$471</f>
        <v>0</v>
      </c>
      <c r="O259" s="46">
        <f>Minneapolis!$E$471</f>
        <v>0</v>
      </c>
      <c r="P259" s="46">
        <f>Helena!$E$471</f>
        <v>0</v>
      </c>
      <c r="Q259" s="46">
        <f>Duluth!$E$471</f>
        <v>0</v>
      </c>
      <c r="R259" s="46">
        <f>Fairbanks!$E$471</f>
        <v>0</v>
      </c>
    </row>
    <row r="260" spans="1:18">
      <c r="A260" s="53"/>
      <c r="B260" s="74" t="s">
        <v>355</v>
      </c>
      <c r="C260" s="75">
        <f>Miami!$F$471</f>
        <v>7.8899999999999998E-2</v>
      </c>
      <c r="D260" s="75">
        <f>Houston!$F$471</f>
        <v>5.0200000000000002E-2</v>
      </c>
      <c r="E260" s="75">
        <f>Phoenix!$F$471</f>
        <v>4.2200000000000001E-2</v>
      </c>
      <c r="F260" s="75">
        <f>Atlanta!$F$471</f>
        <v>4.07E-2</v>
      </c>
      <c r="G260" s="75">
        <f>LosAngeles!$F$471</f>
        <v>3.5999999999999999E-3</v>
      </c>
      <c r="H260" s="75">
        <f>LasVegas!$F$471</f>
        <v>3.5099999999999999E-2</v>
      </c>
      <c r="I260" s="75">
        <f>SanFrancisco!$F$471</f>
        <v>4.1000000000000003E-3</v>
      </c>
      <c r="J260" s="75">
        <f>Baltimore!$F$471</f>
        <v>4.58E-2</v>
      </c>
      <c r="K260" s="75">
        <f>Albuquerque!$F$471</f>
        <v>5.0999999999999997E-2</v>
      </c>
      <c r="L260" s="75">
        <f>Seattle!$F$471</f>
        <v>7.9000000000000008E-3</v>
      </c>
      <c r="M260" s="75">
        <f>Chicago!$F$471</f>
        <v>5.8400000000000001E-2</v>
      </c>
      <c r="N260" s="75">
        <f>Boulder!$F$471</f>
        <v>4.8000000000000001E-2</v>
      </c>
      <c r="O260" s="75">
        <f>Minneapolis!$F$471</f>
        <v>4.9299999999999997E-2</v>
      </c>
      <c r="P260" s="75">
        <f>Helena!$F$471</f>
        <v>5.0299999999999997E-2</v>
      </c>
      <c r="Q260" s="75">
        <f>Duluth!$F$471</f>
        <v>4.5699999999999998E-2</v>
      </c>
      <c r="R260" s="75">
        <f>Fairbanks!$F$471</f>
        <v>4.58E-2</v>
      </c>
    </row>
    <row r="261" spans="1:18">
      <c r="A261" s="53"/>
      <c r="B261" s="74" t="s">
        <v>1141</v>
      </c>
      <c r="C261" s="46">
        <f>10^(-3)*Miami!$G$471</f>
        <v>2141.35</v>
      </c>
      <c r="D261" s="46">
        <f>10^(-3)*Houston!$G$471</f>
        <v>6050.37</v>
      </c>
      <c r="E261" s="46">
        <f>10^(-3)*Phoenix!$G$471</f>
        <v>114257</v>
      </c>
      <c r="F261" s="46">
        <f>10^(-3)*Atlanta!$G$471</f>
        <v>19578.3</v>
      </c>
      <c r="G261" s="46">
        <f>10^(-3)*LosAngeles!$G$471</f>
        <v>46208.3</v>
      </c>
      <c r="H261" s="46">
        <f>10^(-3)*LasVegas!$G$471</f>
        <v>92694.8</v>
      </c>
      <c r="I261" s="46">
        <f>10^(-3)*SanFrancisco!$G$471</f>
        <v>47088.4</v>
      </c>
      <c r="J261" s="46">
        <f>10^(-3)*Baltimore!$G$471</f>
        <v>693.71578509999995</v>
      </c>
      <c r="K261" s="46">
        <f>10^(-3)*Albuquerque!$G$471</f>
        <v>13479.9</v>
      </c>
      <c r="L261" s="46">
        <f>10^(-3)*Seattle!$G$471</f>
        <v>24204.9</v>
      </c>
      <c r="M261" s="46">
        <f>10^(-3)*Chicago!$G$471</f>
        <v>4359.8100000000004</v>
      </c>
      <c r="N261" s="46">
        <f>10^(-3)*Boulder!$G$471</f>
        <v>12581</v>
      </c>
      <c r="O261" s="46">
        <f>10^(-3)*Minneapolis!$G$471</f>
        <v>4284.05</v>
      </c>
      <c r="P261" s="46">
        <f>10^(-3)*Helena!$G$471</f>
        <v>167169</v>
      </c>
      <c r="Q261" s="46">
        <f>10^(-3)*Duluth!$G$471</f>
        <v>3931.11</v>
      </c>
      <c r="R261" s="46">
        <f>10^(-3)*Fairbanks!$G$471</f>
        <v>2516.5700000000002</v>
      </c>
    </row>
    <row r="262" spans="1:18">
      <c r="B262" s="64"/>
      <c r="C262" s="62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</row>
    <row r="263" spans="1:18">
      <c r="B263" s="64"/>
      <c r="C263" s="62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</row>
    <row r="264" spans="1:18">
      <c r="B264" s="64"/>
      <c r="C264" s="62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</row>
    <row r="265" spans="1:18">
      <c r="B265" s="64"/>
      <c r="C265" s="62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</row>
    <row r="266" spans="1:18">
      <c r="B266" s="64"/>
      <c r="C266" s="62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</row>
    <row r="267" spans="1:18">
      <c r="B267" s="64"/>
      <c r="C267" s="62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</row>
    <row r="268" spans="1:18">
      <c r="B268" s="64"/>
      <c r="C268" s="62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</row>
    <row r="269" spans="1:18">
      <c r="B269" s="64"/>
      <c r="C269" s="62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</row>
    <row r="270" spans="1:18">
      <c r="B270" s="64"/>
      <c r="C270" s="62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</row>
    <row r="271" spans="1:18">
      <c r="B271" s="64"/>
      <c r="C271" s="62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1:18">
      <c r="B272" s="64"/>
      <c r="C272" s="62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</row>
    <row r="273" spans="2:18">
      <c r="B273" s="64"/>
      <c r="C273" s="62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</row>
    <row r="274" spans="2:18">
      <c r="C274" s="62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</row>
    <row r="275" spans="2:18">
      <c r="B275" s="65"/>
      <c r="C275" s="62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</row>
    <row r="276" spans="2:18">
      <c r="B276" s="64"/>
      <c r="C276" s="62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</row>
    <row r="277" spans="2:18">
      <c r="B277" s="64"/>
      <c r="C277" s="62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</row>
    <row r="278" spans="2:18">
      <c r="B278" s="64"/>
      <c r="C278" s="62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</row>
    <row r="279" spans="2:18">
      <c r="B279" s="64"/>
      <c r="C279" s="62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</row>
    <row r="280" spans="2:18">
      <c r="B280" s="64"/>
      <c r="C280" s="62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</row>
    <row r="281" spans="2:18">
      <c r="B281" s="64"/>
      <c r="C281" s="62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</row>
    <row r="282" spans="2:18">
      <c r="B282" s="64"/>
      <c r="C282" s="62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</row>
    <row r="283" spans="2:18">
      <c r="B283" s="64"/>
      <c r="C283" s="62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</row>
    <row r="284" spans="2:18">
      <c r="B284" s="64"/>
    </row>
    <row r="285" spans="2:18">
      <c r="B285" s="64"/>
    </row>
    <row r="286" spans="2:18">
      <c r="B286" s="64"/>
      <c r="C286" s="62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2:18">
      <c r="B287" s="64"/>
      <c r="C287" s="62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</row>
    <row r="288" spans="2:18">
      <c r="B288" s="64"/>
      <c r="C288" s="62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</row>
    <row r="289" spans="2:18">
      <c r="B289" s="64"/>
      <c r="C289" s="62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</row>
    <row r="290" spans="2:18">
      <c r="B290" s="64"/>
      <c r="C290" s="62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</row>
    <row r="291" spans="2:18">
      <c r="B291" s="64"/>
      <c r="C291" s="62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</row>
    <row r="292" spans="2:18">
      <c r="B292" s="64"/>
      <c r="C292" s="62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</row>
    <row r="293" spans="2:18">
      <c r="B293" s="64"/>
      <c r="C293" s="62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</row>
    <row r="294" spans="2:18">
      <c r="B294" s="64"/>
      <c r="C294" s="62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</row>
    <row r="295" spans="2:18">
      <c r="B295" s="64"/>
      <c r="C295" s="62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</row>
    <row r="296" spans="2:18">
      <c r="B296" s="64"/>
      <c r="C296" s="62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</row>
    <row r="297" spans="2:18">
      <c r="B297" s="64"/>
      <c r="C297" s="62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</row>
    <row r="298" spans="2:18">
      <c r="B298" s="64"/>
      <c r="C298" s="62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</row>
    <row r="299" spans="2:18">
      <c r="B299" s="64"/>
      <c r="C299" s="62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</row>
    <row r="300" spans="2:18">
      <c r="B300" s="64"/>
      <c r="C300" s="62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</row>
    <row r="301" spans="2:18">
      <c r="B301" s="64"/>
      <c r="C301" s="62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</row>
    <row r="302" spans="2:18">
      <c r="B302" s="64"/>
      <c r="C302" s="62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2:18">
      <c r="B303" s="64"/>
      <c r="C303" s="62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</row>
    <row r="304" spans="2:18">
      <c r="B304" s="64"/>
      <c r="C304" s="62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</row>
    <row r="305" spans="2:18">
      <c r="C305" s="62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</row>
    <row r="306" spans="2:18">
      <c r="B306" s="65"/>
      <c r="C306" s="62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</row>
    <row r="307" spans="2:18">
      <c r="B307" s="64"/>
      <c r="C307" s="62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</row>
    <row r="308" spans="2:18">
      <c r="B308" s="64"/>
      <c r="C308" s="62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</row>
    <row r="309" spans="2:18">
      <c r="B309" s="64"/>
      <c r="C309" s="62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</row>
    <row r="310" spans="2:18">
      <c r="B310" s="64"/>
      <c r="C310" s="62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</row>
    <row r="311" spans="2:18">
      <c r="B311" s="64"/>
      <c r="C311" s="62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</row>
    <row r="312" spans="2:18">
      <c r="B312" s="64"/>
      <c r="C312" s="62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</row>
    <row r="313" spans="2:18">
      <c r="B313" s="64"/>
      <c r="C313" s="62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</row>
    <row r="314" spans="2:18">
      <c r="B314" s="64"/>
      <c r="C314" s="62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</row>
    <row r="315" spans="2:18">
      <c r="B315" s="64"/>
    </row>
    <row r="316" spans="2:18">
      <c r="B316" s="64"/>
    </row>
    <row r="317" spans="2:18">
      <c r="B317" s="64"/>
      <c r="C317" s="62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2:18">
      <c r="B318" s="64"/>
      <c r="C318" s="62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</row>
    <row r="319" spans="2:18">
      <c r="B319" s="64"/>
      <c r="C319" s="62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</row>
    <row r="320" spans="2:18">
      <c r="B320" s="64"/>
      <c r="C320" s="62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</row>
    <row r="321" spans="2:18">
      <c r="B321" s="64"/>
      <c r="C321" s="62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</row>
    <row r="322" spans="2:18">
      <c r="B322" s="64"/>
      <c r="C322" s="62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</row>
    <row r="323" spans="2:18">
      <c r="B323" s="64"/>
      <c r="C323" s="62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</row>
    <row r="324" spans="2:18">
      <c r="B324" s="64"/>
      <c r="C324" s="62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</row>
    <row r="325" spans="2:18">
      <c r="B325" s="64"/>
      <c r="C325" s="62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</row>
    <row r="326" spans="2:18">
      <c r="B326" s="64"/>
      <c r="C326" s="62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</row>
    <row r="327" spans="2:18">
      <c r="B327" s="64"/>
      <c r="C327" s="62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</row>
    <row r="328" spans="2:18">
      <c r="B328" s="64"/>
      <c r="C328" s="62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</row>
    <row r="329" spans="2:18">
      <c r="B329" s="64"/>
      <c r="C329" s="62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</row>
    <row r="330" spans="2:18">
      <c r="B330" s="64"/>
      <c r="C330" s="62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</row>
    <row r="331" spans="2:18">
      <c r="B331" s="64"/>
      <c r="C331" s="62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</row>
    <row r="332" spans="2:18">
      <c r="B332" s="64"/>
      <c r="C332" s="62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</row>
    <row r="333" spans="2:18">
      <c r="B333" s="64"/>
      <c r="C333" s="62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2:18">
      <c r="B334" s="64"/>
      <c r="C334" s="62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</row>
    <row r="335" spans="2:18">
      <c r="B335" s="64"/>
      <c r="C335" s="62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</row>
    <row r="336" spans="2:18">
      <c r="C336" s="62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</row>
    <row r="337" spans="2:18">
      <c r="B337" s="65"/>
      <c r="C337" s="62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</row>
    <row r="338" spans="2:18">
      <c r="B338" s="64"/>
      <c r="C338" s="62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</row>
    <row r="339" spans="2:18">
      <c r="B339" s="64"/>
      <c r="C339" s="62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</row>
    <row r="340" spans="2:18">
      <c r="B340" s="64"/>
      <c r="C340" s="62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</row>
    <row r="341" spans="2:18">
      <c r="B341" s="64"/>
      <c r="C341" s="62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</row>
    <row r="342" spans="2:18">
      <c r="B342" s="64"/>
      <c r="C342" s="62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</row>
    <row r="343" spans="2:18">
      <c r="B343" s="64"/>
      <c r="C343" s="62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</row>
    <row r="344" spans="2:18">
      <c r="B344" s="64"/>
      <c r="C344" s="62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</row>
    <row r="345" spans="2:18">
      <c r="B345" s="64"/>
      <c r="C345" s="62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</row>
    <row r="346" spans="2:18">
      <c r="B346" s="64"/>
    </row>
    <row r="347" spans="2:18">
      <c r="B347" s="64"/>
    </row>
    <row r="348" spans="2:18">
      <c r="B348" s="64"/>
      <c r="C348" s="62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2:18">
      <c r="B349" s="64"/>
      <c r="C349" s="62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</row>
    <row r="350" spans="2:18">
      <c r="B350" s="64"/>
      <c r="C350" s="62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</row>
    <row r="351" spans="2:18">
      <c r="B351" s="64"/>
      <c r="C351" s="62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</row>
    <row r="352" spans="2:18">
      <c r="B352" s="64"/>
      <c r="C352" s="62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</row>
    <row r="353" spans="2:18">
      <c r="B353" s="64"/>
      <c r="C353" s="62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</row>
    <row r="354" spans="2:18">
      <c r="B354" s="64"/>
      <c r="C354" s="62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</row>
    <row r="355" spans="2:18">
      <c r="B355" s="64"/>
      <c r="C355" s="62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</row>
    <row r="356" spans="2:18">
      <c r="B356" s="64"/>
      <c r="C356" s="62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</row>
    <row r="357" spans="2:18">
      <c r="B357" s="64"/>
      <c r="C357" s="62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</row>
    <row r="358" spans="2:18">
      <c r="B358" s="64"/>
      <c r="C358" s="62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</row>
    <row r="359" spans="2:18">
      <c r="B359" s="64"/>
      <c r="C359" s="62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</row>
    <row r="360" spans="2:18">
      <c r="B360" s="64"/>
      <c r="C360" s="62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</row>
    <row r="361" spans="2:18">
      <c r="B361" s="64"/>
      <c r="C361" s="62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</row>
    <row r="362" spans="2:18">
      <c r="B362" s="64"/>
      <c r="C362" s="62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</row>
    <row r="363" spans="2:18">
      <c r="B363" s="64"/>
      <c r="C363" s="62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</row>
    <row r="364" spans="2:18">
      <c r="B364" s="64"/>
      <c r="C364" s="62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2:18">
      <c r="B365" s="64"/>
      <c r="C365" s="62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</row>
    <row r="366" spans="2:18">
      <c r="B366" s="64"/>
      <c r="C366" s="62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</row>
    <row r="367" spans="2:18">
      <c r="C367" s="62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</row>
    <row r="368" spans="2:18">
      <c r="B368" s="65"/>
      <c r="C368" s="62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</row>
    <row r="369" spans="2:18">
      <c r="B369" s="64"/>
      <c r="C369" s="62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</row>
    <row r="370" spans="2:18">
      <c r="B370" s="64"/>
      <c r="C370" s="62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</row>
    <row r="371" spans="2:18">
      <c r="B371" s="64"/>
      <c r="C371" s="62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</row>
    <row r="372" spans="2:18">
      <c r="B372" s="64"/>
      <c r="C372" s="62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</row>
    <row r="373" spans="2:18">
      <c r="B373" s="64"/>
      <c r="C373" s="62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</row>
    <row r="374" spans="2:18">
      <c r="B374" s="64"/>
      <c r="C374" s="62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</row>
    <row r="375" spans="2:18">
      <c r="B375" s="64"/>
      <c r="C375" s="62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</row>
    <row r="376" spans="2:18">
      <c r="B376" s="64"/>
      <c r="C376" s="62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</row>
    <row r="377" spans="2:18">
      <c r="B377" s="64"/>
    </row>
    <row r="378" spans="2:18">
      <c r="B378" s="64"/>
    </row>
    <row r="379" spans="2:18">
      <c r="B379" s="64"/>
      <c r="C379" s="62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2:18">
      <c r="B380" s="64"/>
      <c r="C380" s="62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</row>
    <row r="381" spans="2:18">
      <c r="B381" s="64"/>
      <c r="C381" s="62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</row>
    <row r="382" spans="2:18">
      <c r="B382" s="64"/>
      <c r="C382" s="62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</row>
    <row r="383" spans="2:18">
      <c r="B383" s="64"/>
      <c r="C383" s="62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</row>
    <row r="384" spans="2:18">
      <c r="B384" s="64"/>
      <c r="C384" s="62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</row>
    <row r="385" spans="2:18">
      <c r="B385" s="64"/>
      <c r="C385" s="62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</row>
    <row r="386" spans="2:18">
      <c r="B386" s="64"/>
      <c r="C386" s="62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</row>
    <row r="387" spans="2:18">
      <c r="B387" s="64"/>
      <c r="C387" s="62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</row>
    <row r="388" spans="2:18">
      <c r="B388" s="64"/>
      <c r="C388" s="62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</row>
    <row r="389" spans="2:18">
      <c r="B389" s="64"/>
      <c r="C389" s="62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</row>
    <row r="390" spans="2:18">
      <c r="B390" s="64"/>
      <c r="C390" s="62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</row>
    <row r="391" spans="2:18">
      <c r="B391" s="64"/>
      <c r="C391" s="62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</row>
    <row r="392" spans="2:18">
      <c r="B392" s="64"/>
      <c r="C392" s="62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</row>
    <row r="393" spans="2:18">
      <c r="B393" s="64"/>
      <c r="C393" s="62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</row>
    <row r="394" spans="2:18">
      <c r="B394" s="64"/>
      <c r="C394" s="62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</row>
    <row r="395" spans="2:18">
      <c r="B395" s="64"/>
      <c r="C395" s="62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2:18">
      <c r="B396" s="64"/>
      <c r="C396" s="62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</row>
    <row r="397" spans="2:18">
      <c r="B397" s="64"/>
      <c r="C397" s="62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</row>
    <row r="398" spans="2:18">
      <c r="C398" s="62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</row>
    <row r="399" spans="2:18">
      <c r="B399" s="65"/>
      <c r="C399" s="62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</row>
    <row r="400" spans="2:18">
      <c r="B400" s="64"/>
      <c r="C400" s="62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</row>
    <row r="401" spans="2:18">
      <c r="B401" s="64"/>
      <c r="C401" s="62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</row>
    <row r="402" spans="2:18">
      <c r="B402" s="64"/>
      <c r="C402" s="62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</row>
    <row r="403" spans="2:18">
      <c r="B403" s="64"/>
      <c r="C403" s="62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</row>
    <row r="404" spans="2:18">
      <c r="B404" s="64"/>
      <c r="C404" s="62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</row>
    <row r="405" spans="2:18">
      <c r="B405" s="64"/>
      <c r="C405" s="62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</row>
    <row r="406" spans="2:18">
      <c r="B406" s="64"/>
      <c r="C406" s="62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</row>
    <row r="407" spans="2:18">
      <c r="B407" s="64"/>
      <c r="C407" s="62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</row>
    <row r="408" spans="2:18">
      <c r="B408" s="64"/>
    </row>
    <row r="409" spans="2:18">
      <c r="B409" s="64"/>
    </row>
    <row r="410" spans="2:18">
      <c r="B410" s="64"/>
      <c r="C410" s="62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2:18">
      <c r="B411" s="64"/>
      <c r="C411" s="62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</row>
    <row r="412" spans="2:18">
      <c r="B412" s="64"/>
      <c r="C412" s="62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</row>
    <row r="413" spans="2:18">
      <c r="B413" s="64"/>
      <c r="C413" s="62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</row>
    <row r="414" spans="2:18">
      <c r="B414" s="64"/>
      <c r="C414" s="62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</row>
    <row r="415" spans="2:18">
      <c r="B415" s="64"/>
      <c r="C415" s="62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</row>
    <row r="416" spans="2:18">
      <c r="B416" s="64"/>
      <c r="C416" s="62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</row>
    <row r="417" spans="2:18">
      <c r="B417" s="64"/>
      <c r="C417" s="62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</row>
    <row r="418" spans="2:18">
      <c r="B418" s="64"/>
      <c r="C418" s="62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</row>
    <row r="419" spans="2:18">
      <c r="B419" s="64"/>
      <c r="C419" s="62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</row>
    <row r="420" spans="2:18">
      <c r="B420" s="64"/>
      <c r="C420" s="62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</row>
    <row r="421" spans="2:18">
      <c r="B421" s="64"/>
      <c r="C421" s="62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</row>
    <row r="422" spans="2:18">
      <c r="B422" s="64"/>
      <c r="C422" s="62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</row>
    <row r="423" spans="2:18">
      <c r="B423" s="64"/>
      <c r="C423" s="62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</row>
    <row r="424" spans="2:18">
      <c r="B424" s="64"/>
      <c r="C424" s="62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</row>
    <row r="425" spans="2:18">
      <c r="B425" s="64"/>
      <c r="C425" s="62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</row>
    <row r="426" spans="2:18">
      <c r="B426" s="64"/>
      <c r="C426" s="62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2:18">
      <c r="B427" s="64"/>
      <c r="C427" s="62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</row>
    <row r="428" spans="2:18">
      <c r="B428" s="64"/>
      <c r="C428" s="62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</row>
    <row r="429" spans="2:18">
      <c r="C429" s="62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</row>
    <row r="430" spans="2:18">
      <c r="B430" s="65"/>
      <c r="C430" s="62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</row>
    <row r="431" spans="2:18">
      <c r="B431" s="64"/>
      <c r="C431" s="62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</row>
    <row r="432" spans="2:18">
      <c r="B432" s="64"/>
      <c r="C432" s="62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</row>
    <row r="433" spans="2:18">
      <c r="B433" s="64"/>
      <c r="C433" s="62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</row>
    <row r="434" spans="2:18">
      <c r="B434" s="64"/>
      <c r="C434" s="62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</row>
    <row r="435" spans="2:18">
      <c r="B435" s="64"/>
      <c r="C435" s="62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</row>
    <row r="436" spans="2:18">
      <c r="B436" s="64"/>
      <c r="C436" s="62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</row>
    <row r="437" spans="2:18">
      <c r="B437" s="64"/>
      <c r="C437" s="62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</row>
    <row r="438" spans="2:18">
      <c r="B438" s="64"/>
      <c r="C438" s="62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</row>
    <row r="439" spans="2:18">
      <c r="B439" s="64"/>
    </row>
    <row r="440" spans="2:18">
      <c r="B440" s="64"/>
    </row>
    <row r="441" spans="2:18">
      <c r="B441" s="64"/>
      <c r="C441" s="62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</row>
    <row r="442" spans="2:18">
      <c r="B442" s="64"/>
      <c r="C442" s="62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</row>
    <row r="443" spans="2:18">
      <c r="B443" s="64"/>
      <c r="C443" s="62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</row>
    <row r="444" spans="2:18">
      <c r="B444" s="64"/>
      <c r="C444" s="62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</row>
    <row r="445" spans="2:18">
      <c r="B445" s="64"/>
      <c r="C445" s="62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</row>
    <row r="446" spans="2:18">
      <c r="B446" s="64"/>
      <c r="C446" s="62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</row>
    <row r="447" spans="2:18">
      <c r="B447" s="64"/>
      <c r="C447" s="62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</row>
    <row r="448" spans="2:18">
      <c r="B448" s="64"/>
      <c r="C448" s="62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</row>
    <row r="449" spans="2:18">
      <c r="B449" s="64"/>
      <c r="C449" s="62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</row>
    <row r="450" spans="2:18">
      <c r="B450" s="64"/>
      <c r="C450" s="62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</row>
    <row r="451" spans="2:18">
      <c r="B451" s="64"/>
      <c r="C451" s="62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</row>
    <row r="452" spans="2:18">
      <c r="B452" s="64"/>
      <c r="C452" s="62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</row>
    <row r="453" spans="2:18">
      <c r="B453" s="64"/>
      <c r="C453" s="62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</row>
    <row r="454" spans="2:18">
      <c r="B454" s="64"/>
      <c r="C454" s="62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</row>
    <row r="455" spans="2:18">
      <c r="B455" s="64"/>
      <c r="C455" s="62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</row>
    <row r="456" spans="2:18">
      <c r="B456" s="64"/>
      <c r="C456" s="62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</row>
    <row r="457" spans="2:18">
      <c r="B457" s="64"/>
      <c r="C457" s="62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</row>
    <row r="458" spans="2:18">
      <c r="B458" s="64"/>
      <c r="C458" s="62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</row>
    <row r="459" spans="2:18">
      <c r="B459" s="64"/>
      <c r="C459" s="62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</row>
    <row r="460" spans="2:18">
      <c r="C460" s="62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</row>
    <row r="461" spans="2:18">
      <c r="B461" s="65"/>
      <c r="C461" s="62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</row>
    <row r="462" spans="2:18">
      <c r="B462" s="64"/>
      <c r="C462" s="62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</row>
    <row r="463" spans="2:18">
      <c r="B463" s="64"/>
      <c r="C463" s="62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</row>
    <row r="464" spans="2:18">
      <c r="B464" s="64"/>
      <c r="C464" s="62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</row>
    <row r="465" spans="2:18">
      <c r="B465" s="64"/>
      <c r="C465" s="62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</row>
    <row r="466" spans="2:18">
      <c r="B466" s="64"/>
      <c r="C466" s="62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</row>
    <row r="467" spans="2:18">
      <c r="B467" s="64"/>
      <c r="C467" s="62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</row>
    <row r="468" spans="2:18">
      <c r="B468" s="64"/>
      <c r="C468" s="62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</row>
    <row r="469" spans="2:18">
      <c r="B469" s="64"/>
      <c r="C469" s="62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</row>
    <row r="470" spans="2:18">
      <c r="B470" s="64"/>
    </row>
    <row r="471" spans="2:18">
      <c r="B471" s="64"/>
    </row>
    <row r="472" spans="2:18">
      <c r="B472" s="64"/>
      <c r="C472" s="62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</row>
    <row r="473" spans="2:18">
      <c r="B473" s="64"/>
      <c r="C473" s="62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</row>
    <row r="474" spans="2:18">
      <c r="B474" s="64"/>
      <c r="C474" s="62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</row>
    <row r="475" spans="2:18">
      <c r="B475" s="64"/>
      <c r="C475" s="62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</row>
    <row r="476" spans="2:18">
      <c r="B476" s="64"/>
      <c r="C476" s="62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</row>
    <row r="477" spans="2:18">
      <c r="B477" s="64"/>
      <c r="C477" s="62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</row>
    <row r="478" spans="2:18">
      <c r="B478" s="64"/>
      <c r="C478" s="62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</row>
    <row r="479" spans="2:18">
      <c r="B479" s="64"/>
      <c r="C479" s="62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</row>
    <row r="480" spans="2:18">
      <c r="B480" s="64"/>
      <c r="C480" s="62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</row>
    <row r="481" spans="2:18">
      <c r="B481" s="64"/>
      <c r="C481" s="62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</row>
    <row r="482" spans="2:18">
      <c r="B482" s="64"/>
      <c r="C482" s="62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</row>
    <row r="483" spans="2:18">
      <c r="B483" s="64"/>
      <c r="C483" s="62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</row>
    <row r="484" spans="2:18">
      <c r="B484" s="64"/>
      <c r="C484" s="62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</row>
    <row r="485" spans="2:18">
      <c r="B485" s="64"/>
      <c r="C485" s="62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</row>
    <row r="486" spans="2:18">
      <c r="B486" s="64"/>
      <c r="C486" s="62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</row>
    <row r="487" spans="2:18">
      <c r="B487" s="64"/>
      <c r="C487" s="62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</row>
    <row r="488" spans="2:18">
      <c r="B488" s="64"/>
      <c r="C488" s="62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</row>
    <row r="489" spans="2:18">
      <c r="B489" s="64"/>
      <c r="C489" s="62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</row>
    <row r="490" spans="2:18">
      <c r="B490" s="64"/>
      <c r="C490" s="62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</row>
    <row r="491" spans="2:18">
      <c r="C491" s="62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</row>
    <row r="492" spans="2:18">
      <c r="B492" s="65"/>
      <c r="C492" s="62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</row>
    <row r="493" spans="2:18">
      <c r="B493" s="64"/>
      <c r="C493" s="62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</row>
    <row r="494" spans="2:18">
      <c r="B494" s="64"/>
      <c r="C494" s="62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</row>
    <row r="495" spans="2:18">
      <c r="B495" s="64"/>
      <c r="C495" s="62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</row>
    <row r="496" spans="2:18">
      <c r="B496" s="64"/>
      <c r="C496" s="62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</row>
    <row r="497" spans="2:18">
      <c r="B497" s="64"/>
      <c r="C497" s="62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</row>
    <row r="498" spans="2:18">
      <c r="B498" s="64"/>
      <c r="C498" s="62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</row>
    <row r="499" spans="2:18">
      <c r="B499" s="64"/>
      <c r="C499" s="62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</row>
    <row r="500" spans="2:18">
      <c r="B500" s="64"/>
      <c r="C500" s="62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</row>
    <row r="501" spans="2:18">
      <c r="B501" s="64"/>
    </row>
    <row r="502" spans="2:18">
      <c r="B502" s="64"/>
    </row>
    <row r="503" spans="2:18">
      <c r="B503" s="64"/>
      <c r="C503" s="62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</row>
    <row r="504" spans="2:18">
      <c r="B504" s="64"/>
      <c r="C504" s="62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</row>
    <row r="505" spans="2:18">
      <c r="B505" s="64"/>
      <c r="C505" s="62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</row>
    <row r="506" spans="2:18">
      <c r="B506" s="64"/>
      <c r="C506" s="62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</row>
    <row r="507" spans="2:18">
      <c r="B507" s="64"/>
      <c r="C507" s="62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</row>
    <row r="508" spans="2:18">
      <c r="B508" s="64"/>
      <c r="C508" s="62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</row>
    <row r="509" spans="2:18">
      <c r="B509" s="64"/>
      <c r="C509" s="62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</row>
    <row r="510" spans="2:18">
      <c r="B510" s="64"/>
      <c r="C510" s="62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</row>
    <row r="511" spans="2:18">
      <c r="B511" s="64"/>
      <c r="C511" s="62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</row>
    <row r="512" spans="2:18">
      <c r="B512" s="64"/>
      <c r="C512" s="62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</row>
    <row r="513" spans="2:18">
      <c r="B513" s="64"/>
      <c r="C513" s="62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</row>
    <row r="514" spans="2:18">
      <c r="B514" s="64"/>
      <c r="C514" s="62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</row>
    <row r="515" spans="2:18">
      <c r="B515" s="64"/>
      <c r="C515" s="62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</row>
    <row r="516" spans="2:18">
      <c r="B516" s="64"/>
      <c r="C516" s="62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</row>
    <row r="517" spans="2:18">
      <c r="B517" s="64"/>
      <c r="C517" s="62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</row>
    <row r="518" spans="2:18">
      <c r="B518" s="64"/>
      <c r="C518" s="62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</row>
    <row r="519" spans="2:18">
      <c r="B519" s="64"/>
      <c r="C519" s="62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</row>
    <row r="520" spans="2:18">
      <c r="B520" s="64"/>
      <c r="C520" s="62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</row>
    <row r="521" spans="2:18">
      <c r="B521" s="64"/>
      <c r="C521" s="62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</row>
    <row r="522" spans="2:18">
      <c r="C522" s="62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</row>
    <row r="523" spans="2:18">
      <c r="B523" s="65"/>
      <c r="C523" s="62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</row>
    <row r="524" spans="2:18">
      <c r="B524" s="64"/>
      <c r="C524" s="62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</row>
    <row r="525" spans="2:18">
      <c r="B525" s="64"/>
      <c r="C525" s="62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</row>
    <row r="526" spans="2:18">
      <c r="B526" s="64"/>
      <c r="C526" s="62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</row>
    <row r="527" spans="2:18">
      <c r="B527" s="64"/>
      <c r="C527" s="62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</row>
    <row r="528" spans="2:18">
      <c r="B528" s="64"/>
      <c r="C528" s="62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</row>
    <row r="529" spans="2:18">
      <c r="B529" s="64"/>
      <c r="C529" s="62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</row>
    <row r="530" spans="2:18">
      <c r="B530" s="64"/>
      <c r="C530" s="62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</row>
    <row r="531" spans="2:18">
      <c r="B531" s="64"/>
      <c r="C531" s="62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</row>
    <row r="532" spans="2:18">
      <c r="B532" s="64"/>
    </row>
    <row r="533" spans="2:18">
      <c r="B533" s="64"/>
    </row>
    <row r="534" spans="2:18">
      <c r="B534" s="64"/>
      <c r="C534" s="62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</row>
    <row r="535" spans="2:18">
      <c r="B535" s="64"/>
      <c r="C535" s="62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</row>
    <row r="536" spans="2:18">
      <c r="B536" s="64"/>
      <c r="C536" s="62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</row>
    <row r="537" spans="2:18">
      <c r="B537" s="64"/>
      <c r="C537" s="62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</row>
    <row r="538" spans="2:18">
      <c r="B538" s="64"/>
      <c r="C538" s="62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</row>
    <row r="539" spans="2:18">
      <c r="B539" s="64"/>
      <c r="C539" s="62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</row>
    <row r="540" spans="2:18">
      <c r="B540" s="64"/>
      <c r="C540" s="62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</row>
    <row r="541" spans="2:18">
      <c r="B541" s="64"/>
      <c r="C541" s="62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</row>
    <row r="542" spans="2:18">
      <c r="B542" s="64"/>
      <c r="C542" s="62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</row>
    <row r="543" spans="2:18">
      <c r="B543" s="64"/>
      <c r="C543" s="62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</row>
    <row r="544" spans="2:18">
      <c r="B544" s="64"/>
      <c r="C544" s="62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</row>
    <row r="545" spans="2:18">
      <c r="B545" s="64"/>
      <c r="C545" s="62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</row>
    <row r="546" spans="2:18">
      <c r="B546" s="64"/>
      <c r="C546" s="62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</row>
    <row r="547" spans="2:18">
      <c r="B547" s="64"/>
      <c r="C547" s="62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</row>
    <row r="548" spans="2:18">
      <c r="B548" s="64"/>
      <c r="C548" s="62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</row>
    <row r="549" spans="2:18">
      <c r="B549" s="64"/>
      <c r="C549" s="62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</row>
    <row r="550" spans="2:18">
      <c r="B550" s="64"/>
      <c r="C550" s="62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</row>
    <row r="551" spans="2:18">
      <c r="B551" s="64"/>
      <c r="C551" s="62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</row>
    <row r="552" spans="2:18">
      <c r="B552" s="64"/>
      <c r="C552" s="62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</row>
    <row r="553" spans="2:18">
      <c r="C553" s="62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</row>
    <row r="554" spans="2:18">
      <c r="B554" s="65"/>
      <c r="C554" s="62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</row>
    <row r="555" spans="2:18">
      <c r="B555" s="64"/>
      <c r="C555" s="62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</row>
    <row r="556" spans="2:18">
      <c r="B556" s="64"/>
      <c r="C556" s="62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</row>
    <row r="557" spans="2:18">
      <c r="B557" s="64"/>
      <c r="C557" s="62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</row>
    <row r="558" spans="2:18">
      <c r="B558" s="64"/>
      <c r="C558" s="62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</row>
    <row r="559" spans="2:18">
      <c r="B559" s="64"/>
      <c r="C559" s="62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</row>
    <row r="560" spans="2:18">
      <c r="B560" s="64"/>
      <c r="C560" s="62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</row>
    <row r="561" spans="2:18">
      <c r="B561" s="64"/>
      <c r="C561" s="62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</row>
    <row r="562" spans="2:18">
      <c r="B562" s="64"/>
      <c r="C562" s="62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</row>
    <row r="563" spans="2:18">
      <c r="B563" s="64"/>
    </row>
    <row r="564" spans="2:18">
      <c r="B564" s="64"/>
    </row>
    <row r="565" spans="2:18">
      <c r="B565" s="64"/>
      <c r="C565" s="62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</row>
    <row r="566" spans="2:18">
      <c r="B566" s="64"/>
      <c r="C566" s="62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</row>
    <row r="567" spans="2:18">
      <c r="B567" s="64"/>
      <c r="C567" s="62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</row>
    <row r="568" spans="2:18">
      <c r="B568" s="64"/>
      <c r="C568" s="62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</row>
    <row r="569" spans="2:18">
      <c r="B569" s="64"/>
      <c r="C569" s="62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</row>
    <row r="570" spans="2:18">
      <c r="B570" s="64"/>
      <c r="C570" s="62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</row>
    <row r="571" spans="2:18">
      <c r="B571" s="64"/>
      <c r="C571" s="62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</row>
    <row r="572" spans="2:18">
      <c r="B572" s="64"/>
      <c r="C572" s="62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</row>
    <row r="573" spans="2:18">
      <c r="B573" s="64"/>
      <c r="C573" s="62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</row>
    <row r="574" spans="2:18">
      <c r="B574" s="64"/>
      <c r="C574" s="62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</row>
    <row r="575" spans="2:18">
      <c r="B575" s="64"/>
      <c r="C575" s="62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</row>
    <row r="576" spans="2:18">
      <c r="B576" s="64"/>
      <c r="C576" s="62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</row>
    <row r="577" spans="2:18">
      <c r="B577" s="64"/>
      <c r="C577" s="62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</row>
    <row r="578" spans="2:18">
      <c r="B578" s="64"/>
      <c r="C578" s="62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</row>
    <row r="579" spans="2:18">
      <c r="B579" s="64"/>
      <c r="C579" s="62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</row>
    <row r="580" spans="2:18">
      <c r="B580" s="64"/>
      <c r="C580" s="62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</row>
    <row r="581" spans="2:18">
      <c r="B581" s="64"/>
      <c r="C581" s="62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</row>
    <row r="582" spans="2:18">
      <c r="B582" s="64"/>
      <c r="C582" s="62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</row>
    <row r="583" spans="2:18">
      <c r="B583" s="64"/>
      <c r="C583" s="62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</row>
    <row r="584" spans="2:18">
      <c r="C584" s="62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</row>
    <row r="585" spans="2:18">
      <c r="B585" s="65"/>
      <c r="C585" s="62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</row>
    <row r="586" spans="2:18">
      <c r="B586" s="64"/>
      <c r="C586" s="62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</row>
    <row r="587" spans="2:18">
      <c r="B587" s="64"/>
      <c r="C587" s="62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</row>
    <row r="588" spans="2:18">
      <c r="B588" s="64"/>
      <c r="C588" s="62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</row>
    <row r="589" spans="2:18">
      <c r="B589" s="64"/>
      <c r="C589" s="62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</row>
    <row r="590" spans="2:18">
      <c r="B590" s="64"/>
      <c r="C590" s="62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</row>
    <row r="591" spans="2:18">
      <c r="B591" s="64"/>
      <c r="C591" s="62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</row>
    <row r="592" spans="2:18">
      <c r="B592" s="64"/>
      <c r="C592" s="62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</row>
    <row r="593" spans="2:18">
      <c r="B593" s="64"/>
      <c r="C593" s="62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</row>
    <row r="594" spans="2:18">
      <c r="B594" s="64"/>
    </row>
    <row r="595" spans="2:18">
      <c r="B595" s="64"/>
    </row>
    <row r="596" spans="2:18">
      <c r="B596" s="64"/>
      <c r="C596" s="62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</row>
    <row r="597" spans="2:18">
      <c r="B597" s="64"/>
      <c r="C597" s="62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</row>
    <row r="598" spans="2:18">
      <c r="B598" s="64"/>
      <c r="C598" s="62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</row>
    <row r="599" spans="2:18">
      <c r="B599" s="64"/>
      <c r="C599" s="62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</row>
    <row r="600" spans="2:18">
      <c r="B600" s="64"/>
      <c r="C600" s="62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</row>
    <row r="601" spans="2:18">
      <c r="B601" s="64"/>
      <c r="C601" s="62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</row>
    <row r="602" spans="2:18">
      <c r="B602" s="64"/>
      <c r="C602" s="62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</row>
    <row r="603" spans="2:18">
      <c r="B603" s="64"/>
      <c r="C603" s="62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</row>
    <row r="604" spans="2:18">
      <c r="B604" s="64"/>
      <c r="C604" s="62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</row>
    <row r="605" spans="2:18">
      <c r="B605" s="64"/>
      <c r="C605" s="62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</row>
    <row r="606" spans="2:18">
      <c r="B606" s="64"/>
      <c r="C606" s="62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</row>
    <row r="607" spans="2:18">
      <c r="B607" s="64"/>
      <c r="C607" s="62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</row>
    <row r="608" spans="2:18">
      <c r="B608" s="64"/>
      <c r="C608" s="62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</row>
    <row r="609" spans="2:18">
      <c r="B609" s="64"/>
      <c r="C609" s="62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</row>
    <row r="610" spans="2:18">
      <c r="B610" s="64"/>
      <c r="C610" s="62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</row>
    <row r="611" spans="2:18">
      <c r="B611" s="64"/>
      <c r="C611" s="62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</row>
    <row r="612" spans="2:18">
      <c r="B612" s="64"/>
      <c r="C612" s="62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</row>
    <row r="613" spans="2:18">
      <c r="B613" s="64"/>
      <c r="C613" s="62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</row>
    <row r="614" spans="2:18">
      <c r="B614" s="64"/>
      <c r="C614" s="62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</row>
    <row r="615" spans="2:18">
      <c r="C615" s="62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</row>
    <row r="616" spans="2:18">
      <c r="B616" s="65"/>
      <c r="C616" s="62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</row>
    <row r="617" spans="2:18">
      <c r="B617" s="64"/>
      <c r="C617" s="62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</row>
    <row r="618" spans="2:18">
      <c r="B618" s="64"/>
      <c r="C618" s="62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</row>
    <row r="619" spans="2:18">
      <c r="B619" s="64"/>
      <c r="C619" s="62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</row>
    <row r="620" spans="2:18">
      <c r="B620" s="64"/>
      <c r="C620" s="62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</row>
    <row r="621" spans="2:18">
      <c r="B621" s="64"/>
      <c r="C621" s="62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</row>
    <row r="622" spans="2:18">
      <c r="B622" s="64"/>
      <c r="C622" s="62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</row>
    <row r="623" spans="2:18">
      <c r="B623" s="64"/>
      <c r="C623" s="62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</row>
    <row r="624" spans="2:18">
      <c r="B624" s="64"/>
      <c r="C624" s="62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</row>
    <row r="625" spans="2:18">
      <c r="B625" s="64"/>
    </row>
    <row r="626" spans="2:18">
      <c r="B626" s="64"/>
    </row>
    <row r="627" spans="2:18">
      <c r="B627" s="64"/>
      <c r="C627" s="62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</row>
    <row r="628" spans="2:18">
      <c r="B628" s="64"/>
      <c r="C628" s="62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</row>
    <row r="629" spans="2:18">
      <c r="B629" s="64"/>
      <c r="C629" s="62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</row>
    <row r="630" spans="2:18">
      <c r="B630" s="64"/>
      <c r="C630" s="62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</row>
    <row r="631" spans="2:18">
      <c r="B631" s="64"/>
      <c r="C631" s="62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</row>
    <row r="632" spans="2:18">
      <c r="B632" s="64"/>
      <c r="C632" s="62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</row>
    <row r="633" spans="2:18">
      <c r="B633" s="64"/>
      <c r="C633" s="62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</row>
    <row r="634" spans="2:18">
      <c r="B634" s="64"/>
      <c r="C634" s="62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</row>
    <row r="635" spans="2:18">
      <c r="B635" s="64"/>
      <c r="C635" s="62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</row>
    <row r="636" spans="2:18">
      <c r="B636" s="64"/>
      <c r="C636" s="62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</row>
    <row r="637" spans="2:18">
      <c r="B637" s="64"/>
      <c r="C637" s="62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</row>
    <row r="638" spans="2:18">
      <c r="B638" s="64"/>
      <c r="C638" s="62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</row>
    <row r="639" spans="2:18">
      <c r="B639" s="64"/>
      <c r="C639" s="62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</row>
    <row r="640" spans="2:18">
      <c r="B640" s="64"/>
      <c r="C640" s="62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</row>
    <row r="641" spans="2:18">
      <c r="B641" s="64"/>
      <c r="C641" s="62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</row>
    <row r="642" spans="2:18">
      <c r="B642" s="64"/>
      <c r="C642" s="62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</row>
    <row r="643" spans="2:18">
      <c r="B643" s="64"/>
      <c r="C643" s="62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</row>
    <row r="644" spans="2:18">
      <c r="B644" s="64"/>
      <c r="C644" s="62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</row>
    <row r="645" spans="2:18">
      <c r="B645" s="64"/>
      <c r="C645" s="62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</row>
    <row r="646" spans="2:18">
      <c r="C646" s="62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</row>
    <row r="647" spans="2:18">
      <c r="B647" s="65"/>
      <c r="C647" s="62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</row>
    <row r="648" spans="2:18">
      <c r="B648" s="64"/>
      <c r="C648" s="62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</row>
    <row r="649" spans="2:18">
      <c r="B649" s="64"/>
      <c r="C649" s="62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</row>
    <row r="650" spans="2:18">
      <c r="B650" s="64"/>
      <c r="C650" s="62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</row>
    <row r="651" spans="2:18">
      <c r="B651" s="64"/>
      <c r="C651" s="62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</row>
    <row r="652" spans="2:18">
      <c r="B652" s="64"/>
      <c r="C652" s="62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</row>
    <row r="653" spans="2:18">
      <c r="B653" s="64"/>
      <c r="C653" s="62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</row>
    <row r="654" spans="2:18">
      <c r="B654" s="64"/>
      <c r="C654" s="62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</row>
    <row r="655" spans="2:18">
      <c r="B655" s="64"/>
      <c r="C655" s="62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</row>
    <row r="656" spans="2:18">
      <c r="B656" s="64"/>
    </row>
    <row r="657" spans="2:18">
      <c r="B657" s="64"/>
    </row>
    <row r="658" spans="2:18">
      <c r="B658" s="64"/>
      <c r="C658" s="62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</row>
    <row r="659" spans="2:18">
      <c r="B659" s="64"/>
      <c r="C659" s="62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</row>
    <row r="660" spans="2:18">
      <c r="B660" s="64"/>
      <c r="C660" s="62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</row>
    <row r="661" spans="2:18">
      <c r="B661" s="64"/>
      <c r="C661" s="62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</row>
    <row r="662" spans="2:18">
      <c r="B662" s="64"/>
      <c r="C662" s="62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</row>
    <row r="663" spans="2:18">
      <c r="B663" s="64"/>
      <c r="C663" s="62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</row>
    <row r="664" spans="2:18">
      <c r="B664" s="64"/>
      <c r="C664" s="62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</row>
    <row r="665" spans="2:18">
      <c r="B665" s="64"/>
      <c r="C665" s="62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</row>
    <row r="666" spans="2:18">
      <c r="B666" s="64"/>
      <c r="C666" s="62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</row>
    <row r="667" spans="2:18">
      <c r="B667" s="64"/>
      <c r="C667" s="62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</row>
    <row r="668" spans="2:18">
      <c r="B668" s="64"/>
      <c r="C668" s="62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</row>
    <row r="669" spans="2:18">
      <c r="B669" s="64"/>
      <c r="C669" s="62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</row>
    <row r="670" spans="2:18">
      <c r="B670" s="64"/>
      <c r="C670" s="62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</row>
    <row r="671" spans="2:18">
      <c r="B671" s="64"/>
      <c r="C671" s="62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</row>
    <row r="672" spans="2:18">
      <c r="B672" s="64"/>
      <c r="C672" s="62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</row>
    <row r="673" spans="2:18">
      <c r="B673" s="64"/>
      <c r="C673" s="62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</row>
    <row r="674" spans="2:18">
      <c r="B674" s="64"/>
      <c r="C674" s="62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</row>
    <row r="675" spans="2:18">
      <c r="B675" s="64"/>
      <c r="C675" s="62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</row>
    <row r="676" spans="2:18">
      <c r="B676" s="64"/>
      <c r="C676" s="62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</row>
    <row r="677" spans="2:18">
      <c r="C677" s="62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</row>
    <row r="678" spans="2:18">
      <c r="C678" s="62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</row>
    <row r="679" spans="2:18">
      <c r="C679" s="62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</row>
    <row r="680" spans="2:18">
      <c r="C680" s="62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</row>
    <row r="681" spans="2:18">
      <c r="C681" s="62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</row>
    <row r="682" spans="2:18">
      <c r="C682" s="62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</row>
    <row r="683" spans="2:18">
      <c r="C683" s="62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</row>
    <row r="684" spans="2:18">
      <c r="C684" s="62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</row>
    <row r="685" spans="2:18">
      <c r="C685" s="62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</row>
    <row r="686" spans="2:18">
      <c r="C686" s="62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496"/>
  <sheetViews>
    <sheetView topLeftCell="A453"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15438.04</v>
      </c>
      <c r="C2" s="87">
        <v>787.98</v>
      </c>
      <c r="D2" s="87">
        <v>787.98</v>
      </c>
    </row>
    <row r="3" spans="1:7">
      <c r="A3" s="87" t="s">
        <v>380</v>
      </c>
      <c r="B3" s="87">
        <v>15438.04</v>
      </c>
      <c r="C3" s="87">
        <v>787.98</v>
      </c>
      <c r="D3" s="87">
        <v>787.98</v>
      </c>
    </row>
    <row r="4" spans="1:7">
      <c r="A4" s="87" t="s">
        <v>381</v>
      </c>
      <c r="B4" s="87">
        <v>49235.839999999997</v>
      </c>
      <c r="C4" s="87">
        <v>2513.06</v>
      </c>
      <c r="D4" s="87">
        <v>2513.06</v>
      </c>
    </row>
    <row r="5" spans="1:7">
      <c r="A5" s="87" t="s">
        <v>382</v>
      </c>
      <c r="B5" s="87">
        <v>49235.839999999997</v>
      </c>
      <c r="C5" s="87">
        <v>2513.06</v>
      </c>
      <c r="D5" s="87">
        <v>2513.06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158.09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6363.68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375.83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1823.83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60.08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183.8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164.63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14551.69</v>
      </c>
      <c r="C28" s="87">
        <v>886.35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520</v>
      </c>
      <c r="C206" s="87">
        <v>15.4</v>
      </c>
      <c r="D206" s="87">
        <v>15.4</v>
      </c>
      <c r="E206" s="87">
        <v>6.49</v>
      </c>
      <c r="F206" s="87">
        <v>0.25</v>
      </c>
      <c r="G206" s="87">
        <v>0.25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523</v>
      </c>
      <c r="C207" s="87">
        <v>12.6</v>
      </c>
      <c r="D207" s="87">
        <v>12.6</v>
      </c>
      <c r="E207" s="87">
        <v>6.49</v>
      </c>
      <c r="F207" s="87">
        <v>0.25</v>
      </c>
      <c r="G207" s="87">
        <v>0.25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520</v>
      </c>
      <c r="C208" s="87">
        <v>15.4</v>
      </c>
      <c r="D208" s="87">
        <v>15.4</v>
      </c>
      <c r="E208" s="87">
        <v>6.49</v>
      </c>
      <c r="F208" s="87">
        <v>0.25</v>
      </c>
      <c r="G208" s="87">
        <v>0.25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523</v>
      </c>
      <c r="C209" s="87">
        <v>12.6</v>
      </c>
      <c r="D209" s="87">
        <v>12.6</v>
      </c>
      <c r="E209" s="87">
        <v>6.49</v>
      </c>
      <c r="F209" s="87">
        <v>0.25</v>
      </c>
      <c r="G209" s="87">
        <v>0.25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520</v>
      </c>
      <c r="C210" s="87">
        <v>74.2</v>
      </c>
      <c r="D210" s="87">
        <v>74.2</v>
      </c>
      <c r="E210" s="87">
        <v>6.49</v>
      </c>
      <c r="F210" s="87">
        <v>0.25</v>
      </c>
      <c r="G210" s="87">
        <v>0.25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520</v>
      </c>
      <c r="C211" s="87">
        <v>74.2</v>
      </c>
      <c r="D211" s="87">
        <v>74.2</v>
      </c>
      <c r="E211" s="87">
        <v>6.49</v>
      </c>
      <c r="F211" s="87">
        <v>0.25</v>
      </c>
      <c r="G211" s="87">
        <v>0.25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523</v>
      </c>
      <c r="C212" s="87">
        <v>7</v>
      </c>
      <c r="D212" s="87">
        <v>7</v>
      </c>
      <c r="E212" s="87">
        <v>6.49</v>
      </c>
      <c r="F212" s="87">
        <v>0.25</v>
      </c>
      <c r="G212" s="87">
        <v>0.25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523</v>
      </c>
      <c r="C213" s="87">
        <v>7</v>
      </c>
      <c r="D213" s="87">
        <v>7</v>
      </c>
      <c r="E213" s="87">
        <v>6.49</v>
      </c>
      <c r="F213" s="87">
        <v>0.25</v>
      </c>
      <c r="G213" s="87">
        <v>0.25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531</v>
      </c>
      <c r="C214" s="87">
        <v>15.4</v>
      </c>
      <c r="D214" s="87">
        <v>15.4</v>
      </c>
      <c r="E214" s="87">
        <v>6.49</v>
      </c>
      <c r="F214" s="87">
        <v>0.441</v>
      </c>
      <c r="G214" s="87">
        <v>0.44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523</v>
      </c>
      <c r="C215" s="87">
        <v>12.6</v>
      </c>
      <c r="D215" s="87">
        <v>12.6</v>
      </c>
      <c r="E215" s="87">
        <v>6.49</v>
      </c>
      <c r="F215" s="87">
        <v>0.25</v>
      </c>
      <c r="G215" s="87">
        <v>0.25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531</v>
      </c>
      <c r="C216" s="87">
        <v>15.4</v>
      </c>
      <c r="D216" s="87">
        <v>15.4</v>
      </c>
      <c r="E216" s="87">
        <v>6.49</v>
      </c>
      <c r="F216" s="87">
        <v>0.441</v>
      </c>
      <c r="G216" s="87">
        <v>0.44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523</v>
      </c>
      <c r="C217" s="87">
        <v>12.6</v>
      </c>
      <c r="D217" s="87">
        <v>12.6</v>
      </c>
      <c r="E217" s="87">
        <v>6.49</v>
      </c>
      <c r="F217" s="87">
        <v>0.25</v>
      </c>
      <c r="G217" s="87">
        <v>0.25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531</v>
      </c>
      <c r="C218" s="87">
        <v>74.2</v>
      </c>
      <c r="D218" s="87">
        <v>74.2</v>
      </c>
      <c r="E218" s="87">
        <v>6.49</v>
      </c>
      <c r="F218" s="87">
        <v>0.441</v>
      </c>
      <c r="G218" s="87">
        <v>0.44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531</v>
      </c>
      <c r="C219" s="87">
        <v>74.2</v>
      </c>
      <c r="D219" s="87">
        <v>74.2</v>
      </c>
      <c r="E219" s="87">
        <v>6.49</v>
      </c>
      <c r="F219" s="87">
        <v>0.441</v>
      </c>
      <c r="G219" s="87">
        <v>0.44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520</v>
      </c>
      <c r="C220" s="87">
        <v>15.4</v>
      </c>
      <c r="D220" s="87">
        <v>15.4</v>
      </c>
      <c r="E220" s="87">
        <v>6.49</v>
      </c>
      <c r="F220" s="87">
        <v>0.25</v>
      </c>
      <c r="G220" s="87">
        <v>0.25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523</v>
      </c>
      <c r="C221" s="87">
        <v>12.6</v>
      </c>
      <c r="D221" s="87">
        <v>12.6</v>
      </c>
      <c r="E221" s="87">
        <v>6.49</v>
      </c>
      <c r="F221" s="87">
        <v>0.25</v>
      </c>
      <c r="G221" s="87">
        <v>0.25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520</v>
      </c>
      <c r="C222" s="87">
        <v>15.4</v>
      </c>
      <c r="D222" s="87">
        <v>15.4</v>
      </c>
      <c r="E222" s="87">
        <v>6.49</v>
      </c>
      <c r="F222" s="87">
        <v>0.25</v>
      </c>
      <c r="G222" s="87">
        <v>0.25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523</v>
      </c>
      <c r="C223" s="87">
        <v>12.6</v>
      </c>
      <c r="D223" s="87">
        <v>12.6</v>
      </c>
      <c r="E223" s="87">
        <v>6.49</v>
      </c>
      <c r="F223" s="87">
        <v>0.25</v>
      </c>
      <c r="G223" s="87">
        <v>0.25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520</v>
      </c>
      <c r="C224" s="87">
        <v>74.2</v>
      </c>
      <c r="D224" s="87">
        <v>74.2</v>
      </c>
      <c r="E224" s="87">
        <v>6.49</v>
      </c>
      <c r="F224" s="87">
        <v>0.25</v>
      </c>
      <c r="G224" s="87">
        <v>0.25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520</v>
      </c>
      <c r="C225" s="87">
        <v>74.2</v>
      </c>
      <c r="D225" s="87">
        <v>74.2</v>
      </c>
      <c r="E225" s="87">
        <v>6.49</v>
      </c>
      <c r="F225" s="87">
        <v>0.25</v>
      </c>
      <c r="G225" s="87">
        <v>0.25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523</v>
      </c>
      <c r="C226" s="87">
        <v>7</v>
      </c>
      <c r="D226" s="87">
        <v>7</v>
      </c>
      <c r="E226" s="87">
        <v>6.49</v>
      </c>
      <c r="F226" s="87">
        <v>0.25</v>
      </c>
      <c r="G226" s="87">
        <v>0.25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523</v>
      </c>
      <c r="C227" s="87">
        <v>7</v>
      </c>
      <c r="D227" s="87">
        <v>7</v>
      </c>
      <c r="E227" s="87">
        <v>6.49</v>
      </c>
      <c r="F227" s="87">
        <v>0.25</v>
      </c>
      <c r="G227" s="87">
        <v>0.25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531</v>
      </c>
      <c r="C228" s="87">
        <v>15.4</v>
      </c>
      <c r="D228" s="87">
        <v>15.4</v>
      </c>
      <c r="E228" s="87">
        <v>6.49</v>
      </c>
      <c r="F228" s="87">
        <v>0.441</v>
      </c>
      <c r="G228" s="87">
        <v>0.44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523</v>
      </c>
      <c r="C229" s="87">
        <v>12.6</v>
      </c>
      <c r="D229" s="87">
        <v>12.6</v>
      </c>
      <c r="E229" s="87">
        <v>6.49</v>
      </c>
      <c r="F229" s="87">
        <v>0.25</v>
      </c>
      <c r="G229" s="87">
        <v>0.25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531</v>
      </c>
      <c r="C230" s="87">
        <v>15.4</v>
      </c>
      <c r="D230" s="87">
        <v>15.4</v>
      </c>
      <c r="E230" s="87">
        <v>6.49</v>
      </c>
      <c r="F230" s="87">
        <v>0.441</v>
      </c>
      <c r="G230" s="87">
        <v>0.44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523</v>
      </c>
      <c r="C231" s="87">
        <v>12.6</v>
      </c>
      <c r="D231" s="87">
        <v>12.6</v>
      </c>
      <c r="E231" s="87">
        <v>6.49</v>
      </c>
      <c r="F231" s="87">
        <v>0.25</v>
      </c>
      <c r="G231" s="87">
        <v>0.25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531</v>
      </c>
      <c r="C232" s="87">
        <v>74.2</v>
      </c>
      <c r="D232" s="87">
        <v>74.2</v>
      </c>
      <c r="E232" s="87">
        <v>6.49</v>
      </c>
      <c r="F232" s="87">
        <v>0.441</v>
      </c>
      <c r="G232" s="87">
        <v>0.44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531</v>
      </c>
      <c r="C233" s="87">
        <v>74.2</v>
      </c>
      <c r="D233" s="87">
        <v>74.2</v>
      </c>
      <c r="E233" s="87">
        <v>6.49</v>
      </c>
      <c r="F233" s="87">
        <v>0.441</v>
      </c>
      <c r="G233" s="87">
        <v>0.44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520</v>
      </c>
      <c r="C234" s="87">
        <v>15.4</v>
      </c>
      <c r="D234" s="87">
        <v>15.4</v>
      </c>
      <c r="E234" s="87">
        <v>6.49</v>
      </c>
      <c r="F234" s="87">
        <v>0.25</v>
      </c>
      <c r="G234" s="87">
        <v>0.25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523</v>
      </c>
      <c r="C235" s="87">
        <v>12.6</v>
      </c>
      <c r="D235" s="87">
        <v>12.6</v>
      </c>
      <c r="E235" s="87">
        <v>6.49</v>
      </c>
      <c r="F235" s="87">
        <v>0.25</v>
      </c>
      <c r="G235" s="87">
        <v>0.25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520</v>
      </c>
      <c r="C236" s="87">
        <v>15.4</v>
      </c>
      <c r="D236" s="87">
        <v>15.4</v>
      </c>
      <c r="E236" s="87">
        <v>6.49</v>
      </c>
      <c r="F236" s="87">
        <v>0.25</v>
      </c>
      <c r="G236" s="87">
        <v>0.25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523</v>
      </c>
      <c r="C237" s="87">
        <v>12.6</v>
      </c>
      <c r="D237" s="87">
        <v>12.6</v>
      </c>
      <c r="E237" s="87">
        <v>6.49</v>
      </c>
      <c r="F237" s="87">
        <v>0.25</v>
      </c>
      <c r="G237" s="87">
        <v>0.25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520</v>
      </c>
      <c r="C238" s="87">
        <v>74.2</v>
      </c>
      <c r="D238" s="87">
        <v>74.2</v>
      </c>
      <c r="E238" s="87">
        <v>6.49</v>
      </c>
      <c r="F238" s="87">
        <v>0.25</v>
      </c>
      <c r="G238" s="87">
        <v>0.25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520</v>
      </c>
      <c r="C239" s="87">
        <v>74.2</v>
      </c>
      <c r="D239" s="87">
        <v>74.2</v>
      </c>
      <c r="E239" s="87">
        <v>6.49</v>
      </c>
      <c r="F239" s="87">
        <v>0.25</v>
      </c>
      <c r="G239" s="87">
        <v>0.25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523</v>
      </c>
      <c r="C240" s="87">
        <v>7</v>
      </c>
      <c r="D240" s="87">
        <v>7</v>
      </c>
      <c r="E240" s="87">
        <v>6.49</v>
      </c>
      <c r="F240" s="87">
        <v>0.25</v>
      </c>
      <c r="G240" s="87">
        <v>0.25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523</v>
      </c>
      <c r="C241" s="87">
        <v>7</v>
      </c>
      <c r="D241" s="87">
        <v>7</v>
      </c>
      <c r="E241" s="87">
        <v>6.49</v>
      </c>
      <c r="F241" s="87">
        <v>0.25</v>
      </c>
      <c r="G241" s="87">
        <v>0.25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531</v>
      </c>
      <c r="C242" s="87">
        <v>15.4</v>
      </c>
      <c r="D242" s="87">
        <v>15.4</v>
      </c>
      <c r="E242" s="87">
        <v>6.49</v>
      </c>
      <c r="F242" s="87">
        <v>0.441</v>
      </c>
      <c r="G242" s="87">
        <v>0.44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523</v>
      </c>
      <c r="C243" s="87">
        <v>12.6</v>
      </c>
      <c r="D243" s="87">
        <v>12.6</v>
      </c>
      <c r="E243" s="87">
        <v>6.49</v>
      </c>
      <c r="F243" s="87">
        <v>0.25</v>
      </c>
      <c r="G243" s="87">
        <v>0.25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531</v>
      </c>
      <c r="C244" s="87">
        <v>15.4</v>
      </c>
      <c r="D244" s="87">
        <v>15.4</v>
      </c>
      <c r="E244" s="87">
        <v>6.49</v>
      </c>
      <c r="F244" s="87">
        <v>0.441</v>
      </c>
      <c r="G244" s="87">
        <v>0.44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523</v>
      </c>
      <c r="C245" s="87">
        <v>12.6</v>
      </c>
      <c r="D245" s="87">
        <v>12.6</v>
      </c>
      <c r="E245" s="87">
        <v>6.49</v>
      </c>
      <c r="F245" s="87">
        <v>0.25</v>
      </c>
      <c r="G245" s="87">
        <v>0.25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531</v>
      </c>
      <c r="C246" s="87">
        <v>74.2</v>
      </c>
      <c r="D246" s="87">
        <v>74.2</v>
      </c>
      <c r="E246" s="87">
        <v>6.49</v>
      </c>
      <c r="F246" s="87">
        <v>0.441</v>
      </c>
      <c r="G246" s="87">
        <v>0.44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531</v>
      </c>
      <c r="C247" s="87">
        <v>74.2</v>
      </c>
      <c r="D247" s="87">
        <v>74.2</v>
      </c>
      <c r="E247" s="87">
        <v>6.49</v>
      </c>
      <c r="F247" s="87">
        <v>0.441</v>
      </c>
      <c r="G247" s="87">
        <v>0.44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523</v>
      </c>
      <c r="C248" s="87">
        <v>25.2</v>
      </c>
      <c r="D248" s="87">
        <v>25.2</v>
      </c>
      <c r="E248" s="87">
        <v>6.49</v>
      </c>
      <c r="F248" s="87">
        <v>0.25</v>
      </c>
      <c r="G248" s="87">
        <v>0.25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523</v>
      </c>
      <c r="C249" s="87">
        <v>23.8</v>
      </c>
      <c r="D249" s="87">
        <v>23.8</v>
      </c>
      <c r="E249" s="87">
        <v>6.49</v>
      </c>
      <c r="F249" s="87">
        <v>0.25</v>
      </c>
      <c r="G249" s="87">
        <v>0.25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523</v>
      </c>
      <c r="C250" s="87">
        <v>25.2</v>
      </c>
      <c r="D250" s="87">
        <v>25.2</v>
      </c>
      <c r="E250" s="87">
        <v>6.49</v>
      </c>
      <c r="F250" s="87">
        <v>0.25</v>
      </c>
      <c r="G250" s="87">
        <v>0.25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523</v>
      </c>
      <c r="C251" s="87">
        <v>23.8</v>
      </c>
      <c r="D251" s="87">
        <v>23.8</v>
      </c>
      <c r="E251" s="87">
        <v>6.49</v>
      </c>
      <c r="F251" s="87">
        <v>0.25</v>
      </c>
      <c r="G251" s="87">
        <v>0.25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520</v>
      </c>
      <c r="C252" s="87">
        <v>21</v>
      </c>
      <c r="D252" s="87">
        <v>21</v>
      </c>
      <c r="E252" s="87">
        <v>6.49</v>
      </c>
      <c r="F252" s="87">
        <v>0.25</v>
      </c>
      <c r="G252" s="87">
        <v>0.25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520</v>
      </c>
      <c r="C253" s="87">
        <v>21</v>
      </c>
      <c r="D253" s="87">
        <v>21</v>
      </c>
      <c r="E253" s="87">
        <v>6.49</v>
      </c>
      <c r="F253" s="87">
        <v>0.25</v>
      </c>
      <c r="G253" s="87">
        <v>0.25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572</v>
      </c>
      <c r="C254" s="87">
        <v>4.2</v>
      </c>
      <c r="D254" s="87">
        <v>4.2</v>
      </c>
      <c r="E254" s="87">
        <v>6.49</v>
      </c>
      <c r="F254" s="87">
        <v>0.25</v>
      </c>
      <c r="G254" s="87">
        <v>0.25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531</v>
      </c>
      <c r="C255" s="87">
        <v>21</v>
      </c>
      <c r="D255" s="87">
        <v>21</v>
      </c>
      <c r="E255" s="87">
        <v>6.49</v>
      </c>
      <c r="F255" s="87">
        <v>0.441</v>
      </c>
      <c r="G255" s="87">
        <v>0.44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572</v>
      </c>
      <c r="C256" s="87">
        <v>4.2</v>
      </c>
      <c r="D256" s="87">
        <v>4.2</v>
      </c>
      <c r="E256" s="87">
        <v>6.49</v>
      </c>
      <c r="F256" s="87">
        <v>0.25</v>
      </c>
      <c r="G256" s="87">
        <v>0.25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531</v>
      </c>
      <c r="C257" s="87">
        <v>21</v>
      </c>
      <c r="D257" s="87">
        <v>21</v>
      </c>
      <c r="E257" s="87">
        <v>6.49</v>
      </c>
      <c r="F257" s="87">
        <v>0.441</v>
      </c>
      <c r="G257" s="87">
        <v>0.44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520</v>
      </c>
      <c r="C258" s="87">
        <v>53.2</v>
      </c>
      <c r="D258" s="87">
        <v>53.2</v>
      </c>
      <c r="E258" s="87">
        <v>6.49</v>
      </c>
      <c r="F258" s="87">
        <v>0.25</v>
      </c>
      <c r="G258" s="87">
        <v>0.25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572</v>
      </c>
      <c r="C259" s="87">
        <v>19.600000000000001</v>
      </c>
      <c r="D259" s="87">
        <v>19.600000000000001</v>
      </c>
      <c r="E259" s="87">
        <v>6.49</v>
      </c>
      <c r="F259" s="87">
        <v>0.25</v>
      </c>
      <c r="G259" s="87">
        <v>0.25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520</v>
      </c>
      <c r="C260" s="87">
        <v>53.2</v>
      </c>
      <c r="D260" s="87">
        <v>53.2</v>
      </c>
      <c r="E260" s="87">
        <v>6.49</v>
      </c>
      <c r="F260" s="87">
        <v>0.25</v>
      </c>
      <c r="G260" s="87">
        <v>0.25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572</v>
      </c>
      <c r="C261" s="87">
        <v>19.600000000000001</v>
      </c>
      <c r="D261" s="87">
        <v>19.600000000000001</v>
      </c>
      <c r="E261" s="87">
        <v>6.49</v>
      </c>
      <c r="F261" s="87">
        <v>0.25</v>
      </c>
      <c r="G261" s="87">
        <v>0.25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581</v>
      </c>
      <c r="C262" s="87">
        <v>1.49</v>
      </c>
      <c r="D262" s="87">
        <v>1.49</v>
      </c>
      <c r="E262" s="87">
        <v>6.53</v>
      </c>
      <c r="F262" s="87">
        <v>0.36</v>
      </c>
      <c r="G262" s="87">
        <v>0.45700000000000002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581</v>
      </c>
      <c r="C263" s="87">
        <v>1.49</v>
      </c>
      <c r="D263" s="87">
        <v>1.49</v>
      </c>
      <c r="E263" s="87">
        <v>6.53</v>
      </c>
      <c r="F263" s="87">
        <v>0.36</v>
      </c>
      <c r="G263" s="87">
        <v>0.45700000000000002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581</v>
      </c>
      <c r="C264" s="87">
        <v>1.49</v>
      </c>
      <c r="D264" s="87">
        <v>1.49</v>
      </c>
      <c r="E264" s="87">
        <v>6.53</v>
      </c>
      <c r="F264" s="87">
        <v>0.36</v>
      </c>
      <c r="G264" s="87">
        <v>0.45700000000000002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581</v>
      </c>
      <c r="C265" s="87">
        <v>1.49</v>
      </c>
      <c r="D265" s="87">
        <v>1.49</v>
      </c>
      <c r="E265" s="87">
        <v>6.53</v>
      </c>
      <c r="F265" s="87">
        <v>0.36</v>
      </c>
      <c r="G265" s="87">
        <v>0.45700000000000002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581</v>
      </c>
      <c r="C266" s="87">
        <v>1.49</v>
      </c>
      <c r="D266" s="87">
        <v>1.49</v>
      </c>
      <c r="E266" s="87">
        <v>6.53</v>
      </c>
      <c r="F266" s="87">
        <v>0.36</v>
      </c>
      <c r="G266" s="87">
        <v>0.45700000000000002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581</v>
      </c>
      <c r="C267" s="87">
        <v>1.49</v>
      </c>
      <c r="D267" s="87">
        <v>1.49</v>
      </c>
      <c r="E267" s="87">
        <v>6.53</v>
      </c>
      <c r="F267" s="87">
        <v>0.36</v>
      </c>
      <c r="G267" s="87">
        <v>0.45700000000000002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581</v>
      </c>
      <c r="C268" s="87">
        <v>1.49</v>
      </c>
      <c r="D268" s="87">
        <v>1.49</v>
      </c>
      <c r="E268" s="87">
        <v>6.53</v>
      </c>
      <c r="F268" s="87">
        <v>0.36</v>
      </c>
      <c r="G268" s="87">
        <v>0.45700000000000002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581</v>
      </c>
      <c r="C269" s="87">
        <v>1.49</v>
      </c>
      <c r="D269" s="87">
        <v>1.49</v>
      </c>
      <c r="E269" s="87">
        <v>6.53</v>
      </c>
      <c r="F269" s="87">
        <v>0.36</v>
      </c>
      <c r="G269" s="87">
        <v>0.45700000000000002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581</v>
      </c>
      <c r="C270" s="87">
        <v>1.49</v>
      </c>
      <c r="D270" s="87">
        <v>1.49</v>
      </c>
      <c r="E270" s="87">
        <v>6.53</v>
      </c>
      <c r="F270" s="87">
        <v>0.36</v>
      </c>
      <c r="G270" s="87">
        <v>0.45700000000000002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581</v>
      </c>
      <c r="C271" s="87">
        <v>1.49</v>
      </c>
      <c r="D271" s="87">
        <v>1.49</v>
      </c>
      <c r="E271" s="87">
        <v>6.53</v>
      </c>
      <c r="F271" s="87">
        <v>0.36</v>
      </c>
      <c r="G271" s="87">
        <v>0.45700000000000002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581</v>
      </c>
      <c r="C272" s="87">
        <v>1.49</v>
      </c>
      <c r="D272" s="87">
        <v>1.49</v>
      </c>
      <c r="E272" s="87">
        <v>6.53</v>
      </c>
      <c r="F272" s="87">
        <v>0.36</v>
      </c>
      <c r="G272" s="87">
        <v>0.45700000000000002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581</v>
      </c>
      <c r="C273" s="87">
        <v>1.49</v>
      </c>
      <c r="D273" s="87">
        <v>1.49</v>
      </c>
      <c r="E273" s="87">
        <v>6.53</v>
      </c>
      <c r="F273" s="87">
        <v>0.36</v>
      </c>
      <c r="G273" s="87">
        <v>0.45700000000000002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581</v>
      </c>
      <c r="C274" s="87">
        <v>1.49</v>
      </c>
      <c r="D274" s="87">
        <v>1.49</v>
      </c>
      <c r="E274" s="87">
        <v>6.53</v>
      </c>
      <c r="F274" s="87">
        <v>0.36</v>
      </c>
      <c r="G274" s="87">
        <v>0.45700000000000002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581</v>
      </c>
      <c r="C275" s="87">
        <v>1.49</v>
      </c>
      <c r="D275" s="87">
        <v>1.49</v>
      </c>
      <c r="E275" s="87">
        <v>6.53</v>
      </c>
      <c r="F275" s="87">
        <v>0.36</v>
      </c>
      <c r="G275" s="87">
        <v>0.45700000000000002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581</v>
      </c>
      <c r="C276" s="87">
        <v>1.49</v>
      </c>
      <c r="D276" s="87">
        <v>1.49</v>
      </c>
      <c r="E276" s="87">
        <v>6.53</v>
      </c>
      <c r="F276" s="87">
        <v>0.36</v>
      </c>
      <c r="G276" s="87">
        <v>0.45700000000000002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581</v>
      </c>
      <c r="C277" s="87">
        <v>1.49</v>
      </c>
      <c r="D277" s="87">
        <v>1.49</v>
      </c>
      <c r="E277" s="87">
        <v>6.53</v>
      </c>
      <c r="F277" s="87">
        <v>0.36</v>
      </c>
      <c r="G277" s="87">
        <v>0.45700000000000002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581</v>
      </c>
      <c r="C278" s="87">
        <v>1.49</v>
      </c>
      <c r="D278" s="87">
        <v>1.49</v>
      </c>
      <c r="E278" s="87">
        <v>6.53</v>
      </c>
      <c r="F278" s="87">
        <v>0.36</v>
      </c>
      <c r="G278" s="87">
        <v>0.45700000000000002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581</v>
      </c>
      <c r="C279" s="87">
        <v>1.49</v>
      </c>
      <c r="D279" s="87">
        <v>1.49</v>
      </c>
      <c r="E279" s="87">
        <v>6.53</v>
      </c>
      <c r="F279" s="87">
        <v>0.36</v>
      </c>
      <c r="G279" s="87">
        <v>0.45700000000000002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581</v>
      </c>
      <c r="C280" s="87">
        <v>1.49</v>
      </c>
      <c r="D280" s="87">
        <v>1.49</v>
      </c>
      <c r="E280" s="87">
        <v>6.53</v>
      </c>
      <c r="F280" s="87">
        <v>0.36</v>
      </c>
      <c r="G280" s="87">
        <v>0.45700000000000002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581</v>
      </c>
      <c r="C281" s="87">
        <v>1.49</v>
      </c>
      <c r="D281" s="87">
        <v>1.49</v>
      </c>
      <c r="E281" s="87">
        <v>6.53</v>
      </c>
      <c r="F281" s="87">
        <v>0.36</v>
      </c>
      <c r="G281" s="87">
        <v>0.45700000000000002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581</v>
      </c>
      <c r="C282" s="87">
        <v>1.49</v>
      </c>
      <c r="D282" s="87">
        <v>1.49</v>
      </c>
      <c r="E282" s="87">
        <v>6.53</v>
      </c>
      <c r="F282" s="87">
        <v>0.36</v>
      </c>
      <c r="G282" s="87">
        <v>0.45700000000000002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581</v>
      </c>
      <c r="C283" s="87">
        <v>1.49</v>
      </c>
      <c r="D283" s="87">
        <v>1.49</v>
      </c>
      <c r="E283" s="87">
        <v>6.53</v>
      </c>
      <c r="F283" s="87">
        <v>0.36</v>
      </c>
      <c r="G283" s="87">
        <v>0.45700000000000002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581</v>
      </c>
      <c r="C284" s="87">
        <v>1.49</v>
      </c>
      <c r="D284" s="87">
        <v>1.49</v>
      </c>
      <c r="E284" s="87">
        <v>6.53</v>
      </c>
      <c r="F284" s="87">
        <v>0.36</v>
      </c>
      <c r="G284" s="87">
        <v>0.45700000000000002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581</v>
      </c>
      <c r="C285" s="87">
        <v>1.49</v>
      </c>
      <c r="D285" s="87">
        <v>1.49</v>
      </c>
      <c r="E285" s="87">
        <v>6.53</v>
      </c>
      <c r="F285" s="87">
        <v>0.36</v>
      </c>
      <c r="G285" s="87">
        <v>0.45700000000000002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581</v>
      </c>
      <c r="C286" s="87">
        <v>1.49</v>
      </c>
      <c r="D286" s="87">
        <v>1.49</v>
      </c>
      <c r="E286" s="87">
        <v>6.53</v>
      </c>
      <c r="F286" s="87">
        <v>0.36</v>
      </c>
      <c r="G286" s="87">
        <v>0.45700000000000002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581</v>
      </c>
      <c r="C287" s="87">
        <v>1.49</v>
      </c>
      <c r="D287" s="87">
        <v>1.49</v>
      </c>
      <c r="E287" s="87">
        <v>6.53</v>
      </c>
      <c r="F287" s="87">
        <v>0.36</v>
      </c>
      <c r="G287" s="87">
        <v>0.45700000000000002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581</v>
      </c>
      <c r="C288" s="87">
        <v>1.49</v>
      </c>
      <c r="D288" s="87">
        <v>1.49</v>
      </c>
      <c r="E288" s="87">
        <v>6.53</v>
      </c>
      <c r="F288" s="87">
        <v>0.36</v>
      </c>
      <c r="G288" s="87">
        <v>0.45700000000000002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581</v>
      </c>
      <c r="C289" s="87">
        <v>1.49</v>
      </c>
      <c r="D289" s="87">
        <v>1.49</v>
      </c>
      <c r="E289" s="87">
        <v>6.53</v>
      </c>
      <c r="F289" s="87">
        <v>0.36</v>
      </c>
      <c r="G289" s="87">
        <v>0.45700000000000002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581</v>
      </c>
      <c r="C290" s="87">
        <v>1.49</v>
      </c>
      <c r="D290" s="87">
        <v>1.49</v>
      </c>
      <c r="E290" s="87">
        <v>6.53</v>
      </c>
      <c r="F290" s="87">
        <v>0.36</v>
      </c>
      <c r="G290" s="87">
        <v>0.45700000000000002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581</v>
      </c>
      <c r="C291" s="87">
        <v>1.49</v>
      </c>
      <c r="D291" s="87">
        <v>1.49</v>
      </c>
      <c r="E291" s="87">
        <v>6.53</v>
      </c>
      <c r="F291" s="87">
        <v>0.36</v>
      </c>
      <c r="G291" s="87">
        <v>0.45700000000000002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581</v>
      </c>
      <c r="C292" s="87">
        <v>1.49</v>
      </c>
      <c r="D292" s="87">
        <v>1.49</v>
      </c>
      <c r="E292" s="87">
        <v>6.53</v>
      </c>
      <c r="F292" s="87">
        <v>0.36</v>
      </c>
      <c r="G292" s="87">
        <v>0.45700000000000002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581</v>
      </c>
      <c r="C293" s="87">
        <v>1.49</v>
      </c>
      <c r="D293" s="87">
        <v>1.49</v>
      </c>
      <c r="E293" s="87">
        <v>6.53</v>
      </c>
      <c r="F293" s="87">
        <v>0.36</v>
      </c>
      <c r="G293" s="87">
        <v>0.45700000000000002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581</v>
      </c>
      <c r="C294" s="87">
        <v>1.49</v>
      </c>
      <c r="D294" s="87">
        <v>1.49</v>
      </c>
      <c r="E294" s="87">
        <v>6.53</v>
      </c>
      <c r="F294" s="87">
        <v>0.36</v>
      </c>
      <c r="G294" s="87">
        <v>0.45700000000000002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581</v>
      </c>
      <c r="C295" s="87">
        <v>1.49</v>
      </c>
      <c r="D295" s="87">
        <v>1.49</v>
      </c>
      <c r="E295" s="87">
        <v>6.53</v>
      </c>
      <c r="F295" s="87">
        <v>0.36</v>
      </c>
      <c r="G295" s="87">
        <v>0.45700000000000002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581</v>
      </c>
      <c r="C296" s="87">
        <v>1.49</v>
      </c>
      <c r="D296" s="87">
        <v>1.49</v>
      </c>
      <c r="E296" s="87">
        <v>6.53</v>
      </c>
      <c r="F296" s="87">
        <v>0.36</v>
      </c>
      <c r="G296" s="87">
        <v>0.45700000000000002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581</v>
      </c>
      <c r="C297" s="87">
        <v>1.49</v>
      </c>
      <c r="D297" s="87">
        <v>1.49</v>
      </c>
      <c r="E297" s="87">
        <v>6.53</v>
      </c>
      <c r="F297" s="87">
        <v>0.36</v>
      </c>
      <c r="G297" s="87">
        <v>0.45700000000000002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581</v>
      </c>
      <c r="C298" s="87">
        <v>1.49</v>
      </c>
      <c r="D298" s="87">
        <v>1.49</v>
      </c>
      <c r="E298" s="87">
        <v>6.53</v>
      </c>
      <c r="F298" s="87">
        <v>0.36</v>
      </c>
      <c r="G298" s="87">
        <v>0.45700000000000002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581</v>
      </c>
      <c r="C299" s="87">
        <v>1.49</v>
      </c>
      <c r="D299" s="87">
        <v>1.49</v>
      </c>
      <c r="E299" s="87">
        <v>6.53</v>
      </c>
      <c r="F299" s="87">
        <v>0.36</v>
      </c>
      <c r="G299" s="87">
        <v>0.45700000000000002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581</v>
      </c>
      <c r="C300" s="87">
        <v>1.49</v>
      </c>
      <c r="D300" s="87">
        <v>1.49</v>
      </c>
      <c r="E300" s="87">
        <v>6.53</v>
      </c>
      <c r="F300" s="87">
        <v>0.36</v>
      </c>
      <c r="G300" s="87">
        <v>0.45700000000000002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581</v>
      </c>
      <c r="C301" s="87">
        <v>1.49</v>
      </c>
      <c r="D301" s="87">
        <v>1.49</v>
      </c>
      <c r="E301" s="87">
        <v>6.53</v>
      </c>
      <c r="F301" s="87">
        <v>0.36</v>
      </c>
      <c r="G301" s="87">
        <v>0.45700000000000002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581</v>
      </c>
      <c r="C302" s="87">
        <v>1.49</v>
      </c>
      <c r="D302" s="87">
        <v>1.49</v>
      </c>
      <c r="E302" s="87">
        <v>6.53</v>
      </c>
      <c r="F302" s="87">
        <v>0.36</v>
      </c>
      <c r="G302" s="87">
        <v>0.45700000000000002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581</v>
      </c>
      <c r="C303" s="87">
        <v>1.49</v>
      </c>
      <c r="D303" s="87">
        <v>1.49</v>
      </c>
      <c r="E303" s="87">
        <v>6.53</v>
      </c>
      <c r="F303" s="87">
        <v>0.36</v>
      </c>
      <c r="G303" s="87">
        <v>0.45700000000000002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581</v>
      </c>
      <c r="C304" s="87">
        <v>1.49</v>
      </c>
      <c r="D304" s="87">
        <v>1.49</v>
      </c>
      <c r="E304" s="87">
        <v>6.53</v>
      </c>
      <c r="F304" s="87">
        <v>0.36</v>
      </c>
      <c r="G304" s="87">
        <v>0.45700000000000002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581</v>
      </c>
      <c r="C305" s="87">
        <v>1.49</v>
      </c>
      <c r="D305" s="87">
        <v>1.49</v>
      </c>
      <c r="E305" s="87">
        <v>6.53</v>
      </c>
      <c r="F305" s="87">
        <v>0.36</v>
      </c>
      <c r="G305" s="87">
        <v>0.45700000000000002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581</v>
      </c>
      <c r="C306" s="87">
        <v>1.49</v>
      </c>
      <c r="D306" s="87">
        <v>1.49</v>
      </c>
      <c r="E306" s="87">
        <v>6.53</v>
      </c>
      <c r="F306" s="87">
        <v>0.36</v>
      </c>
      <c r="G306" s="87">
        <v>0.45700000000000002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581</v>
      </c>
      <c r="C307" s="87">
        <v>1.49</v>
      </c>
      <c r="D307" s="87">
        <v>1.49</v>
      </c>
      <c r="E307" s="87">
        <v>6.53</v>
      </c>
      <c r="F307" s="87">
        <v>0.36</v>
      </c>
      <c r="G307" s="87">
        <v>0.45700000000000002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581</v>
      </c>
      <c r="C308" s="87">
        <v>1.49</v>
      </c>
      <c r="D308" s="87">
        <v>1.49</v>
      </c>
      <c r="E308" s="87">
        <v>6.53</v>
      </c>
      <c r="F308" s="87">
        <v>0.36</v>
      </c>
      <c r="G308" s="87">
        <v>0.45700000000000002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581</v>
      </c>
      <c r="C309" s="87">
        <v>1.49</v>
      </c>
      <c r="D309" s="87">
        <v>1.49</v>
      </c>
      <c r="E309" s="87">
        <v>6.53</v>
      </c>
      <c r="F309" s="87">
        <v>0.36</v>
      </c>
      <c r="G309" s="87">
        <v>0.45700000000000002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581</v>
      </c>
      <c r="C310" s="87">
        <v>1.49</v>
      </c>
      <c r="D310" s="87">
        <v>1.49</v>
      </c>
      <c r="E310" s="87">
        <v>6.53</v>
      </c>
      <c r="F310" s="87">
        <v>0.36</v>
      </c>
      <c r="G310" s="87">
        <v>0.45700000000000002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581</v>
      </c>
      <c r="C311" s="87">
        <v>1.49</v>
      </c>
      <c r="D311" s="87">
        <v>1.49</v>
      </c>
      <c r="E311" s="87">
        <v>6.53</v>
      </c>
      <c r="F311" s="87">
        <v>0.36</v>
      </c>
      <c r="G311" s="87">
        <v>0.45700000000000002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581</v>
      </c>
      <c r="C312" s="87">
        <v>1.49</v>
      </c>
      <c r="D312" s="87">
        <v>1.49</v>
      </c>
      <c r="E312" s="87">
        <v>6.53</v>
      </c>
      <c r="F312" s="87">
        <v>0.36</v>
      </c>
      <c r="G312" s="87">
        <v>0.45700000000000002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581</v>
      </c>
      <c r="C313" s="87">
        <v>1.49</v>
      </c>
      <c r="D313" s="87">
        <v>1.49</v>
      </c>
      <c r="E313" s="87">
        <v>6.53</v>
      </c>
      <c r="F313" s="87">
        <v>0.36</v>
      </c>
      <c r="G313" s="87">
        <v>0.45700000000000002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581</v>
      </c>
      <c r="C314" s="87">
        <v>1.49</v>
      </c>
      <c r="D314" s="87">
        <v>1.49</v>
      </c>
      <c r="E314" s="87">
        <v>6.53</v>
      </c>
      <c r="F314" s="87">
        <v>0.36</v>
      </c>
      <c r="G314" s="87">
        <v>0.45700000000000002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581</v>
      </c>
      <c r="C315" s="87">
        <v>1.49</v>
      </c>
      <c r="D315" s="87">
        <v>1.49</v>
      </c>
      <c r="E315" s="87">
        <v>6.53</v>
      </c>
      <c r="F315" s="87">
        <v>0.36</v>
      </c>
      <c r="G315" s="87">
        <v>0.45700000000000002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520</v>
      </c>
      <c r="C316" s="87">
        <v>33.6</v>
      </c>
      <c r="D316" s="87">
        <v>33.6</v>
      </c>
      <c r="E316" s="87">
        <v>6.49</v>
      </c>
      <c r="F316" s="87">
        <v>0.25</v>
      </c>
      <c r="G316" s="87">
        <v>0.25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572</v>
      </c>
      <c r="C317" s="87">
        <v>72.8</v>
      </c>
      <c r="D317" s="87">
        <v>72.8</v>
      </c>
      <c r="E317" s="87">
        <v>6.49</v>
      </c>
      <c r="F317" s="87">
        <v>0.25</v>
      </c>
      <c r="G317" s="87">
        <v>0.25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520</v>
      </c>
      <c r="C318" s="87">
        <v>33.6</v>
      </c>
      <c r="D318" s="87">
        <v>33.6</v>
      </c>
      <c r="E318" s="87">
        <v>6.49</v>
      </c>
      <c r="F318" s="87">
        <v>0.25</v>
      </c>
      <c r="G318" s="87">
        <v>0.25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572</v>
      </c>
      <c r="C319" s="87">
        <v>72.8</v>
      </c>
      <c r="D319" s="87">
        <v>72.8</v>
      </c>
      <c r="E319" s="87">
        <v>6.49</v>
      </c>
      <c r="F319" s="87">
        <v>0.25</v>
      </c>
      <c r="G319" s="87">
        <v>0.25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581</v>
      </c>
      <c r="C320" s="87">
        <v>1.49</v>
      </c>
      <c r="D320" s="87">
        <v>1.49</v>
      </c>
      <c r="E320" s="87">
        <v>6.53</v>
      </c>
      <c r="F320" s="87">
        <v>0.36</v>
      </c>
      <c r="G320" s="87">
        <v>0.45700000000000002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581</v>
      </c>
      <c r="C321" s="87">
        <v>1.49</v>
      </c>
      <c r="D321" s="87">
        <v>1.49</v>
      </c>
      <c r="E321" s="87">
        <v>6.53</v>
      </c>
      <c r="F321" s="87">
        <v>0.36</v>
      </c>
      <c r="G321" s="87">
        <v>0.45700000000000002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581</v>
      </c>
      <c r="C322" s="87">
        <v>1.49</v>
      </c>
      <c r="D322" s="87">
        <v>1.49</v>
      </c>
      <c r="E322" s="87">
        <v>6.53</v>
      </c>
      <c r="F322" s="87">
        <v>0.36</v>
      </c>
      <c r="G322" s="87">
        <v>0.45700000000000002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581</v>
      </c>
      <c r="C323" s="87">
        <v>1.49</v>
      </c>
      <c r="D323" s="87">
        <v>1.49</v>
      </c>
      <c r="E323" s="87">
        <v>6.53</v>
      </c>
      <c r="F323" s="87">
        <v>0.36</v>
      </c>
      <c r="G323" s="87">
        <v>0.45700000000000002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581</v>
      </c>
      <c r="C324" s="87">
        <v>1.49</v>
      </c>
      <c r="D324" s="87">
        <v>1.49</v>
      </c>
      <c r="E324" s="87">
        <v>6.53</v>
      </c>
      <c r="F324" s="87">
        <v>0.36</v>
      </c>
      <c r="G324" s="87">
        <v>0.45700000000000002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581</v>
      </c>
      <c r="C325" s="87">
        <v>1.49</v>
      </c>
      <c r="D325" s="87">
        <v>1.49</v>
      </c>
      <c r="E325" s="87">
        <v>6.53</v>
      </c>
      <c r="F325" s="87">
        <v>0.36</v>
      </c>
      <c r="G325" s="87">
        <v>0.45700000000000002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581</v>
      </c>
      <c r="C326" s="87">
        <v>1.49</v>
      </c>
      <c r="D326" s="87">
        <v>1.49</v>
      </c>
      <c r="E326" s="87">
        <v>6.53</v>
      </c>
      <c r="F326" s="87">
        <v>0.36</v>
      </c>
      <c r="G326" s="87">
        <v>0.45700000000000002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581</v>
      </c>
      <c r="C327" s="87">
        <v>1.49</v>
      </c>
      <c r="D327" s="87">
        <v>1.49</v>
      </c>
      <c r="E327" s="87">
        <v>6.53</v>
      </c>
      <c r="F327" s="87">
        <v>0.36</v>
      </c>
      <c r="G327" s="87">
        <v>0.45700000000000002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581</v>
      </c>
      <c r="C328" s="87">
        <v>1.49</v>
      </c>
      <c r="D328" s="87">
        <v>1.49</v>
      </c>
      <c r="E328" s="87">
        <v>6.53</v>
      </c>
      <c r="F328" s="87">
        <v>0.36</v>
      </c>
      <c r="G328" s="87">
        <v>0.45700000000000002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581</v>
      </c>
      <c r="C329" s="87">
        <v>1.49</v>
      </c>
      <c r="D329" s="87">
        <v>1.49</v>
      </c>
      <c r="E329" s="87">
        <v>6.53</v>
      </c>
      <c r="F329" s="87">
        <v>0.36</v>
      </c>
      <c r="G329" s="87">
        <v>0.45700000000000002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581</v>
      </c>
      <c r="C330" s="87">
        <v>1.49</v>
      </c>
      <c r="D330" s="87">
        <v>1.49</v>
      </c>
      <c r="E330" s="87">
        <v>6.53</v>
      </c>
      <c r="F330" s="87">
        <v>0.36</v>
      </c>
      <c r="G330" s="87">
        <v>0.45700000000000002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581</v>
      </c>
      <c r="C331" s="87">
        <v>1.49</v>
      </c>
      <c r="D331" s="87">
        <v>1.49</v>
      </c>
      <c r="E331" s="87">
        <v>6.53</v>
      </c>
      <c r="F331" s="87">
        <v>0.36</v>
      </c>
      <c r="G331" s="87">
        <v>0.45700000000000002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581</v>
      </c>
      <c r="C332" s="87">
        <v>1.49</v>
      </c>
      <c r="D332" s="87">
        <v>1.49</v>
      </c>
      <c r="E332" s="87">
        <v>6.53</v>
      </c>
      <c r="F332" s="87">
        <v>0.36</v>
      </c>
      <c r="G332" s="87">
        <v>0.45700000000000002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581</v>
      </c>
      <c r="C333" s="87">
        <v>1.49</v>
      </c>
      <c r="D333" s="87">
        <v>1.49</v>
      </c>
      <c r="E333" s="87">
        <v>6.53</v>
      </c>
      <c r="F333" s="87">
        <v>0.36</v>
      </c>
      <c r="G333" s="87">
        <v>0.45700000000000002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581</v>
      </c>
      <c r="C334" s="87">
        <v>1.49</v>
      </c>
      <c r="D334" s="87">
        <v>1.49</v>
      </c>
      <c r="E334" s="87">
        <v>6.53</v>
      </c>
      <c r="F334" s="87">
        <v>0.36</v>
      </c>
      <c r="G334" s="87">
        <v>0.45700000000000002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581</v>
      </c>
      <c r="C335" s="87">
        <v>1.49</v>
      </c>
      <c r="D335" s="87">
        <v>1.49</v>
      </c>
      <c r="E335" s="87">
        <v>6.53</v>
      </c>
      <c r="F335" s="87">
        <v>0.36</v>
      </c>
      <c r="G335" s="87">
        <v>0.45700000000000002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581</v>
      </c>
      <c r="C336" s="87">
        <v>1.49</v>
      </c>
      <c r="D336" s="87">
        <v>1.49</v>
      </c>
      <c r="E336" s="87">
        <v>6.53</v>
      </c>
      <c r="F336" s="87">
        <v>0.36</v>
      </c>
      <c r="G336" s="87">
        <v>0.45700000000000002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581</v>
      </c>
      <c r="C337" s="87">
        <v>1.49</v>
      </c>
      <c r="D337" s="87">
        <v>1.49</v>
      </c>
      <c r="E337" s="87">
        <v>6.53</v>
      </c>
      <c r="F337" s="87">
        <v>0.36</v>
      </c>
      <c r="G337" s="87">
        <v>0.45700000000000002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581</v>
      </c>
      <c r="C338" s="87">
        <v>1.49</v>
      </c>
      <c r="D338" s="87">
        <v>1.49</v>
      </c>
      <c r="E338" s="87">
        <v>6.53</v>
      </c>
      <c r="F338" s="87">
        <v>0.36</v>
      </c>
      <c r="G338" s="87">
        <v>0.45700000000000002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581</v>
      </c>
      <c r="C339" s="87">
        <v>1.49</v>
      </c>
      <c r="D339" s="87">
        <v>1.49</v>
      </c>
      <c r="E339" s="87">
        <v>6.53</v>
      </c>
      <c r="F339" s="87">
        <v>0.36</v>
      </c>
      <c r="G339" s="87">
        <v>0.45700000000000002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581</v>
      </c>
      <c r="C340" s="87">
        <v>1.49</v>
      </c>
      <c r="D340" s="87">
        <v>1.49</v>
      </c>
      <c r="E340" s="87">
        <v>6.53</v>
      </c>
      <c r="F340" s="87">
        <v>0.36</v>
      </c>
      <c r="G340" s="87">
        <v>0.45700000000000002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581</v>
      </c>
      <c r="C341" s="87">
        <v>1.49</v>
      </c>
      <c r="D341" s="87">
        <v>1.49</v>
      </c>
      <c r="E341" s="87">
        <v>6.53</v>
      </c>
      <c r="F341" s="87">
        <v>0.36</v>
      </c>
      <c r="G341" s="87">
        <v>0.45700000000000002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581</v>
      </c>
      <c r="C342" s="87">
        <v>1.49</v>
      </c>
      <c r="D342" s="87">
        <v>1.49</v>
      </c>
      <c r="E342" s="87">
        <v>6.53</v>
      </c>
      <c r="F342" s="87">
        <v>0.36</v>
      </c>
      <c r="G342" s="87">
        <v>0.45700000000000002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581</v>
      </c>
      <c r="C343" s="87">
        <v>1.49</v>
      </c>
      <c r="D343" s="87">
        <v>1.49</v>
      </c>
      <c r="E343" s="87">
        <v>6.53</v>
      </c>
      <c r="F343" s="87">
        <v>0.36</v>
      </c>
      <c r="G343" s="87">
        <v>0.45700000000000002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581</v>
      </c>
      <c r="C344" s="87">
        <v>1.49</v>
      </c>
      <c r="D344" s="87">
        <v>1.49</v>
      </c>
      <c r="E344" s="87">
        <v>6.53</v>
      </c>
      <c r="F344" s="87">
        <v>0.36</v>
      </c>
      <c r="G344" s="87">
        <v>0.45700000000000002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581</v>
      </c>
      <c r="C345" s="87">
        <v>1.49</v>
      </c>
      <c r="D345" s="87">
        <v>1.49</v>
      </c>
      <c r="E345" s="87">
        <v>6.53</v>
      </c>
      <c r="F345" s="87">
        <v>0.36</v>
      </c>
      <c r="G345" s="87">
        <v>0.45700000000000002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581</v>
      </c>
      <c r="C346" s="87">
        <v>1.49</v>
      </c>
      <c r="D346" s="87">
        <v>1.49</v>
      </c>
      <c r="E346" s="87">
        <v>6.53</v>
      </c>
      <c r="F346" s="87">
        <v>0.36</v>
      </c>
      <c r="G346" s="87">
        <v>0.45700000000000002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581</v>
      </c>
      <c r="C347" s="87">
        <v>1.49</v>
      </c>
      <c r="D347" s="87">
        <v>1.49</v>
      </c>
      <c r="E347" s="87">
        <v>6.53</v>
      </c>
      <c r="F347" s="87">
        <v>0.36</v>
      </c>
      <c r="G347" s="87">
        <v>0.45700000000000002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581</v>
      </c>
      <c r="C348" s="87">
        <v>1.49</v>
      </c>
      <c r="D348" s="87">
        <v>1.49</v>
      </c>
      <c r="E348" s="87">
        <v>6.53</v>
      </c>
      <c r="F348" s="87">
        <v>0.36</v>
      </c>
      <c r="G348" s="87">
        <v>0.45700000000000002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581</v>
      </c>
      <c r="C349" s="87">
        <v>1.49</v>
      </c>
      <c r="D349" s="87">
        <v>1.49</v>
      </c>
      <c r="E349" s="87">
        <v>6.53</v>
      </c>
      <c r="F349" s="87">
        <v>0.36</v>
      </c>
      <c r="G349" s="87">
        <v>0.45700000000000002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581</v>
      </c>
      <c r="C350" s="87">
        <v>1.49</v>
      </c>
      <c r="D350" s="87">
        <v>1.49</v>
      </c>
      <c r="E350" s="87">
        <v>6.53</v>
      </c>
      <c r="F350" s="87">
        <v>0.36</v>
      </c>
      <c r="G350" s="87">
        <v>0.45700000000000002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581</v>
      </c>
      <c r="C351" s="87">
        <v>1.49</v>
      </c>
      <c r="D351" s="87">
        <v>1.49</v>
      </c>
      <c r="E351" s="87">
        <v>6.53</v>
      </c>
      <c r="F351" s="87">
        <v>0.36</v>
      </c>
      <c r="G351" s="87">
        <v>0.45700000000000002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581</v>
      </c>
      <c r="C352" s="87">
        <v>1.49</v>
      </c>
      <c r="D352" s="87">
        <v>1.49</v>
      </c>
      <c r="E352" s="87">
        <v>6.53</v>
      </c>
      <c r="F352" s="87">
        <v>0.36</v>
      </c>
      <c r="G352" s="87">
        <v>0.45700000000000002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581</v>
      </c>
      <c r="C353" s="87">
        <v>1.49</v>
      </c>
      <c r="D353" s="87">
        <v>1.49</v>
      </c>
      <c r="E353" s="87">
        <v>6.53</v>
      </c>
      <c r="F353" s="87">
        <v>0.36</v>
      </c>
      <c r="G353" s="87">
        <v>0.45700000000000002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581</v>
      </c>
      <c r="C354" s="87">
        <v>1.49</v>
      </c>
      <c r="D354" s="87">
        <v>1.49</v>
      </c>
      <c r="E354" s="87">
        <v>6.53</v>
      </c>
      <c r="F354" s="87">
        <v>0.36</v>
      </c>
      <c r="G354" s="87">
        <v>0.45700000000000002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581</v>
      </c>
      <c r="C355" s="87">
        <v>1.49</v>
      </c>
      <c r="D355" s="87">
        <v>1.49</v>
      </c>
      <c r="E355" s="87">
        <v>6.53</v>
      </c>
      <c r="F355" s="87">
        <v>0.36</v>
      </c>
      <c r="G355" s="87">
        <v>0.45700000000000002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531</v>
      </c>
      <c r="C356" s="87">
        <v>53.2</v>
      </c>
      <c r="D356" s="87">
        <v>53.2</v>
      </c>
      <c r="E356" s="87">
        <v>6.49</v>
      </c>
      <c r="F356" s="87">
        <v>0.441</v>
      </c>
      <c r="G356" s="87">
        <v>0.44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531</v>
      </c>
      <c r="C357" s="87">
        <v>53.2</v>
      </c>
      <c r="D357" s="87">
        <v>53.2</v>
      </c>
      <c r="E357" s="87">
        <v>6.49</v>
      </c>
      <c r="F357" s="87">
        <v>0.441</v>
      </c>
      <c r="G357" s="87">
        <v>0.44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572</v>
      </c>
      <c r="C358" s="87">
        <v>12.6</v>
      </c>
      <c r="D358" s="87">
        <v>12.6</v>
      </c>
      <c r="E358" s="87">
        <v>6.49</v>
      </c>
      <c r="F358" s="87">
        <v>0.25</v>
      </c>
      <c r="G358" s="87">
        <v>0.25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572</v>
      </c>
      <c r="C359" s="87">
        <v>49.41</v>
      </c>
      <c r="D359" s="87">
        <v>49.41</v>
      </c>
      <c r="E359" s="87">
        <v>6.49</v>
      </c>
      <c r="F359" s="87">
        <v>0.25</v>
      </c>
      <c r="G359" s="87">
        <v>0.25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531</v>
      </c>
      <c r="C360" s="87">
        <v>33.6</v>
      </c>
      <c r="D360" s="87">
        <v>33.6</v>
      </c>
      <c r="E360" s="87">
        <v>6.49</v>
      </c>
      <c r="F360" s="87">
        <v>0.441</v>
      </c>
      <c r="G360" s="87">
        <v>0.44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572</v>
      </c>
      <c r="C361" s="87">
        <v>36.4</v>
      </c>
      <c r="D361" s="87">
        <v>36.4</v>
      </c>
      <c r="E361" s="87">
        <v>6.49</v>
      </c>
      <c r="F361" s="87">
        <v>0.25</v>
      </c>
      <c r="G361" s="87">
        <v>0.25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531</v>
      </c>
      <c r="C362" s="87">
        <v>33.6</v>
      </c>
      <c r="D362" s="87">
        <v>33.6</v>
      </c>
      <c r="E362" s="87">
        <v>6.49</v>
      </c>
      <c r="F362" s="87">
        <v>0.441</v>
      </c>
      <c r="G362" s="87">
        <v>0.44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6.49</v>
      </c>
      <c r="F363" s="87">
        <v>0.32100000000000001</v>
      </c>
      <c r="G363" s="87">
        <v>0.32700000000000001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6.49</v>
      </c>
      <c r="F364" s="87">
        <v>0.441</v>
      </c>
      <c r="G364" s="87">
        <v>0.44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6.49</v>
      </c>
      <c r="F365" s="87">
        <v>0.26</v>
      </c>
      <c r="G365" s="87">
        <v>0.26900000000000002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1700365.6</v>
      </c>
      <c r="D368" s="87">
        <v>2.8</v>
      </c>
    </row>
    <row r="369" spans="1:7">
      <c r="A369" s="87" t="s">
        <v>684</v>
      </c>
      <c r="B369" s="87" t="s">
        <v>685</v>
      </c>
      <c r="C369" s="87">
        <v>2197447.14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402838.28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402472.18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423524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471531.14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622971.68999999994</v>
      </c>
      <c r="D376" s="87">
        <v>421180.71</v>
      </c>
      <c r="E376" s="87">
        <v>201790.98</v>
      </c>
      <c r="F376" s="87">
        <v>0.68</v>
      </c>
      <c r="G376" s="87">
        <v>3.26</v>
      </c>
    </row>
    <row r="377" spans="1:7">
      <c r="A377" s="87" t="s">
        <v>688</v>
      </c>
      <c r="B377" s="87" t="s">
        <v>687</v>
      </c>
      <c r="C377" s="87">
        <v>285945.17</v>
      </c>
      <c r="D377" s="87">
        <v>214508.51</v>
      </c>
      <c r="E377" s="87">
        <v>71436.66</v>
      </c>
      <c r="F377" s="87">
        <v>0.75</v>
      </c>
      <c r="G377" s="87">
        <v>3.54</v>
      </c>
    </row>
    <row r="378" spans="1:7">
      <c r="A378" s="87" t="s">
        <v>689</v>
      </c>
      <c r="B378" s="87" t="s">
        <v>687</v>
      </c>
      <c r="C378" s="87">
        <v>346570.55</v>
      </c>
      <c r="D378" s="87">
        <v>234310.53</v>
      </c>
      <c r="E378" s="87">
        <v>112260.02</v>
      </c>
      <c r="F378" s="87">
        <v>0.68</v>
      </c>
      <c r="G378" s="87">
        <v>3.26</v>
      </c>
    </row>
    <row r="379" spans="1:7">
      <c r="A379" s="87" t="s">
        <v>690</v>
      </c>
      <c r="B379" s="87" t="s">
        <v>687</v>
      </c>
      <c r="C379" s="87">
        <v>116899.07</v>
      </c>
      <c r="D379" s="87">
        <v>79033.5</v>
      </c>
      <c r="E379" s="87">
        <v>37865.57</v>
      </c>
      <c r="F379" s="87">
        <v>0.68</v>
      </c>
      <c r="G379" s="87">
        <v>3.51</v>
      </c>
    </row>
    <row r="380" spans="1:7">
      <c r="A380" s="87" t="s">
        <v>691</v>
      </c>
      <c r="B380" s="87" t="s">
        <v>687</v>
      </c>
      <c r="C380" s="87">
        <v>142256.01999999999</v>
      </c>
      <c r="D380" s="87">
        <v>96176.91</v>
      </c>
      <c r="E380" s="87">
        <v>46079.11</v>
      </c>
      <c r="F380" s="87">
        <v>0.68</v>
      </c>
      <c r="G380" s="87">
        <v>3.51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291380.83</v>
      </c>
      <c r="D428" s="87">
        <v>0.78</v>
      </c>
    </row>
    <row r="429" spans="1:4">
      <c r="A429" s="87" t="s">
        <v>859</v>
      </c>
      <c r="B429" s="87" t="s">
        <v>858</v>
      </c>
      <c r="C429" s="87">
        <v>162304.43</v>
      </c>
      <c r="D429" s="87">
        <v>0.78</v>
      </c>
    </row>
    <row r="430" spans="1:4">
      <c r="A430" s="87" t="s">
        <v>860</v>
      </c>
      <c r="B430" s="87" t="s">
        <v>858</v>
      </c>
      <c r="C430" s="87">
        <v>162100.49</v>
      </c>
      <c r="D430" s="87">
        <v>0.78</v>
      </c>
    </row>
    <row r="431" spans="1:4">
      <c r="A431" s="87" t="s">
        <v>861</v>
      </c>
      <c r="B431" s="87" t="s">
        <v>858</v>
      </c>
      <c r="C431" s="87">
        <v>54676.88</v>
      </c>
      <c r="D431" s="87">
        <v>0.8</v>
      </c>
    </row>
    <row r="432" spans="1:4">
      <c r="A432" s="87" t="s">
        <v>862</v>
      </c>
      <c r="B432" s="87" t="s">
        <v>858</v>
      </c>
      <c r="C432" s="87">
        <v>66537.02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23.79</v>
      </c>
      <c r="F439" s="87">
        <v>53775.26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23.75</v>
      </c>
      <c r="F440" s="87">
        <v>53670.69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26.03</v>
      </c>
      <c r="F441" s="87">
        <v>58828.6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35.57</v>
      </c>
      <c r="F442" s="87">
        <v>80404.820000000007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25.09</v>
      </c>
      <c r="F443" s="87">
        <v>41959.9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15</v>
      </c>
      <c r="F444" s="87">
        <v>25243.82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13.96</v>
      </c>
      <c r="F445" s="87">
        <v>23493.66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4.71</v>
      </c>
      <c r="F446" s="87">
        <v>8831.27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5.73</v>
      </c>
      <c r="F447" s="87">
        <v>10746.89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12210.08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15581.5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192322.11660000001</v>
      </c>
      <c r="C458" s="87">
        <v>332.81909999999999</v>
      </c>
      <c r="D458" s="87">
        <v>1246.2535</v>
      </c>
      <c r="E458" s="87">
        <v>0</v>
      </c>
      <c r="F458" s="87">
        <v>5.7000000000000002E-3</v>
      </c>
      <c r="G458" s="87">
        <v>154236.16940000001</v>
      </c>
      <c r="H458" s="87">
        <v>82419.242499999993</v>
      </c>
    </row>
    <row r="459" spans="1:8">
      <c r="A459" s="87" t="s">
        <v>911</v>
      </c>
      <c r="B459" s="87">
        <v>176577.8806</v>
      </c>
      <c r="C459" s="87">
        <v>307.8528</v>
      </c>
      <c r="D459" s="87">
        <v>1162.1722</v>
      </c>
      <c r="E459" s="87">
        <v>0</v>
      </c>
      <c r="F459" s="87">
        <v>5.3E-3</v>
      </c>
      <c r="G459" s="87">
        <v>143832.04819999999</v>
      </c>
      <c r="H459" s="87">
        <v>75900.497700000007</v>
      </c>
    </row>
    <row r="460" spans="1:8">
      <c r="A460" s="87" t="s">
        <v>912</v>
      </c>
      <c r="B460" s="87">
        <v>205808.22829999999</v>
      </c>
      <c r="C460" s="87">
        <v>358.5317</v>
      </c>
      <c r="D460" s="87">
        <v>1352.3330000000001</v>
      </c>
      <c r="E460" s="87">
        <v>0</v>
      </c>
      <c r="F460" s="87">
        <v>6.1999999999999998E-3</v>
      </c>
      <c r="G460" s="87">
        <v>167366.39509999999</v>
      </c>
      <c r="H460" s="87">
        <v>88436.614700000006</v>
      </c>
    </row>
    <row r="461" spans="1:8">
      <c r="A461" s="87" t="s">
        <v>913</v>
      </c>
      <c r="B461" s="87">
        <v>201834.34969999999</v>
      </c>
      <c r="C461" s="87">
        <v>353.14609999999999</v>
      </c>
      <c r="D461" s="87">
        <v>1338.3197</v>
      </c>
      <c r="E461" s="87">
        <v>0</v>
      </c>
      <c r="F461" s="87">
        <v>6.1000000000000004E-3</v>
      </c>
      <c r="G461" s="87">
        <v>165633.26139999999</v>
      </c>
      <c r="H461" s="87">
        <v>86883.045499999993</v>
      </c>
    </row>
    <row r="462" spans="1:8">
      <c r="A462" s="87" t="s">
        <v>354</v>
      </c>
      <c r="B462" s="87">
        <v>250715.02480000001</v>
      </c>
      <c r="C462" s="87">
        <v>439.32029999999997</v>
      </c>
      <c r="D462" s="87">
        <v>1667.5409999999999</v>
      </c>
      <c r="E462" s="87">
        <v>0</v>
      </c>
      <c r="F462" s="87">
        <v>7.6E-3</v>
      </c>
      <c r="G462" s="87">
        <v>206378.87719999999</v>
      </c>
      <c r="H462" s="87">
        <v>107989.5482</v>
      </c>
    </row>
    <row r="463" spans="1:8">
      <c r="A463" s="87" t="s">
        <v>914</v>
      </c>
      <c r="B463" s="87">
        <v>261718.19510000001</v>
      </c>
      <c r="C463" s="87">
        <v>458.94290000000001</v>
      </c>
      <c r="D463" s="87">
        <v>1743.4172000000001</v>
      </c>
      <c r="E463" s="87">
        <v>0</v>
      </c>
      <c r="F463" s="87">
        <v>7.9000000000000008E-3</v>
      </c>
      <c r="G463" s="87">
        <v>215769.7507</v>
      </c>
      <c r="H463" s="87">
        <v>112763.1807</v>
      </c>
    </row>
    <row r="464" spans="1:8">
      <c r="A464" s="87" t="s">
        <v>915</v>
      </c>
      <c r="B464" s="87">
        <v>222484.65530000001</v>
      </c>
      <c r="C464" s="87">
        <v>390.17559999999997</v>
      </c>
      <c r="D464" s="87">
        <v>1482.3150000000001</v>
      </c>
      <c r="E464" s="87">
        <v>0</v>
      </c>
      <c r="F464" s="87">
        <v>6.7999999999999996E-3</v>
      </c>
      <c r="G464" s="87">
        <v>183455.10560000001</v>
      </c>
      <c r="H464" s="87">
        <v>95862.299299999999</v>
      </c>
    </row>
    <row r="465" spans="1:19">
      <c r="A465" s="87" t="s">
        <v>916</v>
      </c>
      <c r="B465" s="87">
        <v>231901.31529999999</v>
      </c>
      <c r="C465" s="87">
        <v>406.51589999999999</v>
      </c>
      <c r="D465" s="87">
        <v>1543.6862000000001</v>
      </c>
      <c r="E465" s="87">
        <v>0</v>
      </c>
      <c r="F465" s="87">
        <v>7.0000000000000001E-3</v>
      </c>
      <c r="G465" s="87">
        <v>191050.4277</v>
      </c>
      <c r="H465" s="87">
        <v>99902.256699999998</v>
      </c>
    </row>
    <row r="466" spans="1:19">
      <c r="A466" s="87" t="s">
        <v>917</v>
      </c>
      <c r="B466" s="87">
        <v>247565.74739999999</v>
      </c>
      <c r="C466" s="87">
        <v>434.08159999999998</v>
      </c>
      <c r="D466" s="87">
        <v>1648.7963</v>
      </c>
      <c r="E466" s="87">
        <v>0</v>
      </c>
      <c r="F466" s="87">
        <v>7.4999999999999997E-3</v>
      </c>
      <c r="G466" s="87">
        <v>204059.19200000001</v>
      </c>
      <c r="H466" s="87">
        <v>106661.099</v>
      </c>
    </row>
    <row r="467" spans="1:19">
      <c r="A467" s="87" t="s">
        <v>918</v>
      </c>
      <c r="B467" s="87">
        <v>232032.8112</v>
      </c>
      <c r="C467" s="87">
        <v>406.35770000000002</v>
      </c>
      <c r="D467" s="87">
        <v>1541.5015000000001</v>
      </c>
      <c r="E467" s="87">
        <v>0</v>
      </c>
      <c r="F467" s="87">
        <v>7.0000000000000001E-3</v>
      </c>
      <c r="G467" s="87">
        <v>190779.75700000001</v>
      </c>
      <c r="H467" s="87">
        <v>99919.948699999994</v>
      </c>
    </row>
    <row r="468" spans="1:19">
      <c r="A468" s="87" t="s">
        <v>919</v>
      </c>
      <c r="B468" s="87">
        <v>209300.84419999999</v>
      </c>
      <c r="C468" s="87">
        <v>366.11930000000001</v>
      </c>
      <c r="D468" s="87">
        <v>1387.1134</v>
      </c>
      <c r="E468" s="87">
        <v>0</v>
      </c>
      <c r="F468" s="87">
        <v>6.3E-3</v>
      </c>
      <c r="G468" s="87">
        <v>171672.0043</v>
      </c>
      <c r="H468" s="87">
        <v>90088.023199999996</v>
      </c>
    </row>
    <row r="469" spans="1:19">
      <c r="A469" s="87" t="s">
        <v>920</v>
      </c>
      <c r="B469" s="87">
        <v>180835.35440000001</v>
      </c>
      <c r="C469" s="87">
        <v>315.0915</v>
      </c>
      <c r="D469" s="87">
        <v>1188.7454</v>
      </c>
      <c r="E469" s="87">
        <v>0</v>
      </c>
      <c r="F469" s="87">
        <v>5.4000000000000003E-3</v>
      </c>
      <c r="G469" s="87">
        <v>147120.63639999999</v>
      </c>
      <c r="H469" s="87">
        <v>77712.101999999999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2613100</v>
      </c>
      <c r="C471" s="87">
        <v>4568.9543999999996</v>
      </c>
      <c r="D471" s="87">
        <v>17302.1944</v>
      </c>
      <c r="E471" s="87">
        <v>0</v>
      </c>
      <c r="F471" s="87">
        <v>7.8899999999999998E-2</v>
      </c>
      <c r="G471" s="88">
        <v>2141350</v>
      </c>
      <c r="H471" s="88">
        <v>1124540</v>
      </c>
    </row>
    <row r="472" spans="1:19">
      <c r="A472" s="87" t="s">
        <v>922</v>
      </c>
      <c r="B472" s="87">
        <v>176577.8806</v>
      </c>
      <c r="C472" s="87">
        <v>307.8528</v>
      </c>
      <c r="D472" s="87">
        <v>1162.1722</v>
      </c>
      <c r="E472" s="87">
        <v>0</v>
      </c>
      <c r="F472" s="87">
        <v>5.3E-3</v>
      </c>
      <c r="G472" s="87">
        <v>143832.04819999999</v>
      </c>
      <c r="H472" s="87">
        <v>75900.497700000007</v>
      </c>
    </row>
    <row r="473" spans="1:19">
      <c r="A473" s="87" t="s">
        <v>923</v>
      </c>
      <c r="B473" s="87">
        <v>261718.19510000001</v>
      </c>
      <c r="C473" s="87">
        <v>458.94290000000001</v>
      </c>
      <c r="D473" s="87">
        <v>1743.4172000000001</v>
      </c>
      <c r="E473" s="87">
        <v>0</v>
      </c>
      <c r="F473" s="87">
        <v>7.9000000000000008E-3</v>
      </c>
      <c r="G473" s="87">
        <v>215769.7507</v>
      </c>
      <c r="H473" s="87">
        <v>112763.1807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1048120000000</v>
      </c>
      <c r="C476" s="87">
        <v>1070235.176</v>
      </c>
      <c r="D476" s="87" t="s">
        <v>942</v>
      </c>
      <c r="E476" s="87">
        <v>218037.74400000001</v>
      </c>
      <c r="F476" s="87">
        <v>161697.68</v>
      </c>
      <c r="G476" s="87">
        <v>132033.31899999999</v>
      </c>
      <c r="H476" s="87">
        <v>0</v>
      </c>
      <c r="I476" s="87">
        <v>548390.50199999998</v>
      </c>
      <c r="J476" s="87">
        <v>0</v>
      </c>
      <c r="K476" s="87">
        <v>4851.0370000000003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5224.893</v>
      </c>
      <c r="R476" s="87">
        <v>0</v>
      </c>
      <c r="S476" s="87">
        <v>0</v>
      </c>
    </row>
    <row r="477" spans="1:19">
      <c r="A477" s="87" t="s">
        <v>911</v>
      </c>
      <c r="B477" s="88">
        <v>977419000000</v>
      </c>
      <c r="C477" s="87">
        <v>1110746.101</v>
      </c>
      <c r="D477" s="87" t="s">
        <v>943</v>
      </c>
      <c r="E477" s="87">
        <v>218037.74400000001</v>
      </c>
      <c r="F477" s="87">
        <v>161697.68</v>
      </c>
      <c r="G477" s="87">
        <v>133025.26300000001</v>
      </c>
      <c r="H477" s="87">
        <v>0</v>
      </c>
      <c r="I477" s="87">
        <v>587663.14800000004</v>
      </c>
      <c r="J477" s="87">
        <v>0</v>
      </c>
      <c r="K477" s="87">
        <v>5098.558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5223.7079999999996</v>
      </c>
      <c r="R477" s="87">
        <v>0</v>
      </c>
      <c r="S477" s="87">
        <v>0</v>
      </c>
    </row>
    <row r="478" spans="1:19">
      <c r="A478" s="87" t="s">
        <v>912</v>
      </c>
      <c r="B478" s="88">
        <v>1137350000000</v>
      </c>
      <c r="C478" s="87">
        <v>1167182.9650000001</v>
      </c>
      <c r="D478" s="87" t="s">
        <v>944</v>
      </c>
      <c r="E478" s="87">
        <v>218037.74400000001</v>
      </c>
      <c r="F478" s="87">
        <v>142955.66399999999</v>
      </c>
      <c r="G478" s="87">
        <v>132435.769</v>
      </c>
      <c r="H478" s="87">
        <v>0</v>
      </c>
      <c r="I478" s="87">
        <v>663435.38199999998</v>
      </c>
      <c r="J478" s="87">
        <v>0</v>
      </c>
      <c r="K478" s="87">
        <v>5094.902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5223.5039999999999</v>
      </c>
      <c r="R478" s="87">
        <v>0</v>
      </c>
      <c r="S478" s="87">
        <v>0</v>
      </c>
    </row>
    <row r="479" spans="1:19">
      <c r="A479" s="87" t="s">
        <v>913</v>
      </c>
      <c r="B479" s="88">
        <v>1125570000000</v>
      </c>
      <c r="C479" s="87">
        <v>1219625.0179999999</v>
      </c>
      <c r="D479" s="87" t="s">
        <v>945</v>
      </c>
      <c r="E479" s="87">
        <v>218037.74400000001</v>
      </c>
      <c r="F479" s="87">
        <v>155696.33600000001</v>
      </c>
      <c r="G479" s="87">
        <v>133903.932</v>
      </c>
      <c r="H479" s="87">
        <v>0</v>
      </c>
      <c r="I479" s="87">
        <v>701271.55799999996</v>
      </c>
      <c r="J479" s="87">
        <v>0</v>
      </c>
      <c r="K479" s="87">
        <v>5494.1890000000003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5221.26</v>
      </c>
      <c r="R479" s="87">
        <v>0</v>
      </c>
      <c r="S479" s="87">
        <v>0</v>
      </c>
    </row>
    <row r="480" spans="1:19">
      <c r="A480" s="87" t="s">
        <v>354</v>
      </c>
      <c r="B480" s="88">
        <v>1402460000000</v>
      </c>
      <c r="C480" s="87">
        <v>1359010.2579999999</v>
      </c>
      <c r="D480" s="87" t="s">
        <v>946</v>
      </c>
      <c r="E480" s="87">
        <v>218037.74400000001</v>
      </c>
      <c r="F480" s="87">
        <v>147825.66399999999</v>
      </c>
      <c r="G480" s="87">
        <v>133626.946</v>
      </c>
      <c r="H480" s="87">
        <v>0</v>
      </c>
      <c r="I480" s="87">
        <v>848489.01399999997</v>
      </c>
      <c r="J480" s="87">
        <v>0</v>
      </c>
      <c r="K480" s="87">
        <v>5807.3969999999999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5223.4930000000004</v>
      </c>
      <c r="R480" s="87">
        <v>0</v>
      </c>
      <c r="S480" s="87">
        <v>0</v>
      </c>
    </row>
    <row r="481" spans="1:19">
      <c r="A481" s="87" t="s">
        <v>914</v>
      </c>
      <c r="B481" s="88">
        <v>1466280000000</v>
      </c>
      <c r="C481" s="87">
        <v>1478506.699</v>
      </c>
      <c r="D481" s="87" t="s">
        <v>947</v>
      </c>
      <c r="E481" s="87">
        <v>218037.74400000001</v>
      </c>
      <c r="F481" s="87">
        <v>147825.66399999999</v>
      </c>
      <c r="G481" s="87">
        <v>133806.66899999999</v>
      </c>
      <c r="H481" s="87">
        <v>0</v>
      </c>
      <c r="I481" s="87">
        <v>966699.73100000003</v>
      </c>
      <c r="J481" s="87">
        <v>0</v>
      </c>
      <c r="K481" s="87">
        <v>6910.1189999999997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5226.7719999999999</v>
      </c>
      <c r="R481" s="87">
        <v>0</v>
      </c>
      <c r="S481" s="87">
        <v>0</v>
      </c>
    </row>
    <row r="482" spans="1:19">
      <c r="A482" s="87" t="s">
        <v>915</v>
      </c>
      <c r="B482" s="88">
        <v>1246680000000</v>
      </c>
      <c r="C482" s="87">
        <v>1210020.2649999999</v>
      </c>
      <c r="D482" s="87" t="s">
        <v>948</v>
      </c>
      <c r="E482" s="87">
        <v>121132.08</v>
      </c>
      <c r="F482" s="87">
        <v>90545.983999999997</v>
      </c>
      <c r="G482" s="87">
        <v>132033.31899999999</v>
      </c>
      <c r="H482" s="87">
        <v>0</v>
      </c>
      <c r="I482" s="87">
        <v>855319.34400000004</v>
      </c>
      <c r="J482" s="87">
        <v>0</v>
      </c>
      <c r="K482" s="87">
        <v>6018.085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4971.4530000000004</v>
      </c>
      <c r="R482" s="87">
        <v>0</v>
      </c>
      <c r="S482" s="87">
        <v>0</v>
      </c>
    </row>
    <row r="483" spans="1:19">
      <c r="A483" s="87" t="s">
        <v>916</v>
      </c>
      <c r="B483" s="88">
        <v>1298290000000</v>
      </c>
      <c r="C483" s="87">
        <v>1289513.439</v>
      </c>
      <c r="D483" s="87" t="s">
        <v>949</v>
      </c>
      <c r="E483" s="87">
        <v>121132.08</v>
      </c>
      <c r="F483" s="87">
        <v>90545.983999999997</v>
      </c>
      <c r="G483" s="87">
        <v>132044.12899999999</v>
      </c>
      <c r="H483" s="87">
        <v>0</v>
      </c>
      <c r="I483" s="87">
        <v>934537.40099999995</v>
      </c>
      <c r="J483" s="87">
        <v>0</v>
      </c>
      <c r="K483" s="87">
        <v>6280.81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4973.0349999999999</v>
      </c>
      <c r="R483" s="87">
        <v>0</v>
      </c>
      <c r="S483" s="87">
        <v>0</v>
      </c>
    </row>
    <row r="484" spans="1:19">
      <c r="A484" s="87" t="s">
        <v>917</v>
      </c>
      <c r="B484" s="88">
        <v>1386700000000</v>
      </c>
      <c r="C484" s="87">
        <v>1368165.9639999999</v>
      </c>
      <c r="D484" s="87" t="s">
        <v>950</v>
      </c>
      <c r="E484" s="87">
        <v>218037.74400000001</v>
      </c>
      <c r="F484" s="87">
        <v>142877.04</v>
      </c>
      <c r="G484" s="87">
        <v>133152.856</v>
      </c>
      <c r="H484" s="87">
        <v>0</v>
      </c>
      <c r="I484" s="87">
        <v>862881.60199999996</v>
      </c>
      <c r="J484" s="87">
        <v>0</v>
      </c>
      <c r="K484" s="87">
        <v>5992.2879999999996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5224.4350000000004</v>
      </c>
      <c r="R484" s="87">
        <v>0</v>
      </c>
      <c r="S484" s="87">
        <v>0</v>
      </c>
    </row>
    <row r="485" spans="1:19">
      <c r="A485" s="87" t="s">
        <v>918</v>
      </c>
      <c r="B485" s="88">
        <v>1296450000000</v>
      </c>
      <c r="C485" s="87">
        <v>1319106.196</v>
      </c>
      <c r="D485" s="87" t="s">
        <v>951</v>
      </c>
      <c r="E485" s="87">
        <v>218037.74400000001</v>
      </c>
      <c r="F485" s="87">
        <v>142877.04</v>
      </c>
      <c r="G485" s="87">
        <v>133968.41</v>
      </c>
      <c r="H485" s="87">
        <v>0</v>
      </c>
      <c r="I485" s="87">
        <v>812907.78799999994</v>
      </c>
      <c r="J485" s="87">
        <v>0</v>
      </c>
      <c r="K485" s="87">
        <v>6090.4430000000002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5224.7700000000004</v>
      </c>
      <c r="R485" s="87">
        <v>0</v>
      </c>
      <c r="S485" s="87">
        <v>0</v>
      </c>
    </row>
    <row r="486" spans="1:19">
      <c r="A486" s="87" t="s">
        <v>919</v>
      </c>
      <c r="B486" s="88">
        <v>1166610000000</v>
      </c>
      <c r="C486" s="87">
        <v>1169099.5660000001</v>
      </c>
      <c r="D486" s="87" t="s">
        <v>952</v>
      </c>
      <c r="E486" s="87">
        <v>218037.74400000001</v>
      </c>
      <c r="F486" s="87">
        <v>160675.568</v>
      </c>
      <c r="G486" s="87">
        <v>132490.78</v>
      </c>
      <c r="H486" s="87">
        <v>0</v>
      </c>
      <c r="I486" s="87">
        <v>644758.56200000003</v>
      </c>
      <c r="J486" s="87">
        <v>0</v>
      </c>
      <c r="K486" s="87">
        <v>5368.3829999999998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7768.5280000000002</v>
      </c>
      <c r="R486" s="87">
        <v>0</v>
      </c>
      <c r="S486" s="87">
        <v>0</v>
      </c>
    </row>
    <row r="487" spans="1:19">
      <c r="A487" s="87" t="s">
        <v>920</v>
      </c>
      <c r="B487" s="88">
        <v>999766000000</v>
      </c>
      <c r="C487" s="87">
        <v>1059802.861</v>
      </c>
      <c r="D487" s="87" t="s">
        <v>953</v>
      </c>
      <c r="E487" s="87">
        <v>218037.74400000001</v>
      </c>
      <c r="F487" s="87">
        <v>142877.04</v>
      </c>
      <c r="G487" s="87">
        <v>132054.25399999999</v>
      </c>
      <c r="H487" s="87">
        <v>0</v>
      </c>
      <c r="I487" s="87">
        <v>556786.23699999996</v>
      </c>
      <c r="J487" s="87">
        <v>0</v>
      </c>
      <c r="K487" s="87">
        <v>4823.7139999999999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5223.8720000000003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14551700000000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977419000000</v>
      </c>
      <c r="C490" s="87">
        <v>1059802.861</v>
      </c>
      <c r="D490" s="87"/>
      <c r="E490" s="87">
        <v>121132.08</v>
      </c>
      <c r="F490" s="87">
        <v>90545.983999999997</v>
      </c>
      <c r="G490" s="87">
        <v>132033.31899999999</v>
      </c>
      <c r="H490" s="87">
        <v>0</v>
      </c>
      <c r="I490" s="87">
        <v>548390.50199999998</v>
      </c>
      <c r="J490" s="87">
        <v>0</v>
      </c>
      <c r="K490" s="87">
        <v>4823.7139999999999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4971.4530000000004</v>
      </c>
      <c r="R490" s="87">
        <v>0</v>
      </c>
      <c r="S490" s="87">
        <v>0</v>
      </c>
    </row>
    <row r="491" spans="1:19">
      <c r="A491" s="87" t="s">
        <v>923</v>
      </c>
      <c r="B491" s="88">
        <v>1466280000000</v>
      </c>
      <c r="C491" s="87">
        <v>1478506.699</v>
      </c>
      <c r="D491" s="87"/>
      <c r="E491" s="87">
        <v>218037.74400000001</v>
      </c>
      <c r="F491" s="87">
        <v>161697.68</v>
      </c>
      <c r="G491" s="87">
        <v>133968.41</v>
      </c>
      <c r="H491" s="87">
        <v>0</v>
      </c>
      <c r="I491" s="87">
        <v>966699.73100000003</v>
      </c>
      <c r="J491" s="87">
        <v>0</v>
      </c>
      <c r="K491" s="87">
        <v>6910.1189999999997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7768.5280000000002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361256.59</v>
      </c>
      <c r="C494" s="87">
        <v>10141.6</v>
      </c>
      <c r="D494" s="87">
        <v>0</v>
      </c>
      <c r="E494" s="87">
        <v>371398.19</v>
      </c>
    </row>
    <row r="495" spans="1:19">
      <c r="A495" s="87" t="s">
        <v>957</v>
      </c>
      <c r="B495" s="87">
        <v>18.440000000000001</v>
      </c>
      <c r="C495" s="87">
        <v>0.52</v>
      </c>
      <c r="D495" s="87">
        <v>0</v>
      </c>
      <c r="E495" s="87">
        <v>18.96</v>
      </c>
    </row>
    <row r="496" spans="1:19">
      <c r="A496" s="87" t="s">
        <v>958</v>
      </c>
      <c r="B496" s="87">
        <v>18.440000000000001</v>
      </c>
      <c r="C496" s="87">
        <v>0.52</v>
      </c>
      <c r="D496" s="87">
        <v>0</v>
      </c>
      <c r="E496" s="87">
        <v>18.96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496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16447.23</v>
      </c>
      <c r="C2" s="87">
        <v>839.49</v>
      </c>
      <c r="D2" s="87">
        <v>839.49</v>
      </c>
    </row>
    <row r="3" spans="1:7">
      <c r="A3" s="87" t="s">
        <v>380</v>
      </c>
      <c r="B3" s="87">
        <v>16447.23</v>
      </c>
      <c r="C3" s="87">
        <v>839.49</v>
      </c>
      <c r="D3" s="87">
        <v>839.49</v>
      </c>
    </row>
    <row r="4" spans="1:7">
      <c r="A4" s="87" t="s">
        <v>381</v>
      </c>
      <c r="B4" s="87">
        <v>3342.37</v>
      </c>
      <c r="C4" s="87">
        <v>170.6</v>
      </c>
      <c r="D4" s="87">
        <v>170.6</v>
      </c>
    </row>
    <row r="5" spans="1:7">
      <c r="A5" s="87" t="s">
        <v>382</v>
      </c>
      <c r="B5" s="87">
        <v>3342.37</v>
      </c>
      <c r="C5" s="87">
        <v>170.6</v>
      </c>
      <c r="D5" s="87">
        <v>170.6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2266.04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5143.1400000000003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375.69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1886.72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52.96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250.28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164.3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13386.45</v>
      </c>
      <c r="C28" s="87">
        <v>3060.78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520</v>
      </c>
      <c r="C206" s="87">
        <v>15.4</v>
      </c>
      <c r="D206" s="87">
        <v>15.4</v>
      </c>
      <c r="E206" s="87">
        <v>6.49</v>
      </c>
      <c r="F206" s="87">
        <v>0.25</v>
      </c>
      <c r="G206" s="87">
        <v>0.25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523</v>
      </c>
      <c r="C207" s="87">
        <v>12.6</v>
      </c>
      <c r="D207" s="87">
        <v>12.6</v>
      </c>
      <c r="E207" s="87">
        <v>6.49</v>
      </c>
      <c r="F207" s="87">
        <v>0.25</v>
      </c>
      <c r="G207" s="87">
        <v>0.25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520</v>
      </c>
      <c r="C208" s="87">
        <v>15.4</v>
      </c>
      <c r="D208" s="87">
        <v>15.4</v>
      </c>
      <c r="E208" s="87">
        <v>6.49</v>
      </c>
      <c r="F208" s="87">
        <v>0.25</v>
      </c>
      <c r="G208" s="87">
        <v>0.25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523</v>
      </c>
      <c r="C209" s="87">
        <v>12.6</v>
      </c>
      <c r="D209" s="87">
        <v>12.6</v>
      </c>
      <c r="E209" s="87">
        <v>6.49</v>
      </c>
      <c r="F209" s="87">
        <v>0.25</v>
      </c>
      <c r="G209" s="87">
        <v>0.25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520</v>
      </c>
      <c r="C210" s="87">
        <v>74.2</v>
      </c>
      <c r="D210" s="87">
        <v>74.2</v>
      </c>
      <c r="E210" s="87">
        <v>6.49</v>
      </c>
      <c r="F210" s="87">
        <v>0.25</v>
      </c>
      <c r="G210" s="87">
        <v>0.25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520</v>
      </c>
      <c r="C211" s="87">
        <v>74.2</v>
      </c>
      <c r="D211" s="87">
        <v>74.2</v>
      </c>
      <c r="E211" s="87">
        <v>6.49</v>
      </c>
      <c r="F211" s="87">
        <v>0.25</v>
      </c>
      <c r="G211" s="87">
        <v>0.25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523</v>
      </c>
      <c r="C212" s="87">
        <v>7</v>
      </c>
      <c r="D212" s="87">
        <v>7</v>
      </c>
      <c r="E212" s="87">
        <v>6.49</v>
      </c>
      <c r="F212" s="87">
        <v>0.25</v>
      </c>
      <c r="G212" s="87">
        <v>0.25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523</v>
      </c>
      <c r="C213" s="87">
        <v>7</v>
      </c>
      <c r="D213" s="87">
        <v>7</v>
      </c>
      <c r="E213" s="87">
        <v>6.49</v>
      </c>
      <c r="F213" s="87">
        <v>0.25</v>
      </c>
      <c r="G213" s="87">
        <v>0.25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697</v>
      </c>
      <c r="C214" s="87">
        <v>15.4</v>
      </c>
      <c r="D214" s="87">
        <v>15.4</v>
      </c>
      <c r="E214" s="87">
        <v>6.49</v>
      </c>
      <c r="F214" s="87">
        <v>0.61</v>
      </c>
      <c r="G214" s="87">
        <v>0.61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523</v>
      </c>
      <c r="C215" s="87">
        <v>12.6</v>
      </c>
      <c r="D215" s="87">
        <v>12.6</v>
      </c>
      <c r="E215" s="87">
        <v>6.49</v>
      </c>
      <c r="F215" s="87">
        <v>0.25</v>
      </c>
      <c r="G215" s="87">
        <v>0.25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697</v>
      </c>
      <c r="C216" s="87">
        <v>15.4</v>
      </c>
      <c r="D216" s="87">
        <v>15.4</v>
      </c>
      <c r="E216" s="87">
        <v>6.49</v>
      </c>
      <c r="F216" s="87">
        <v>0.61</v>
      </c>
      <c r="G216" s="87">
        <v>0.61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523</v>
      </c>
      <c r="C217" s="87">
        <v>12.6</v>
      </c>
      <c r="D217" s="87">
        <v>12.6</v>
      </c>
      <c r="E217" s="87">
        <v>6.49</v>
      </c>
      <c r="F217" s="87">
        <v>0.25</v>
      </c>
      <c r="G217" s="87">
        <v>0.25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697</v>
      </c>
      <c r="C218" s="87">
        <v>74.2</v>
      </c>
      <c r="D218" s="87">
        <v>74.2</v>
      </c>
      <c r="E218" s="87">
        <v>6.49</v>
      </c>
      <c r="F218" s="87">
        <v>0.61</v>
      </c>
      <c r="G218" s="87">
        <v>0.61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697</v>
      </c>
      <c r="C219" s="87">
        <v>74.2</v>
      </c>
      <c r="D219" s="87">
        <v>74.2</v>
      </c>
      <c r="E219" s="87">
        <v>6.49</v>
      </c>
      <c r="F219" s="87">
        <v>0.61</v>
      </c>
      <c r="G219" s="87">
        <v>0.61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520</v>
      </c>
      <c r="C220" s="87">
        <v>15.4</v>
      </c>
      <c r="D220" s="87">
        <v>15.4</v>
      </c>
      <c r="E220" s="87">
        <v>6.49</v>
      </c>
      <c r="F220" s="87">
        <v>0.25</v>
      </c>
      <c r="G220" s="87">
        <v>0.25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523</v>
      </c>
      <c r="C221" s="87">
        <v>12.6</v>
      </c>
      <c r="D221" s="87">
        <v>12.6</v>
      </c>
      <c r="E221" s="87">
        <v>6.49</v>
      </c>
      <c r="F221" s="87">
        <v>0.25</v>
      </c>
      <c r="G221" s="87">
        <v>0.25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520</v>
      </c>
      <c r="C222" s="87">
        <v>15.4</v>
      </c>
      <c r="D222" s="87">
        <v>15.4</v>
      </c>
      <c r="E222" s="87">
        <v>6.49</v>
      </c>
      <c r="F222" s="87">
        <v>0.25</v>
      </c>
      <c r="G222" s="87">
        <v>0.25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523</v>
      </c>
      <c r="C223" s="87">
        <v>12.6</v>
      </c>
      <c r="D223" s="87">
        <v>12.6</v>
      </c>
      <c r="E223" s="87">
        <v>6.49</v>
      </c>
      <c r="F223" s="87">
        <v>0.25</v>
      </c>
      <c r="G223" s="87">
        <v>0.25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520</v>
      </c>
      <c r="C224" s="87">
        <v>74.2</v>
      </c>
      <c r="D224" s="87">
        <v>74.2</v>
      </c>
      <c r="E224" s="87">
        <v>6.49</v>
      </c>
      <c r="F224" s="87">
        <v>0.25</v>
      </c>
      <c r="G224" s="87">
        <v>0.25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520</v>
      </c>
      <c r="C225" s="87">
        <v>74.2</v>
      </c>
      <c r="D225" s="87">
        <v>74.2</v>
      </c>
      <c r="E225" s="87">
        <v>6.49</v>
      </c>
      <c r="F225" s="87">
        <v>0.25</v>
      </c>
      <c r="G225" s="87">
        <v>0.25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523</v>
      </c>
      <c r="C226" s="87">
        <v>7</v>
      </c>
      <c r="D226" s="87">
        <v>7</v>
      </c>
      <c r="E226" s="87">
        <v>6.49</v>
      </c>
      <c r="F226" s="87">
        <v>0.25</v>
      </c>
      <c r="G226" s="87">
        <v>0.25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523</v>
      </c>
      <c r="C227" s="87">
        <v>7</v>
      </c>
      <c r="D227" s="87">
        <v>7</v>
      </c>
      <c r="E227" s="87">
        <v>6.49</v>
      </c>
      <c r="F227" s="87">
        <v>0.25</v>
      </c>
      <c r="G227" s="87">
        <v>0.25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697</v>
      </c>
      <c r="C228" s="87">
        <v>15.4</v>
      </c>
      <c r="D228" s="87">
        <v>15.4</v>
      </c>
      <c r="E228" s="87">
        <v>6.49</v>
      </c>
      <c r="F228" s="87">
        <v>0.61</v>
      </c>
      <c r="G228" s="87">
        <v>0.61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523</v>
      </c>
      <c r="C229" s="87">
        <v>12.6</v>
      </c>
      <c r="D229" s="87">
        <v>12.6</v>
      </c>
      <c r="E229" s="87">
        <v>6.49</v>
      </c>
      <c r="F229" s="87">
        <v>0.25</v>
      </c>
      <c r="G229" s="87">
        <v>0.25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697</v>
      </c>
      <c r="C230" s="87">
        <v>15.4</v>
      </c>
      <c r="D230" s="87">
        <v>15.4</v>
      </c>
      <c r="E230" s="87">
        <v>6.49</v>
      </c>
      <c r="F230" s="87">
        <v>0.61</v>
      </c>
      <c r="G230" s="87">
        <v>0.61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523</v>
      </c>
      <c r="C231" s="87">
        <v>12.6</v>
      </c>
      <c r="D231" s="87">
        <v>12.6</v>
      </c>
      <c r="E231" s="87">
        <v>6.49</v>
      </c>
      <c r="F231" s="87">
        <v>0.25</v>
      </c>
      <c r="G231" s="87">
        <v>0.25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697</v>
      </c>
      <c r="C232" s="87">
        <v>74.2</v>
      </c>
      <c r="D232" s="87">
        <v>74.2</v>
      </c>
      <c r="E232" s="87">
        <v>6.49</v>
      </c>
      <c r="F232" s="87">
        <v>0.61</v>
      </c>
      <c r="G232" s="87">
        <v>0.61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697</v>
      </c>
      <c r="C233" s="87">
        <v>74.2</v>
      </c>
      <c r="D233" s="87">
        <v>74.2</v>
      </c>
      <c r="E233" s="87">
        <v>6.49</v>
      </c>
      <c r="F233" s="87">
        <v>0.61</v>
      </c>
      <c r="G233" s="87">
        <v>0.61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520</v>
      </c>
      <c r="C234" s="87">
        <v>15.4</v>
      </c>
      <c r="D234" s="87">
        <v>15.4</v>
      </c>
      <c r="E234" s="87">
        <v>6.49</v>
      </c>
      <c r="F234" s="87">
        <v>0.25</v>
      </c>
      <c r="G234" s="87">
        <v>0.25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523</v>
      </c>
      <c r="C235" s="87">
        <v>12.6</v>
      </c>
      <c r="D235" s="87">
        <v>12.6</v>
      </c>
      <c r="E235" s="87">
        <v>6.49</v>
      </c>
      <c r="F235" s="87">
        <v>0.25</v>
      </c>
      <c r="G235" s="87">
        <v>0.25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520</v>
      </c>
      <c r="C236" s="87">
        <v>15.4</v>
      </c>
      <c r="D236" s="87">
        <v>15.4</v>
      </c>
      <c r="E236" s="87">
        <v>6.49</v>
      </c>
      <c r="F236" s="87">
        <v>0.25</v>
      </c>
      <c r="G236" s="87">
        <v>0.25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523</v>
      </c>
      <c r="C237" s="87">
        <v>12.6</v>
      </c>
      <c r="D237" s="87">
        <v>12.6</v>
      </c>
      <c r="E237" s="87">
        <v>6.49</v>
      </c>
      <c r="F237" s="87">
        <v>0.25</v>
      </c>
      <c r="G237" s="87">
        <v>0.25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520</v>
      </c>
      <c r="C238" s="87">
        <v>74.2</v>
      </c>
      <c r="D238" s="87">
        <v>74.2</v>
      </c>
      <c r="E238" s="87">
        <v>6.49</v>
      </c>
      <c r="F238" s="87">
        <v>0.25</v>
      </c>
      <c r="G238" s="87">
        <v>0.25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520</v>
      </c>
      <c r="C239" s="87">
        <v>74.2</v>
      </c>
      <c r="D239" s="87">
        <v>74.2</v>
      </c>
      <c r="E239" s="87">
        <v>6.49</v>
      </c>
      <c r="F239" s="87">
        <v>0.25</v>
      </c>
      <c r="G239" s="87">
        <v>0.25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523</v>
      </c>
      <c r="C240" s="87">
        <v>7</v>
      </c>
      <c r="D240" s="87">
        <v>7</v>
      </c>
      <c r="E240" s="87">
        <v>6.49</v>
      </c>
      <c r="F240" s="87">
        <v>0.25</v>
      </c>
      <c r="G240" s="87">
        <v>0.25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523</v>
      </c>
      <c r="C241" s="87">
        <v>7</v>
      </c>
      <c r="D241" s="87">
        <v>7</v>
      </c>
      <c r="E241" s="87">
        <v>6.49</v>
      </c>
      <c r="F241" s="87">
        <v>0.25</v>
      </c>
      <c r="G241" s="87">
        <v>0.25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697</v>
      </c>
      <c r="C242" s="87">
        <v>15.4</v>
      </c>
      <c r="D242" s="87">
        <v>15.4</v>
      </c>
      <c r="E242" s="87">
        <v>6.49</v>
      </c>
      <c r="F242" s="87">
        <v>0.61</v>
      </c>
      <c r="G242" s="87">
        <v>0.61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523</v>
      </c>
      <c r="C243" s="87">
        <v>12.6</v>
      </c>
      <c r="D243" s="87">
        <v>12.6</v>
      </c>
      <c r="E243" s="87">
        <v>6.49</v>
      </c>
      <c r="F243" s="87">
        <v>0.25</v>
      </c>
      <c r="G243" s="87">
        <v>0.25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697</v>
      </c>
      <c r="C244" s="87">
        <v>15.4</v>
      </c>
      <c r="D244" s="87">
        <v>15.4</v>
      </c>
      <c r="E244" s="87">
        <v>6.49</v>
      </c>
      <c r="F244" s="87">
        <v>0.61</v>
      </c>
      <c r="G244" s="87">
        <v>0.61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523</v>
      </c>
      <c r="C245" s="87">
        <v>12.6</v>
      </c>
      <c r="D245" s="87">
        <v>12.6</v>
      </c>
      <c r="E245" s="87">
        <v>6.49</v>
      </c>
      <c r="F245" s="87">
        <v>0.25</v>
      </c>
      <c r="G245" s="87">
        <v>0.25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697</v>
      </c>
      <c r="C246" s="87">
        <v>74.2</v>
      </c>
      <c r="D246" s="87">
        <v>74.2</v>
      </c>
      <c r="E246" s="87">
        <v>6.49</v>
      </c>
      <c r="F246" s="87">
        <v>0.61</v>
      </c>
      <c r="G246" s="87">
        <v>0.61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697</v>
      </c>
      <c r="C247" s="87">
        <v>74.2</v>
      </c>
      <c r="D247" s="87">
        <v>74.2</v>
      </c>
      <c r="E247" s="87">
        <v>6.49</v>
      </c>
      <c r="F247" s="87">
        <v>0.61</v>
      </c>
      <c r="G247" s="87">
        <v>0.61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523</v>
      </c>
      <c r="C248" s="87">
        <v>25.2</v>
      </c>
      <c r="D248" s="87">
        <v>25.2</v>
      </c>
      <c r="E248" s="87">
        <v>6.49</v>
      </c>
      <c r="F248" s="87">
        <v>0.25</v>
      </c>
      <c r="G248" s="87">
        <v>0.25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523</v>
      </c>
      <c r="C249" s="87">
        <v>23.8</v>
      </c>
      <c r="D249" s="87">
        <v>23.8</v>
      </c>
      <c r="E249" s="87">
        <v>6.49</v>
      </c>
      <c r="F249" s="87">
        <v>0.25</v>
      </c>
      <c r="G249" s="87">
        <v>0.25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523</v>
      </c>
      <c r="C250" s="87">
        <v>25.2</v>
      </c>
      <c r="D250" s="87">
        <v>25.2</v>
      </c>
      <c r="E250" s="87">
        <v>6.49</v>
      </c>
      <c r="F250" s="87">
        <v>0.25</v>
      </c>
      <c r="G250" s="87">
        <v>0.25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523</v>
      </c>
      <c r="C251" s="87">
        <v>23.8</v>
      </c>
      <c r="D251" s="87">
        <v>23.8</v>
      </c>
      <c r="E251" s="87">
        <v>6.49</v>
      </c>
      <c r="F251" s="87">
        <v>0.25</v>
      </c>
      <c r="G251" s="87">
        <v>0.25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520</v>
      </c>
      <c r="C252" s="87">
        <v>21</v>
      </c>
      <c r="D252" s="87">
        <v>21</v>
      </c>
      <c r="E252" s="87">
        <v>6.49</v>
      </c>
      <c r="F252" s="87">
        <v>0.25</v>
      </c>
      <c r="G252" s="87">
        <v>0.25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520</v>
      </c>
      <c r="C253" s="87">
        <v>21</v>
      </c>
      <c r="D253" s="87">
        <v>21</v>
      </c>
      <c r="E253" s="87">
        <v>6.49</v>
      </c>
      <c r="F253" s="87">
        <v>0.25</v>
      </c>
      <c r="G253" s="87">
        <v>0.25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572</v>
      </c>
      <c r="C254" s="87">
        <v>4.2</v>
      </c>
      <c r="D254" s="87">
        <v>4.2</v>
      </c>
      <c r="E254" s="87">
        <v>6.49</v>
      </c>
      <c r="F254" s="87">
        <v>0.25</v>
      </c>
      <c r="G254" s="87">
        <v>0.25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697</v>
      </c>
      <c r="C255" s="87">
        <v>21</v>
      </c>
      <c r="D255" s="87">
        <v>21</v>
      </c>
      <c r="E255" s="87">
        <v>6.49</v>
      </c>
      <c r="F255" s="87">
        <v>0.61</v>
      </c>
      <c r="G255" s="87">
        <v>0.61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572</v>
      </c>
      <c r="C256" s="87">
        <v>4.2</v>
      </c>
      <c r="D256" s="87">
        <v>4.2</v>
      </c>
      <c r="E256" s="87">
        <v>6.49</v>
      </c>
      <c r="F256" s="87">
        <v>0.25</v>
      </c>
      <c r="G256" s="87">
        <v>0.25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697</v>
      </c>
      <c r="C257" s="87">
        <v>21</v>
      </c>
      <c r="D257" s="87">
        <v>21</v>
      </c>
      <c r="E257" s="87">
        <v>6.49</v>
      </c>
      <c r="F257" s="87">
        <v>0.61</v>
      </c>
      <c r="G257" s="87">
        <v>0.61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520</v>
      </c>
      <c r="C258" s="87">
        <v>53.2</v>
      </c>
      <c r="D258" s="87">
        <v>53.2</v>
      </c>
      <c r="E258" s="87">
        <v>6.49</v>
      </c>
      <c r="F258" s="87">
        <v>0.25</v>
      </c>
      <c r="G258" s="87">
        <v>0.25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572</v>
      </c>
      <c r="C259" s="87">
        <v>19.600000000000001</v>
      </c>
      <c r="D259" s="87">
        <v>19.600000000000001</v>
      </c>
      <c r="E259" s="87">
        <v>6.49</v>
      </c>
      <c r="F259" s="87">
        <v>0.25</v>
      </c>
      <c r="G259" s="87">
        <v>0.25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520</v>
      </c>
      <c r="C260" s="87">
        <v>53.2</v>
      </c>
      <c r="D260" s="87">
        <v>53.2</v>
      </c>
      <c r="E260" s="87">
        <v>6.49</v>
      </c>
      <c r="F260" s="87">
        <v>0.25</v>
      </c>
      <c r="G260" s="87">
        <v>0.25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572</v>
      </c>
      <c r="C261" s="87">
        <v>19.600000000000001</v>
      </c>
      <c r="D261" s="87">
        <v>19.600000000000001</v>
      </c>
      <c r="E261" s="87">
        <v>6.49</v>
      </c>
      <c r="F261" s="87">
        <v>0.25</v>
      </c>
      <c r="G261" s="87">
        <v>0.25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581</v>
      </c>
      <c r="C262" s="87">
        <v>1.49</v>
      </c>
      <c r="D262" s="87">
        <v>1.49</v>
      </c>
      <c r="E262" s="87">
        <v>6.53</v>
      </c>
      <c r="F262" s="87">
        <v>0.36</v>
      </c>
      <c r="G262" s="87">
        <v>0.45700000000000002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581</v>
      </c>
      <c r="C263" s="87">
        <v>1.49</v>
      </c>
      <c r="D263" s="87">
        <v>1.49</v>
      </c>
      <c r="E263" s="87">
        <v>6.53</v>
      </c>
      <c r="F263" s="87">
        <v>0.36</v>
      </c>
      <c r="G263" s="87">
        <v>0.45700000000000002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581</v>
      </c>
      <c r="C264" s="87">
        <v>1.49</v>
      </c>
      <c r="D264" s="87">
        <v>1.49</v>
      </c>
      <c r="E264" s="87">
        <v>6.53</v>
      </c>
      <c r="F264" s="87">
        <v>0.36</v>
      </c>
      <c r="G264" s="87">
        <v>0.45700000000000002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581</v>
      </c>
      <c r="C265" s="87">
        <v>1.49</v>
      </c>
      <c r="D265" s="87">
        <v>1.49</v>
      </c>
      <c r="E265" s="87">
        <v>6.53</v>
      </c>
      <c r="F265" s="87">
        <v>0.36</v>
      </c>
      <c r="G265" s="87">
        <v>0.45700000000000002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581</v>
      </c>
      <c r="C266" s="87">
        <v>1.49</v>
      </c>
      <c r="D266" s="87">
        <v>1.49</v>
      </c>
      <c r="E266" s="87">
        <v>6.53</v>
      </c>
      <c r="F266" s="87">
        <v>0.36</v>
      </c>
      <c r="G266" s="87">
        <v>0.45700000000000002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581</v>
      </c>
      <c r="C267" s="87">
        <v>1.49</v>
      </c>
      <c r="D267" s="87">
        <v>1.49</v>
      </c>
      <c r="E267" s="87">
        <v>6.53</v>
      </c>
      <c r="F267" s="87">
        <v>0.36</v>
      </c>
      <c r="G267" s="87">
        <v>0.45700000000000002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581</v>
      </c>
      <c r="C268" s="87">
        <v>1.49</v>
      </c>
      <c r="D268" s="87">
        <v>1.49</v>
      </c>
      <c r="E268" s="87">
        <v>6.53</v>
      </c>
      <c r="F268" s="87">
        <v>0.36</v>
      </c>
      <c r="G268" s="87">
        <v>0.45700000000000002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581</v>
      </c>
      <c r="C269" s="87">
        <v>1.49</v>
      </c>
      <c r="D269" s="87">
        <v>1.49</v>
      </c>
      <c r="E269" s="87">
        <v>6.53</v>
      </c>
      <c r="F269" s="87">
        <v>0.36</v>
      </c>
      <c r="G269" s="87">
        <v>0.45700000000000002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581</v>
      </c>
      <c r="C270" s="87">
        <v>1.49</v>
      </c>
      <c r="D270" s="87">
        <v>1.49</v>
      </c>
      <c r="E270" s="87">
        <v>6.53</v>
      </c>
      <c r="F270" s="87">
        <v>0.36</v>
      </c>
      <c r="G270" s="87">
        <v>0.45700000000000002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581</v>
      </c>
      <c r="C271" s="87">
        <v>1.49</v>
      </c>
      <c r="D271" s="87">
        <v>1.49</v>
      </c>
      <c r="E271" s="87">
        <v>6.53</v>
      </c>
      <c r="F271" s="87">
        <v>0.36</v>
      </c>
      <c r="G271" s="87">
        <v>0.45700000000000002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581</v>
      </c>
      <c r="C272" s="87">
        <v>1.49</v>
      </c>
      <c r="D272" s="87">
        <v>1.49</v>
      </c>
      <c r="E272" s="87">
        <v>6.53</v>
      </c>
      <c r="F272" s="87">
        <v>0.36</v>
      </c>
      <c r="G272" s="87">
        <v>0.45700000000000002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581</v>
      </c>
      <c r="C273" s="87">
        <v>1.49</v>
      </c>
      <c r="D273" s="87">
        <v>1.49</v>
      </c>
      <c r="E273" s="87">
        <v>6.53</v>
      </c>
      <c r="F273" s="87">
        <v>0.36</v>
      </c>
      <c r="G273" s="87">
        <v>0.45700000000000002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581</v>
      </c>
      <c r="C274" s="87">
        <v>1.49</v>
      </c>
      <c r="D274" s="87">
        <v>1.49</v>
      </c>
      <c r="E274" s="87">
        <v>6.53</v>
      </c>
      <c r="F274" s="87">
        <v>0.36</v>
      </c>
      <c r="G274" s="87">
        <v>0.45700000000000002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581</v>
      </c>
      <c r="C275" s="87">
        <v>1.49</v>
      </c>
      <c r="D275" s="87">
        <v>1.49</v>
      </c>
      <c r="E275" s="87">
        <v>6.53</v>
      </c>
      <c r="F275" s="87">
        <v>0.36</v>
      </c>
      <c r="G275" s="87">
        <v>0.45700000000000002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581</v>
      </c>
      <c r="C276" s="87">
        <v>1.49</v>
      </c>
      <c r="D276" s="87">
        <v>1.49</v>
      </c>
      <c r="E276" s="87">
        <v>6.53</v>
      </c>
      <c r="F276" s="87">
        <v>0.36</v>
      </c>
      <c r="G276" s="87">
        <v>0.45700000000000002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581</v>
      </c>
      <c r="C277" s="87">
        <v>1.49</v>
      </c>
      <c r="D277" s="87">
        <v>1.49</v>
      </c>
      <c r="E277" s="87">
        <v>6.53</v>
      </c>
      <c r="F277" s="87">
        <v>0.36</v>
      </c>
      <c r="G277" s="87">
        <v>0.45700000000000002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581</v>
      </c>
      <c r="C278" s="87">
        <v>1.49</v>
      </c>
      <c r="D278" s="87">
        <v>1.49</v>
      </c>
      <c r="E278" s="87">
        <v>6.53</v>
      </c>
      <c r="F278" s="87">
        <v>0.36</v>
      </c>
      <c r="G278" s="87">
        <v>0.45700000000000002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581</v>
      </c>
      <c r="C279" s="87">
        <v>1.49</v>
      </c>
      <c r="D279" s="87">
        <v>1.49</v>
      </c>
      <c r="E279" s="87">
        <v>6.53</v>
      </c>
      <c r="F279" s="87">
        <v>0.36</v>
      </c>
      <c r="G279" s="87">
        <v>0.45700000000000002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581</v>
      </c>
      <c r="C280" s="87">
        <v>1.49</v>
      </c>
      <c r="D280" s="87">
        <v>1.49</v>
      </c>
      <c r="E280" s="87">
        <v>6.53</v>
      </c>
      <c r="F280" s="87">
        <v>0.36</v>
      </c>
      <c r="G280" s="87">
        <v>0.45700000000000002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581</v>
      </c>
      <c r="C281" s="87">
        <v>1.49</v>
      </c>
      <c r="D281" s="87">
        <v>1.49</v>
      </c>
      <c r="E281" s="87">
        <v>6.53</v>
      </c>
      <c r="F281" s="87">
        <v>0.36</v>
      </c>
      <c r="G281" s="87">
        <v>0.45700000000000002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581</v>
      </c>
      <c r="C282" s="87">
        <v>1.49</v>
      </c>
      <c r="D282" s="87">
        <v>1.49</v>
      </c>
      <c r="E282" s="87">
        <v>6.53</v>
      </c>
      <c r="F282" s="87">
        <v>0.36</v>
      </c>
      <c r="G282" s="87">
        <v>0.45700000000000002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581</v>
      </c>
      <c r="C283" s="87">
        <v>1.49</v>
      </c>
      <c r="D283" s="87">
        <v>1.49</v>
      </c>
      <c r="E283" s="87">
        <v>6.53</v>
      </c>
      <c r="F283" s="87">
        <v>0.36</v>
      </c>
      <c r="G283" s="87">
        <v>0.45700000000000002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581</v>
      </c>
      <c r="C284" s="87">
        <v>1.49</v>
      </c>
      <c r="D284" s="87">
        <v>1.49</v>
      </c>
      <c r="E284" s="87">
        <v>6.53</v>
      </c>
      <c r="F284" s="87">
        <v>0.36</v>
      </c>
      <c r="G284" s="87">
        <v>0.45700000000000002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581</v>
      </c>
      <c r="C285" s="87">
        <v>1.49</v>
      </c>
      <c r="D285" s="87">
        <v>1.49</v>
      </c>
      <c r="E285" s="87">
        <v>6.53</v>
      </c>
      <c r="F285" s="87">
        <v>0.36</v>
      </c>
      <c r="G285" s="87">
        <v>0.45700000000000002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581</v>
      </c>
      <c r="C286" s="87">
        <v>1.49</v>
      </c>
      <c r="D286" s="87">
        <v>1.49</v>
      </c>
      <c r="E286" s="87">
        <v>6.53</v>
      </c>
      <c r="F286" s="87">
        <v>0.36</v>
      </c>
      <c r="G286" s="87">
        <v>0.45700000000000002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581</v>
      </c>
      <c r="C287" s="87">
        <v>1.49</v>
      </c>
      <c r="D287" s="87">
        <v>1.49</v>
      </c>
      <c r="E287" s="87">
        <v>6.53</v>
      </c>
      <c r="F287" s="87">
        <v>0.36</v>
      </c>
      <c r="G287" s="87">
        <v>0.45700000000000002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581</v>
      </c>
      <c r="C288" s="87">
        <v>1.49</v>
      </c>
      <c r="D288" s="87">
        <v>1.49</v>
      </c>
      <c r="E288" s="87">
        <v>6.53</v>
      </c>
      <c r="F288" s="87">
        <v>0.36</v>
      </c>
      <c r="G288" s="87">
        <v>0.45700000000000002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581</v>
      </c>
      <c r="C289" s="87">
        <v>1.49</v>
      </c>
      <c r="D289" s="87">
        <v>1.49</v>
      </c>
      <c r="E289" s="87">
        <v>6.53</v>
      </c>
      <c r="F289" s="87">
        <v>0.36</v>
      </c>
      <c r="G289" s="87">
        <v>0.45700000000000002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581</v>
      </c>
      <c r="C290" s="87">
        <v>1.49</v>
      </c>
      <c r="D290" s="87">
        <v>1.49</v>
      </c>
      <c r="E290" s="87">
        <v>6.53</v>
      </c>
      <c r="F290" s="87">
        <v>0.36</v>
      </c>
      <c r="G290" s="87">
        <v>0.45700000000000002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581</v>
      </c>
      <c r="C291" s="87">
        <v>1.49</v>
      </c>
      <c r="D291" s="87">
        <v>1.49</v>
      </c>
      <c r="E291" s="87">
        <v>6.53</v>
      </c>
      <c r="F291" s="87">
        <v>0.36</v>
      </c>
      <c r="G291" s="87">
        <v>0.45700000000000002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581</v>
      </c>
      <c r="C292" s="87">
        <v>1.49</v>
      </c>
      <c r="D292" s="87">
        <v>1.49</v>
      </c>
      <c r="E292" s="87">
        <v>6.53</v>
      </c>
      <c r="F292" s="87">
        <v>0.36</v>
      </c>
      <c r="G292" s="87">
        <v>0.45700000000000002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581</v>
      </c>
      <c r="C293" s="87">
        <v>1.49</v>
      </c>
      <c r="D293" s="87">
        <v>1.49</v>
      </c>
      <c r="E293" s="87">
        <v>6.53</v>
      </c>
      <c r="F293" s="87">
        <v>0.36</v>
      </c>
      <c r="G293" s="87">
        <v>0.45700000000000002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581</v>
      </c>
      <c r="C294" s="87">
        <v>1.49</v>
      </c>
      <c r="D294" s="87">
        <v>1.49</v>
      </c>
      <c r="E294" s="87">
        <v>6.53</v>
      </c>
      <c r="F294" s="87">
        <v>0.36</v>
      </c>
      <c r="G294" s="87">
        <v>0.45700000000000002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581</v>
      </c>
      <c r="C295" s="87">
        <v>1.49</v>
      </c>
      <c r="D295" s="87">
        <v>1.49</v>
      </c>
      <c r="E295" s="87">
        <v>6.53</v>
      </c>
      <c r="F295" s="87">
        <v>0.36</v>
      </c>
      <c r="G295" s="87">
        <v>0.45700000000000002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581</v>
      </c>
      <c r="C296" s="87">
        <v>1.49</v>
      </c>
      <c r="D296" s="87">
        <v>1.49</v>
      </c>
      <c r="E296" s="87">
        <v>6.53</v>
      </c>
      <c r="F296" s="87">
        <v>0.36</v>
      </c>
      <c r="G296" s="87">
        <v>0.45700000000000002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581</v>
      </c>
      <c r="C297" s="87">
        <v>1.49</v>
      </c>
      <c r="D297" s="87">
        <v>1.49</v>
      </c>
      <c r="E297" s="87">
        <v>6.53</v>
      </c>
      <c r="F297" s="87">
        <v>0.36</v>
      </c>
      <c r="G297" s="87">
        <v>0.45700000000000002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581</v>
      </c>
      <c r="C298" s="87">
        <v>1.49</v>
      </c>
      <c r="D298" s="87">
        <v>1.49</v>
      </c>
      <c r="E298" s="87">
        <v>6.53</v>
      </c>
      <c r="F298" s="87">
        <v>0.36</v>
      </c>
      <c r="G298" s="87">
        <v>0.45700000000000002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581</v>
      </c>
      <c r="C299" s="87">
        <v>1.49</v>
      </c>
      <c r="D299" s="87">
        <v>1.49</v>
      </c>
      <c r="E299" s="87">
        <v>6.53</v>
      </c>
      <c r="F299" s="87">
        <v>0.36</v>
      </c>
      <c r="G299" s="87">
        <v>0.45700000000000002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581</v>
      </c>
      <c r="C300" s="87">
        <v>1.49</v>
      </c>
      <c r="D300" s="87">
        <v>1.49</v>
      </c>
      <c r="E300" s="87">
        <v>6.53</v>
      </c>
      <c r="F300" s="87">
        <v>0.36</v>
      </c>
      <c r="G300" s="87">
        <v>0.45700000000000002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581</v>
      </c>
      <c r="C301" s="87">
        <v>1.49</v>
      </c>
      <c r="D301" s="87">
        <v>1.49</v>
      </c>
      <c r="E301" s="87">
        <v>6.53</v>
      </c>
      <c r="F301" s="87">
        <v>0.36</v>
      </c>
      <c r="G301" s="87">
        <v>0.45700000000000002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581</v>
      </c>
      <c r="C302" s="87">
        <v>1.49</v>
      </c>
      <c r="D302" s="87">
        <v>1.49</v>
      </c>
      <c r="E302" s="87">
        <v>6.53</v>
      </c>
      <c r="F302" s="87">
        <v>0.36</v>
      </c>
      <c r="G302" s="87">
        <v>0.45700000000000002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581</v>
      </c>
      <c r="C303" s="87">
        <v>1.49</v>
      </c>
      <c r="D303" s="87">
        <v>1.49</v>
      </c>
      <c r="E303" s="87">
        <v>6.53</v>
      </c>
      <c r="F303" s="87">
        <v>0.36</v>
      </c>
      <c r="G303" s="87">
        <v>0.45700000000000002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581</v>
      </c>
      <c r="C304" s="87">
        <v>1.49</v>
      </c>
      <c r="D304" s="87">
        <v>1.49</v>
      </c>
      <c r="E304" s="87">
        <v>6.53</v>
      </c>
      <c r="F304" s="87">
        <v>0.36</v>
      </c>
      <c r="G304" s="87">
        <v>0.45700000000000002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581</v>
      </c>
      <c r="C305" s="87">
        <v>1.49</v>
      </c>
      <c r="D305" s="87">
        <v>1.49</v>
      </c>
      <c r="E305" s="87">
        <v>6.53</v>
      </c>
      <c r="F305" s="87">
        <v>0.36</v>
      </c>
      <c r="G305" s="87">
        <v>0.45700000000000002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581</v>
      </c>
      <c r="C306" s="87">
        <v>1.49</v>
      </c>
      <c r="D306" s="87">
        <v>1.49</v>
      </c>
      <c r="E306" s="87">
        <v>6.53</v>
      </c>
      <c r="F306" s="87">
        <v>0.36</v>
      </c>
      <c r="G306" s="87">
        <v>0.45700000000000002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581</v>
      </c>
      <c r="C307" s="87">
        <v>1.49</v>
      </c>
      <c r="D307" s="87">
        <v>1.49</v>
      </c>
      <c r="E307" s="87">
        <v>6.53</v>
      </c>
      <c r="F307" s="87">
        <v>0.36</v>
      </c>
      <c r="G307" s="87">
        <v>0.45700000000000002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581</v>
      </c>
      <c r="C308" s="87">
        <v>1.49</v>
      </c>
      <c r="D308" s="87">
        <v>1.49</v>
      </c>
      <c r="E308" s="87">
        <v>6.53</v>
      </c>
      <c r="F308" s="87">
        <v>0.36</v>
      </c>
      <c r="G308" s="87">
        <v>0.45700000000000002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581</v>
      </c>
      <c r="C309" s="87">
        <v>1.49</v>
      </c>
      <c r="D309" s="87">
        <v>1.49</v>
      </c>
      <c r="E309" s="87">
        <v>6.53</v>
      </c>
      <c r="F309" s="87">
        <v>0.36</v>
      </c>
      <c r="G309" s="87">
        <v>0.45700000000000002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581</v>
      </c>
      <c r="C310" s="87">
        <v>1.49</v>
      </c>
      <c r="D310" s="87">
        <v>1.49</v>
      </c>
      <c r="E310" s="87">
        <v>6.53</v>
      </c>
      <c r="F310" s="87">
        <v>0.36</v>
      </c>
      <c r="G310" s="87">
        <v>0.45700000000000002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581</v>
      </c>
      <c r="C311" s="87">
        <v>1.49</v>
      </c>
      <c r="D311" s="87">
        <v>1.49</v>
      </c>
      <c r="E311" s="87">
        <v>6.53</v>
      </c>
      <c r="F311" s="87">
        <v>0.36</v>
      </c>
      <c r="G311" s="87">
        <v>0.45700000000000002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581</v>
      </c>
      <c r="C312" s="87">
        <v>1.49</v>
      </c>
      <c r="D312" s="87">
        <v>1.49</v>
      </c>
      <c r="E312" s="87">
        <v>6.53</v>
      </c>
      <c r="F312" s="87">
        <v>0.36</v>
      </c>
      <c r="G312" s="87">
        <v>0.45700000000000002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581</v>
      </c>
      <c r="C313" s="87">
        <v>1.49</v>
      </c>
      <c r="D313" s="87">
        <v>1.49</v>
      </c>
      <c r="E313" s="87">
        <v>6.53</v>
      </c>
      <c r="F313" s="87">
        <v>0.36</v>
      </c>
      <c r="G313" s="87">
        <v>0.45700000000000002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581</v>
      </c>
      <c r="C314" s="87">
        <v>1.49</v>
      </c>
      <c r="D314" s="87">
        <v>1.49</v>
      </c>
      <c r="E314" s="87">
        <v>6.53</v>
      </c>
      <c r="F314" s="87">
        <v>0.36</v>
      </c>
      <c r="G314" s="87">
        <v>0.45700000000000002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581</v>
      </c>
      <c r="C315" s="87">
        <v>1.49</v>
      </c>
      <c r="D315" s="87">
        <v>1.49</v>
      </c>
      <c r="E315" s="87">
        <v>6.53</v>
      </c>
      <c r="F315" s="87">
        <v>0.36</v>
      </c>
      <c r="G315" s="87">
        <v>0.45700000000000002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520</v>
      </c>
      <c r="C316" s="87">
        <v>33.6</v>
      </c>
      <c r="D316" s="87">
        <v>33.6</v>
      </c>
      <c r="E316" s="87">
        <v>6.49</v>
      </c>
      <c r="F316" s="87">
        <v>0.25</v>
      </c>
      <c r="G316" s="87">
        <v>0.25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572</v>
      </c>
      <c r="C317" s="87">
        <v>72.8</v>
      </c>
      <c r="D317" s="87">
        <v>72.8</v>
      </c>
      <c r="E317" s="87">
        <v>6.49</v>
      </c>
      <c r="F317" s="87">
        <v>0.25</v>
      </c>
      <c r="G317" s="87">
        <v>0.25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520</v>
      </c>
      <c r="C318" s="87">
        <v>33.6</v>
      </c>
      <c r="D318" s="87">
        <v>33.6</v>
      </c>
      <c r="E318" s="87">
        <v>6.49</v>
      </c>
      <c r="F318" s="87">
        <v>0.25</v>
      </c>
      <c r="G318" s="87">
        <v>0.25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572</v>
      </c>
      <c r="C319" s="87">
        <v>72.8</v>
      </c>
      <c r="D319" s="87">
        <v>72.8</v>
      </c>
      <c r="E319" s="87">
        <v>6.49</v>
      </c>
      <c r="F319" s="87">
        <v>0.25</v>
      </c>
      <c r="G319" s="87">
        <v>0.25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581</v>
      </c>
      <c r="C320" s="87">
        <v>1.49</v>
      </c>
      <c r="D320" s="87">
        <v>1.49</v>
      </c>
      <c r="E320" s="87">
        <v>6.53</v>
      </c>
      <c r="F320" s="87">
        <v>0.36</v>
      </c>
      <c r="G320" s="87">
        <v>0.45700000000000002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581</v>
      </c>
      <c r="C321" s="87">
        <v>1.49</v>
      </c>
      <c r="D321" s="87">
        <v>1.49</v>
      </c>
      <c r="E321" s="87">
        <v>6.53</v>
      </c>
      <c r="F321" s="87">
        <v>0.36</v>
      </c>
      <c r="G321" s="87">
        <v>0.45700000000000002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581</v>
      </c>
      <c r="C322" s="87">
        <v>1.49</v>
      </c>
      <c r="D322" s="87">
        <v>1.49</v>
      </c>
      <c r="E322" s="87">
        <v>6.53</v>
      </c>
      <c r="F322" s="87">
        <v>0.36</v>
      </c>
      <c r="G322" s="87">
        <v>0.45700000000000002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581</v>
      </c>
      <c r="C323" s="87">
        <v>1.49</v>
      </c>
      <c r="D323" s="87">
        <v>1.49</v>
      </c>
      <c r="E323" s="87">
        <v>6.53</v>
      </c>
      <c r="F323" s="87">
        <v>0.36</v>
      </c>
      <c r="G323" s="87">
        <v>0.45700000000000002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581</v>
      </c>
      <c r="C324" s="87">
        <v>1.49</v>
      </c>
      <c r="D324" s="87">
        <v>1.49</v>
      </c>
      <c r="E324" s="87">
        <v>6.53</v>
      </c>
      <c r="F324" s="87">
        <v>0.36</v>
      </c>
      <c r="G324" s="87">
        <v>0.45700000000000002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581</v>
      </c>
      <c r="C325" s="87">
        <v>1.49</v>
      </c>
      <c r="D325" s="87">
        <v>1.49</v>
      </c>
      <c r="E325" s="87">
        <v>6.53</v>
      </c>
      <c r="F325" s="87">
        <v>0.36</v>
      </c>
      <c r="G325" s="87">
        <v>0.45700000000000002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581</v>
      </c>
      <c r="C326" s="87">
        <v>1.49</v>
      </c>
      <c r="D326" s="87">
        <v>1.49</v>
      </c>
      <c r="E326" s="87">
        <v>6.53</v>
      </c>
      <c r="F326" s="87">
        <v>0.36</v>
      </c>
      <c r="G326" s="87">
        <v>0.45700000000000002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581</v>
      </c>
      <c r="C327" s="87">
        <v>1.49</v>
      </c>
      <c r="D327" s="87">
        <v>1.49</v>
      </c>
      <c r="E327" s="87">
        <v>6.53</v>
      </c>
      <c r="F327" s="87">
        <v>0.36</v>
      </c>
      <c r="G327" s="87">
        <v>0.45700000000000002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581</v>
      </c>
      <c r="C328" s="87">
        <v>1.49</v>
      </c>
      <c r="D328" s="87">
        <v>1.49</v>
      </c>
      <c r="E328" s="87">
        <v>6.53</v>
      </c>
      <c r="F328" s="87">
        <v>0.36</v>
      </c>
      <c r="G328" s="87">
        <v>0.45700000000000002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581</v>
      </c>
      <c r="C329" s="87">
        <v>1.49</v>
      </c>
      <c r="D329" s="87">
        <v>1.49</v>
      </c>
      <c r="E329" s="87">
        <v>6.53</v>
      </c>
      <c r="F329" s="87">
        <v>0.36</v>
      </c>
      <c r="G329" s="87">
        <v>0.45700000000000002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581</v>
      </c>
      <c r="C330" s="87">
        <v>1.49</v>
      </c>
      <c r="D330" s="87">
        <v>1.49</v>
      </c>
      <c r="E330" s="87">
        <v>6.53</v>
      </c>
      <c r="F330" s="87">
        <v>0.36</v>
      </c>
      <c r="G330" s="87">
        <v>0.45700000000000002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581</v>
      </c>
      <c r="C331" s="87">
        <v>1.49</v>
      </c>
      <c r="D331" s="87">
        <v>1.49</v>
      </c>
      <c r="E331" s="87">
        <v>6.53</v>
      </c>
      <c r="F331" s="87">
        <v>0.36</v>
      </c>
      <c r="G331" s="87">
        <v>0.45700000000000002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581</v>
      </c>
      <c r="C332" s="87">
        <v>1.49</v>
      </c>
      <c r="D332" s="87">
        <v>1.49</v>
      </c>
      <c r="E332" s="87">
        <v>6.53</v>
      </c>
      <c r="F332" s="87">
        <v>0.36</v>
      </c>
      <c r="G332" s="87">
        <v>0.45700000000000002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581</v>
      </c>
      <c r="C333" s="87">
        <v>1.49</v>
      </c>
      <c r="D333" s="87">
        <v>1.49</v>
      </c>
      <c r="E333" s="87">
        <v>6.53</v>
      </c>
      <c r="F333" s="87">
        <v>0.36</v>
      </c>
      <c r="G333" s="87">
        <v>0.45700000000000002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581</v>
      </c>
      <c r="C334" s="87">
        <v>1.49</v>
      </c>
      <c r="D334" s="87">
        <v>1.49</v>
      </c>
      <c r="E334" s="87">
        <v>6.53</v>
      </c>
      <c r="F334" s="87">
        <v>0.36</v>
      </c>
      <c r="G334" s="87">
        <v>0.45700000000000002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581</v>
      </c>
      <c r="C335" s="87">
        <v>1.49</v>
      </c>
      <c r="D335" s="87">
        <v>1.49</v>
      </c>
      <c r="E335" s="87">
        <v>6.53</v>
      </c>
      <c r="F335" s="87">
        <v>0.36</v>
      </c>
      <c r="G335" s="87">
        <v>0.45700000000000002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581</v>
      </c>
      <c r="C336" s="87">
        <v>1.49</v>
      </c>
      <c r="D336" s="87">
        <v>1.49</v>
      </c>
      <c r="E336" s="87">
        <v>6.53</v>
      </c>
      <c r="F336" s="87">
        <v>0.36</v>
      </c>
      <c r="G336" s="87">
        <v>0.45700000000000002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581</v>
      </c>
      <c r="C337" s="87">
        <v>1.49</v>
      </c>
      <c r="D337" s="87">
        <v>1.49</v>
      </c>
      <c r="E337" s="87">
        <v>6.53</v>
      </c>
      <c r="F337" s="87">
        <v>0.36</v>
      </c>
      <c r="G337" s="87">
        <v>0.45700000000000002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581</v>
      </c>
      <c r="C338" s="87">
        <v>1.49</v>
      </c>
      <c r="D338" s="87">
        <v>1.49</v>
      </c>
      <c r="E338" s="87">
        <v>6.53</v>
      </c>
      <c r="F338" s="87">
        <v>0.36</v>
      </c>
      <c r="G338" s="87">
        <v>0.45700000000000002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581</v>
      </c>
      <c r="C339" s="87">
        <v>1.49</v>
      </c>
      <c r="D339" s="87">
        <v>1.49</v>
      </c>
      <c r="E339" s="87">
        <v>6.53</v>
      </c>
      <c r="F339" s="87">
        <v>0.36</v>
      </c>
      <c r="G339" s="87">
        <v>0.45700000000000002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581</v>
      </c>
      <c r="C340" s="87">
        <v>1.49</v>
      </c>
      <c r="D340" s="87">
        <v>1.49</v>
      </c>
      <c r="E340" s="87">
        <v>6.53</v>
      </c>
      <c r="F340" s="87">
        <v>0.36</v>
      </c>
      <c r="G340" s="87">
        <v>0.45700000000000002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581</v>
      </c>
      <c r="C341" s="87">
        <v>1.49</v>
      </c>
      <c r="D341" s="87">
        <v>1.49</v>
      </c>
      <c r="E341" s="87">
        <v>6.53</v>
      </c>
      <c r="F341" s="87">
        <v>0.36</v>
      </c>
      <c r="G341" s="87">
        <v>0.45700000000000002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581</v>
      </c>
      <c r="C342" s="87">
        <v>1.49</v>
      </c>
      <c r="D342" s="87">
        <v>1.49</v>
      </c>
      <c r="E342" s="87">
        <v>6.53</v>
      </c>
      <c r="F342" s="87">
        <v>0.36</v>
      </c>
      <c r="G342" s="87">
        <v>0.45700000000000002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581</v>
      </c>
      <c r="C343" s="87">
        <v>1.49</v>
      </c>
      <c r="D343" s="87">
        <v>1.49</v>
      </c>
      <c r="E343" s="87">
        <v>6.53</v>
      </c>
      <c r="F343" s="87">
        <v>0.36</v>
      </c>
      <c r="G343" s="87">
        <v>0.45700000000000002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581</v>
      </c>
      <c r="C344" s="87">
        <v>1.49</v>
      </c>
      <c r="D344" s="87">
        <v>1.49</v>
      </c>
      <c r="E344" s="87">
        <v>6.53</v>
      </c>
      <c r="F344" s="87">
        <v>0.36</v>
      </c>
      <c r="G344" s="87">
        <v>0.45700000000000002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581</v>
      </c>
      <c r="C345" s="87">
        <v>1.49</v>
      </c>
      <c r="D345" s="87">
        <v>1.49</v>
      </c>
      <c r="E345" s="87">
        <v>6.53</v>
      </c>
      <c r="F345" s="87">
        <v>0.36</v>
      </c>
      <c r="G345" s="87">
        <v>0.45700000000000002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581</v>
      </c>
      <c r="C346" s="87">
        <v>1.49</v>
      </c>
      <c r="D346" s="87">
        <v>1.49</v>
      </c>
      <c r="E346" s="87">
        <v>6.53</v>
      </c>
      <c r="F346" s="87">
        <v>0.36</v>
      </c>
      <c r="G346" s="87">
        <v>0.45700000000000002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581</v>
      </c>
      <c r="C347" s="87">
        <v>1.49</v>
      </c>
      <c r="D347" s="87">
        <v>1.49</v>
      </c>
      <c r="E347" s="87">
        <v>6.53</v>
      </c>
      <c r="F347" s="87">
        <v>0.36</v>
      </c>
      <c r="G347" s="87">
        <v>0.45700000000000002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581</v>
      </c>
      <c r="C348" s="87">
        <v>1.49</v>
      </c>
      <c r="D348" s="87">
        <v>1.49</v>
      </c>
      <c r="E348" s="87">
        <v>6.53</v>
      </c>
      <c r="F348" s="87">
        <v>0.36</v>
      </c>
      <c r="G348" s="87">
        <v>0.45700000000000002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581</v>
      </c>
      <c r="C349" s="87">
        <v>1.49</v>
      </c>
      <c r="D349" s="87">
        <v>1.49</v>
      </c>
      <c r="E349" s="87">
        <v>6.53</v>
      </c>
      <c r="F349" s="87">
        <v>0.36</v>
      </c>
      <c r="G349" s="87">
        <v>0.45700000000000002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581</v>
      </c>
      <c r="C350" s="87">
        <v>1.49</v>
      </c>
      <c r="D350" s="87">
        <v>1.49</v>
      </c>
      <c r="E350" s="87">
        <v>6.53</v>
      </c>
      <c r="F350" s="87">
        <v>0.36</v>
      </c>
      <c r="G350" s="87">
        <v>0.45700000000000002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581</v>
      </c>
      <c r="C351" s="87">
        <v>1.49</v>
      </c>
      <c r="D351" s="87">
        <v>1.49</v>
      </c>
      <c r="E351" s="87">
        <v>6.53</v>
      </c>
      <c r="F351" s="87">
        <v>0.36</v>
      </c>
      <c r="G351" s="87">
        <v>0.45700000000000002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581</v>
      </c>
      <c r="C352" s="87">
        <v>1.49</v>
      </c>
      <c r="D352" s="87">
        <v>1.49</v>
      </c>
      <c r="E352" s="87">
        <v>6.53</v>
      </c>
      <c r="F352" s="87">
        <v>0.36</v>
      </c>
      <c r="G352" s="87">
        <v>0.45700000000000002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581</v>
      </c>
      <c r="C353" s="87">
        <v>1.49</v>
      </c>
      <c r="D353" s="87">
        <v>1.49</v>
      </c>
      <c r="E353" s="87">
        <v>6.53</v>
      </c>
      <c r="F353" s="87">
        <v>0.36</v>
      </c>
      <c r="G353" s="87">
        <v>0.45700000000000002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581</v>
      </c>
      <c r="C354" s="87">
        <v>1.49</v>
      </c>
      <c r="D354" s="87">
        <v>1.49</v>
      </c>
      <c r="E354" s="87">
        <v>6.53</v>
      </c>
      <c r="F354" s="87">
        <v>0.36</v>
      </c>
      <c r="G354" s="87">
        <v>0.45700000000000002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581</v>
      </c>
      <c r="C355" s="87">
        <v>1.49</v>
      </c>
      <c r="D355" s="87">
        <v>1.49</v>
      </c>
      <c r="E355" s="87">
        <v>6.53</v>
      </c>
      <c r="F355" s="87">
        <v>0.36</v>
      </c>
      <c r="G355" s="87">
        <v>0.45700000000000002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697</v>
      </c>
      <c r="C356" s="87">
        <v>53.2</v>
      </c>
      <c r="D356" s="87">
        <v>53.2</v>
      </c>
      <c r="E356" s="87">
        <v>6.49</v>
      </c>
      <c r="F356" s="87">
        <v>0.61</v>
      </c>
      <c r="G356" s="87">
        <v>0.61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697</v>
      </c>
      <c r="C357" s="87">
        <v>53.2</v>
      </c>
      <c r="D357" s="87">
        <v>53.2</v>
      </c>
      <c r="E357" s="87">
        <v>6.49</v>
      </c>
      <c r="F357" s="87">
        <v>0.61</v>
      </c>
      <c r="G357" s="87">
        <v>0.61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572</v>
      </c>
      <c r="C358" s="87">
        <v>12.6</v>
      </c>
      <c r="D358" s="87">
        <v>12.6</v>
      </c>
      <c r="E358" s="87">
        <v>6.49</v>
      </c>
      <c r="F358" s="87">
        <v>0.25</v>
      </c>
      <c r="G358" s="87">
        <v>0.25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572</v>
      </c>
      <c r="C359" s="87">
        <v>49.41</v>
      </c>
      <c r="D359" s="87">
        <v>49.41</v>
      </c>
      <c r="E359" s="87">
        <v>6.49</v>
      </c>
      <c r="F359" s="87">
        <v>0.25</v>
      </c>
      <c r="G359" s="87">
        <v>0.25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697</v>
      </c>
      <c r="C360" s="87">
        <v>33.6</v>
      </c>
      <c r="D360" s="87">
        <v>33.6</v>
      </c>
      <c r="E360" s="87">
        <v>6.49</v>
      </c>
      <c r="F360" s="87">
        <v>0.61</v>
      </c>
      <c r="G360" s="87">
        <v>0.61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572</v>
      </c>
      <c r="C361" s="87">
        <v>36.4</v>
      </c>
      <c r="D361" s="87">
        <v>36.4</v>
      </c>
      <c r="E361" s="87">
        <v>6.49</v>
      </c>
      <c r="F361" s="87">
        <v>0.25</v>
      </c>
      <c r="G361" s="87">
        <v>0.25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697</v>
      </c>
      <c r="C362" s="87">
        <v>33.6</v>
      </c>
      <c r="D362" s="87">
        <v>33.6</v>
      </c>
      <c r="E362" s="87">
        <v>6.49</v>
      </c>
      <c r="F362" s="87">
        <v>0.61</v>
      </c>
      <c r="G362" s="87">
        <v>0.61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6.49</v>
      </c>
      <c r="F363" s="87">
        <v>0.379</v>
      </c>
      <c r="G363" s="87">
        <v>0.38400000000000001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6.49</v>
      </c>
      <c r="F364" s="87">
        <v>0.61</v>
      </c>
      <c r="G364" s="87">
        <v>0.61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6.49</v>
      </c>
      <c r="F365" s="87">
        <v>0.26</v>
      </c>
      <c r="G365" s="87">
        <v>0.26900000000000002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1702456.89</v>
      </c>
      <c r="D368" s="87">
        <v>2.8</v>
      </c>
    </row>
    <row r="369" spans="1:7">
      <c r="A369" s="87" t="s">
        <v>684</v>
      </c>
      <c r="B369" s="87" t="s">
        <v>685</v>
      </c>
      <c r="C369" s="87">
        <v>2571538.71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402401.83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402093.68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422242.48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475718.91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636118.35</v>
      </c>
      <c r="D376" s="87">
        <v>430068.94</v>
      </c>
      <c r="E376" s="87">
        <v>206049.41</v>
      </c>
      <c r="F376" s="87">
        <v>0.68</v>
      </c>
      <c r="G376" s="87">
        <v>3.26</v>
      </c>
    </row>
    <row r="377" spans="1:7">
      <c r="A377" s="87" t="s">
        <v>688</v>
      </c>
      <c r="B377" s="87" t="s">
        <v>687</v>
      </c>
      <c r="C377" s="87">
        <v>291638.62</v>
      </c>
      <c r="D377" s="87">
        <v>223146.27</v>
      </c>
      <c r="E377" s="87">
        <v>68492.350000000006</v>
      </c>
      <c r="F377" s="87">
        <v>0.77</v>
      </c>
      <c r="G377" s="87">
        <v>3.61</v>
      </c>
    </row>
    <row r="378" spans="1:7">
      <c r="A378" s="87" t="s">
        <v>689</v>
      </c>
      <c r="B378" s="87" t="s">
        <v>687</v>
      </c>
      <c r="C378" s="87">
        <v>363196.87</v>
      </c>
      <c r="D378" s="87">
        <v>245551.31</v>
      </c>
      <c r="E378" s="87">
        <v>117645.56</v>
      </c>
      <c r="F378" s="87">
        <v>0.68</v>
      </c>
      <c r="G378" s="87">
        <v>3.26</v>
      </c>
    </row>
    <row r="379" spans="1:7">
      <c r="A379" s="87" t="s">
        <v>690</v>
      </c>
      <c r="B379" s="87" t="s">
        <v>687</v>
      </c>
      <c r="C379" s="87">
        <v>117670.81</v>
      </c>
      <c r="D379" s="87">
        <v>79555.259999999995</v>
      </c>
      <c r="E379" s="87">
        <v>38115.550000000003</v>
      </c>
      <c r="F379" s="87">
        <v>0.68</v>
      </c>
      <c r="G379" s="87">
        <v>3.51</v>
      </c>
    </row>
    <row r="380" spans="1:7">
      <c r="A380" s="87" t="s">
        <v>691</v>
      </c>
      <c r="B380" s="87" t="s">
        <v>687</v>
      </c>
      <c r="C380" s="87">
        <v>146054.57</v>
      </c>
      <c r="D380" s="87">
        <v>98745.04</v>
      </c>
      <c r="E380" s="87">
        <v>47309.53</v>
      </c>
      <c r="F380" s="87">
        <v>0.68</v>
      </c>
      <c r="G380" s="87">
        <v>3.51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392780.24</v>
      </c>
      <c r="D428" s="87">
        <v>0.78</v>
      </c>
    </row>
    <row r="429" spans="1:4">
      <c r="A429" s="87" t="s">
        <v>859</v>
      </c>
      <c r="B429" s="87" t="s">
        <v>858</v>
      </c>
      <c r="C429" s="87">
        <v>215629.08</v>
      </c>
      <c r="D429" s="87">
        <v>0.78</v>
      </c>
    </row>
    <row r="430" spans="1:4">
      <c r="A430" s="87" t="s">
        <v>860</v>
      </c>
      <c r="B430" s="87" t="s">
        <v>858</v>
      </c>
      <c r="C430" s="87">
        <v>224261.03</v>
      </c>
      <c r="D430" s="87">
        <v>0.78</v>
      </c>
    </row>
    <row r="431" spans="1:4">
      <c r="A431" s="87" t="s">
        <v>861</v>
      </c>
      <c r="B431" s="87" t="s">
        <v>858</v>
      </c>
      <c r="C431" s="87">
        <v>72657.5</v>
      </c>
      <c r="D431" s="87">
        <v>0.78</v>
      </c>
    </row>
    <row r="432" spans="1:4">
      <c r="A432" s="87" t="s">
        <v>862</v>
      </c>
      <c r="B432" s="87" t="s">
        <v>858</v>
      </c>
      <c r="C432" s="87">
        <v>90183.45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25.88</v>
      </c>
      <c r="F439" s="87">
        <v>58504.26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25.84</v>
      </c>
      <c r="F440" s="87">
        <v>58402.39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28.14</v>
      </c>
      <c r="F441" s="87">
        <v>63594.5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38.04</v>
      </c>
      <c r="F442" s="87">
        <v>85976.47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25.62</v>
      </c>
      <c r="F443" s="87">
        <v>42845.38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16.010000000000002</v>
      </c>
      <c r="F444" s="87">
        <v>26954.26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14.63</v>
      </c>
      <c r="F445" s="87">
        <v>24620.74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4.74</v>
      </c>
      <c r="F446" s="87">
        <v>8889.57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5.88</v>
      </c>
      <c r="F447" s="87">
        <v>11033.85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14288.71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15600.66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249132.37299999999</v>
      </c>
      <c r="C458" s="87">
        <v>312.06450000000001</v>
      </c>
      <c r="D458" s="87">
        <v>1204.1401000000001</v>
      </c>
      <c r="E458" s="87">
        <v>0</v>
      </c>
      <c r="F458" s="87">
        <v>3.5000000000000001E-3</v>
      </c>
      <c r="G458" s="87">
        <v>410683.46370000002</v>
      </c>
      <c r="H458" s="87">
        <v>97299.458700000003</v>
      </c>
    </row>
    <row r="459" spans="1:8">
      <c r="A459" s="87" t="s">
        <v>911</v>
      </c>
      <c r="B459" s="87">
        <v>217857.54120000001</v>
      </c>
      <c r="C459" s="87">
        <v>272.35750000000002</v>
      </c>
      <c r="D459" s="87">
        <v>1045.5275999999999</v>
      </c>
      <c r="E459" s="87">
        <v>0</v>
      </c>
      <c r="F459" s="87">
        <v>3.0000000000000001E-3</v>
      </c>
      <c r="G459" s="87">
        <v>356584.44510000001</v>
      </c>
      <c r="H459" s="87">
        <v>85016.3986</v>
      </c>
    </row>
    <row r="460" spans="1:8">
      <c r="A460" s="87" t="s">
        <v>912</v>
      </c>
      <c r="B460" s="87">
        <v>244531.77280000001</v>
      </c>
      <c r="C460" s="87">
        <v>315.38319999999999</v>
      </c>
      <c r="D460" s="87">
        <v>1309.0951</v>
      </c>
      <c r="E460" s="87">
        <v>0</v>
      </c>
      <c r="F460" s="87">
        <v>3.7000000000000002E-3</v>
      </c>
      <c r="G460" s="87">
        <v>446525.56949999998</v>
      </c>
      <c r="H460" s="87">
        <v>96673.273499999996</v>
      </c>
    </row>
    <row r="461" spans="1:8">
      <c r="A461" s="87" t="s">
        <v>913</v>
      </c>
      <c r="B461" s="87">
        <v>239373.7101</v>
      </c>
      <c r="C461" s="87">
        <v>312.36880000000002</v>
      </c>
      <c r="D461" s="87">
        <v>1332.4353000000001</v>
      </c>
      <c r="E461" s="87">
        <v>0</v>
      </c>
      <c r="F461" s="87">
        <v>3.8E-3</v>
      </c>
      <c r="G461" s="87">
        <v>454503.52149999997</v>
      </c>
      <c r="H461" s="87">
        <v>95103.032600000006</v>
      </c>
    </row>
    <row r="462" spans="1:8">
      <c r="A462" s="87" t="s">
        <v>354</v>
      </c>
      <c r="B462" s="87">
        <v>310822.49739999999</v>
      </c>
      <c r="C462" s="87">
        <v>406.9409</v>
      </c>
      <c r="D462" s="87">
        <v>1748.8498</v>
      </c>
      <c r="E462" s="87">
        <v>0</v>
      </c>
      <c r="F462" s="87">
        <v>4.8999999999999998E-3</v>
      </c>
      <c r="G462" s="87">
        <v>596551.45539999998</v>
      </c>
      <c r="H462" s="87">
        <v>123661.7545</v>
      </c>
    </row>
    <row r="463" spans="1:8">
      <c r="A463" s="87" t="s">
        <v>914</v>
      </c>
      <c r="B463" s="87">
        <v>350946.51189999998</v>
      </c>
      <c r="C463" s="87">
        <v>459.96870000000001</v>
      </c>
      <c r="D463" s="87">
        <v>1981.5521000000001</v>
      </c>
      <c r="E463" s="87">
        <v>0</v>
      </c>
      <c r="F463" s="87">
        <v>5.5999999999999999E-3</v>
      </c>
      <c r="G463" s="87">
        <v>675930.89339999994</v>
      </c>
      <c r="H463" s="87">
        <v>139689.13140000001</v>
      </c>
    </row>
    <row r="464" spans="1:8">
      <c r="A464" s="87" t="s">
        <v>915</v>
      </c>
      <c r="B464" s="87">
        <v>306411.80129999999</v>
      </c>
      <c r="C464" s="87">
        <v>401.66860000000003</v>
      </c>
      <c r="D464" s="87">
        <v>1731.0685000000001</v>
      </c>
      <c r="E464" s="87">
        <v>0</v>
      </c>
      <c r="F464" s="87">
        <v>4.8999999999999998E-3</v>
      </c>
      <c r="G464" s="87">
        <v>590488.28330000001</v>
      </c>
      <c r="H464" s="87">
        <v>121971.69650000001</v>
      </c>
    </row>
    <row r="465" spans="1:19">
      <c r="A465" s="87" t="s">
        <v>916</v>
      </c>
      <c r="B465" s="87">
        <v>311034.02169999998</v>
      </c>
      <c r="C465" s="87">
        <v>407.51159999999999</v>
      </c>
      <c r="D465" s="87">
        <v>1754.1533999999999</v>
      </c>
      <c r="E465" s="87">
        <v>0</v>
      </c>
      <c r="F465" s="87">
        <v>4.8999999999999998E-3</v>
      </c>
      <c r="G465" s="87">
        <v>598361.87959999999</v>
      </c>
      <c r="H465" s="87">
        <v>123783.7686</v>
      </c>
    </row>
    <row r="466" spans="1:19">
      <c r="A466" s="87" t="s">
        <v>917</v>
      </c>
      <c r="B466" s="87">
        <v>298442.69559999998</v>
      </c>
      <c r="C466" s="87">
        <v>390.99849999999998</v>
      </c>
      <c r="D466" s="87">
        <v>1682.9156</v>
      </c>
      <c r="E466" s="87">
        <v>0</v>
      </c>
      <c r="F466" s="87">
        <v>4.7000000000000002E-3</v>
      </c>
      <c r="G466" s="87">
        <v>574061.77690000006</v>
      </c>
      <c r="H466" s="87">
        <v>118770.65640000001</v>
      </c>
    </row>
    <row r="467" spans="1:19">
      <c r="A467" s="87" t="s">
        <v>918</v>
      </c>
      <c r="B467" s="87">
        <v>271948.15509999997</v>
      </c>
      <c r="C467" s="87">
        <v>355.32420000000002</v>
      </c>
      <c r="D467" s="87">
        <v>1520.0259000000001</v>
      </c>
      <c r="E467" s="87">
        <v>0</v>
      </c>
      <c r="F467" s="87">
        <v>4.3E-3</v>
      </c>
      <c r="G467" s="87">
        <v>518494.03529999999</v>
      </c>
      <c r="H467" s="87">
        <v>108102.54730000001</v>
      </c>
    </row>
    <row r="468" spans="1:19">
      <c r="A468" s="87" t="s">
        <v>919</v>
      </c>
      <c r="B468" s="87">
        <v>237057.2513</v>
      </c>
      <c r="C468" s="87">
        <v>307.02</v>
      </c>
      <c r="D468" s="87">
        <v>1286.9648</v>
      </c>
      <c r="E468" s="87">
        <v>0</v>
      </c>
      <c r="F468" s="87">
        <v>3.5999999999999999E-3</v>
      </c>
      <c r="G468" s="87">
        <v>438982.91840000002</v>
      </c>
      <c r="H468" s="87">
        <v>93882.891399999993</v>
      </c>
    </row>
    <row r="469" spans="1:19">
      <c r="A469" s="87" t="s">
        <v>920</v>
      </c>
      <c r="B469" s="87">
        <v>234258.1949</v>
      </c>
      <c r="C469" s="87">
        <v>294.06790000000001</v>
      </c>
      <c r="D469" s="87">
        <v>1141.1401000000001</v>
      </c>
      <c r="E469" s="87">
        <v>0</v>
      </c>
      <c r="F469" s="87">
        <v>3.3E-3</v>
      </c>
      <c r="G469" s="87">
        <v>389199.92210000003</v>
      </c>
      <c r="H469" s="87">
        <v>91572.135200000004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3271820</v>
      </c>
      <c r="C471" s="87">
        <v>4235.6743999999999</v>
      </c>
      <c r="D471" s="87">
        <v>17737.8685</v>
      </c>
      <c r="E471" s="87">
        <v>0</v>
      </c>
      <c r="F471" s="87">
        <v>5.0200000000000002E-2</v>
      </c>
      <c r="G471" s="88">
        <v>6050370</v>
      </c>
      <c r="H471" s="88">
        <v>1295530</v>
      </c>
    </row>
    <row r="472" spans="1:19">
      <c r="A472" s="87" t="s">
        <v>922</v>
      </c>
      <c r="B472" s="87">
        <v>217857.54120000001</v>
      </c>
      <c r="C472" s="87">
        <v>272.35750000000002</v>
      </c>
      <c r="D472" s="87">
        <v>1045.5275999999999</v>
      </c>
      <c r="E472" s="87">
        <v>0</v>
      </c>
      <c r="F472" s="87">
        <v>3.0000000000000001E-3</v>
      </c>
      <c r="G472" s="87">
        <v>356584.44510000001</v>
      </c>
      <c r="H472" s="87">
        <v>85016.3986</v>
      </c>
    </row>
    <row r="473" spans="1:19">
      <c r="A473" s="87" t="s">
        <v>923</v>
      </c>
      <c r="B473" s="87">
        <v>350946.51189999998</v>
      </c>
      <c r="C473" s="87">
        <v>459.96870000000001</v>
      </c>
      <c r="D473" s="87">
        <v>1981.5521000000001</v>
      </c>
      <c r="E473" s="87">
        <v>0</v>
      </c>
      <c r="F473" s="87">
        <v>5.5999999999999999E-3</v>
      </c>
      <c r="G473" s="87">
        <v>675930.89339999994</v>
      </c>
      <c r="H473" s="87">
        <v>139689.13140000001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908638000000</v>
      </c>
      <c r="C476" s="87">
        <v>1014857.412</v>
      </c>
      <c r="D476" s="87" t="s">
        <v>959</v>
      </c>
      <c r="E476" s="87">
        <v>218037.74400000001</v>
      </c>
      <c r="F476" s="87">
        <v>161697.68</v>
      </c>
      <c r="G476" s="87">
        <v>137806.03899999999</v>
      </c>
      <c r="H476" s="87">
        <v>0</v>
      </c>
      <c r="I476" s="87">
        <v>487350.88799999998</v>
      </c>
      <c r="J476" s="87">
        <v>0</v>
      </c>
      <c r="K476" s="87">
        <v>4739.451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5225.6099999999997</v>
      </c>
      <c r="R476" s="87">
        <v>0</v>
      </c>
      <c r="S476" s="87">
        <v>0</v>
      </c>
    </row>
    <row r="477" spans="1:19">
      <c r="A477" s="87" t="s">
        <v>911</v>
      </c>
      <c r="B477" s="88">
        <v>788944000000</v>
      </c>
      <c r="C477" s="87">
        <v>942021.696</v>
      </c>
      <c r="D477" s="87" t="s">
        <v>960</v>
      </c>
      <c r="E477" s="87">
        <v>218037.74400000001</v>
      </c>
      <c r="F477" s="87">
        <v>142955.66399999999</v>
      </c>
      <c r="G477" s="87">
        <v>137806.03899999999</v>
      </c>
      <c r="H477" s="87">
        <v>0</v>
      </c>
      <c r="I477" s="87">
        <v>434522.94300000003</v>
      </c>
      <c r="J477" s="87">
        <v>0</v>
      </c>
      <c r="K477" s="87">
        <v>3484.971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5214.3339999999998</v>
      </c>
      <c r="R477" s="87">
        <v>0</v>
      </c>
      <c r="S477" s="87">
        <v>0</v>
      </c>
    </row>
    <row r="478" spans="1:19">
      <c r="A478" s="87" t="s">
        <v>912</v>
      </c>
      <c r="B478" s="88">
        <v>987939000000</v>
      </c>
      <c r="C478" s="87">
        <v>1006973.4179999999</v>
      </c>
      <c r="D478" s="87" t="s">
        <v>961</v>
      </c>
      <c r="E478" s="87">
        <v>218037.74400000001</v>
      </c>
      <c r="F478" s="87">
        <v>161697.68</v>
      </c>
      <c r="G478" s="87">
        <v>137806.03899999999</v>
      </c>
      <c r="H478" s="87">
        <v>0</v>
      </c>
      <c r="I478" s="87">
        <v>479812.49599999998</v>
      </c>
      <c r="J478" s="87">
        <v>0</v>
      </c>
      <c r="K478" s="87">
        <v>4396.3909999999996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5223.067</v>
      </c>
      <c r="R478" s="87">
        <v>0</v>
      </c>
      <c r="S478" s="87">
        <v>0</v>
      </c>
    </row>
    <row r="479" spans="1:19">
      <c r="A479" s="87" t="s">
        <v>913</v>
      </c>
      <c r="B479" s="88">
        <v>1005590000000</v>
      </c>
      <c r="C479" s="87">
        <v>1100757.5859999999</v>
      </c>
      <c r="D479" s="87" t="s">
        <v>962</v>
      </c>
      <c r="E479" s="87">
        <v>218037.74400000001</v>
      </c>
      <c r="F479" s="87">
        <v>142955.66399999999</v>
      </c>
      <c r="G479" s="87">
        <v>137833.177</v>
      </c>
      <c r="H479" s="87">
        <v>0</v>
      </c>
      <c r="I479" s="87">
        <v>592163.47600000002</v>
      </c>
      <c r="J479" s="87">
        <v>0</v>
      </c>
      <c r="K479" s="87">
        <v>4547.4129999999996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5220.1120000000001</v>
      </c>
      <c r="R479" s="87">
        <v>0</v>
      </c>
      <c r="S479" s="87">
        <v>0</v>
      </c>
    </row>
    <row r="480" spans="1:19">
      <c r="A480" s="87" t="s">
        <v>354</v>
      </c>
      <c r="B480" s="88">
        <v>1319870000000</v>
      </c>
      <c r="C480" s="87">
        <v>1406481.2250000001</v>
      </c>
      <c r="D480" s="87" t="s">
        <v>963</v>
      </c>
      <c r="E480" s="87">
        <v>218037.74400000001</v>
      </c>
      <c r="F480" s="87">
        <v>147825.66399999999</v>
      </c>
      <c r="G480" s="87">
        <v>138876.23499999999</v>
      </c>
      <c r="H480" s="87">
        <v>0</v>
      </c>
      <c r="I480" s="87">
        <v>890293.88899999997</v>
      </c>
      <c r="J480" s="87">
        <v>0</v>
      </c>
      <c r="K480" s="87">
        <v>6222.8509999999997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5224.8410000000003</v>
      </c>
      <c r="R480" s="87">
        <v>0</v>
      </c>
      <c r="S480" s="87">
        <v>0</v>
      </c>
    </row>
    <row r="481" spans="1:19">
      <c r="A481" s="87" t="s">
        <v>914</v>
      </c>
      <c r="B481" s="88">
        <v>1495500000000</v>
      </c>
      <c r="C481" s="87">
        <v>1402860.8640000001</v>
      </c>
      <c r="D481" s="87" t="s">
        <v>964</v>
      </c>
      <c r="E481" s="87">
        <v>218037.74400000001</v>
      </c>
      <c r="F481" s="87">
        <v>142955.66399999999</v>
      </c>
      <c r="G481" s="87">
        <v>138573.766</v>
      </c>
      <c r="H481" s="87">
        <v>0</v>
      </c>
      <c r="I481" s="87">
        <v>892531.71400000004</v>
      </c>
      <c r="J481" s="87">
        <v>0</v>
      </c>
      <c r="K481" s="87">
        <v>5539.9139999999998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5222.0619999999999</v>
      </c>
      <c r="R481" s="87">
        <v>0</v>
      </c>
      <c r="S481" s="87">
        <v>0</v>
      </c>
    </row>
    <row r="482" spans="1:19">
      <c r="A482" s="87" t="s">
        <v>915</v>
      </c>
      <c r="B482" s="88">
        <v>1306460000000</v>
      </c>
      <c r="C482" s="87">
        <v>1388049.952</v>
      </c>
      <c r="D482" s="87" t="s">
        <v>965</v>
      </c>
      <c r="E482" s="87">
        <v>121132.08</v>
      </c>
      <c r="F482" s="87">
        <v>96547.327999999994</v>
      </c>
      <c r="G482" s="87">
        <v>137806.03899999999</v>
      </c>
      <c r="H482" s="87">
        <v>0</v>
      </c>
      <c r="I482" s="87">
        <v>1020712.287</v>
      </c>
      <c r="J482" s="87">
        <v>0</v>
      </c>
      <c r="K482" s="87">
        <v>6878.1769999999997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4974.04</v>
      </c>
      <c r="R482" s="87">
        <v>0</v>
      </c>
      <c r="S482" s="87">
        <v>0</v>
      </c>
    </row>
    <row r="483" spans="1:19">
      <c r="A483" s="87" t="s">
        <v>916</v>
      </c>
      <c r="B483" s="88">
        <v>1323880000000</v>
      </c>
      <c r="C483" s="87">
        <v>1274168.6089999999</v>
      </c>
      <c r="D483" s="87" t="s">
        <v>966</v>
      </c>
      <c r="E483" s="87">
        <v>121132.08</v>
      </c>
      <c r="F483" s="87">
        <v>96547.327999999994</v>
      </c>
      <c r="G483" s="87">
        <v>137806.03899999999</v>
      </c>
      <c r="H483" s="87">
        <v>0</v>
      </c>
      <c r="I483" s="87">
        <v>907476.69299999997</v>
      </c>
      <c r="J483" s="87">
        <v>0</v>
      </c>
      <c r="K483" s="87">
        <v>6234.1210000000001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4972.3469999999998</v>
      </c>
      <c r="R483" s="87">
        <v>0</v>
      </c>
      <c r="S483" s="87">
        <v>0</v>
      </c>
    </row>
    <row r="484" spans="1:19">
      <c r="A484" s="87" t="s">
        <v>917</v>
      </c>
      <c r="B484" s="88">
        <v>1270110000000</v>
      </c>
      <c r="C484" s="87">
        <v>1478135.1170000001</v>
      </c>
      <c r="D484" s="87" t="s">
        <v>967</v>
      </c>
      <c r="E484" s="87">
        <v>218037.74400000001</v>
      </c>
      <c r="F484" s="87">
        <v>146803.552</v>
      </c>
      <c r="G484" s="87">
        <v>137821.12299999999</v>
      </c>
      <c r="H484" s="87">
        <v>0</v>
      </c>
      <c r="I484" s="87">
        <v>963685.09900000005</v>
      </c>
      <c r="J484" s="87">
        <v>0</v>
      </c>
      <c r="K484" s="87">
        <v>6560.5119999999997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5227.0870000000004</v>
      </c>
      <c r="R484" s="87">
        <v>0</v>
      </c>
      <c r="S484" s="87">
        <v>0</v>
      </c>
    </row>
    <row r="485" spans="1:19">
      <c r="A485" s="87" t="s">
        <v>918</v>
      </c>
      <c r="B485" s="88">
        <v>1147170000000</v>
      </c>
      <c r="C485" s="87">
        <v>1217006.7579999999</v>
      </c>
      <c r="D485" s="87" t="s">
        <v>968</v>
      </c>
      <c r="E485" s="87">
        <v>218037.74400000001</v>
      </c>
      <c r="F485" s="87">
        <v>160675.568</v>
      </c>
      <c r="G485" s="87">
        <v>137923.11900000001</v>
      </c>
      <c r="H485" s="87">
        <v>0</v>
      </c>
      <c r="I485" s="87">
        <v>689275.31599999999</v>
      </c>
      <c r="J485" s="87">
        <v>0</v>
      </c>
      <c r="K485" s="87">
        <v>5869.5259999999998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5225.4859999999999</v>
      </c>
      <c r="R485" s="87">
        <v>0</v>
      </c>
      <c r="S485" s="87">
        <v>0</v>
      </c>
    </row>
    <row r="486" spans="1:19">
      <c r="A486" s="87" t="s">
        <v>919</v>
      </c>
      <c r="B486" s="88">
        <v>971251000000</v>
      </c>
      <c r="C486" s="87">
        <v>1087001.1740000001</v>
      </c>
      <c r="D486" s="87" t="s">
        <v>969</v>
      </c>
      <c r="E486" s="87">
        <v>218037.74400000001</v>
      </c>
      <c r="F486" s="87">
        <v>142877.04</v>
      </c>
      <c r="G486" s="87">
        <v>137806.03899999999</v>
      </c>
      <c r="H486" s="87">
        <v>0</v>
      </c>
      <c r="I486" s="87">
        <v>577825.43200000003</v>
      </c>
      <c r="J486" s="87">
        <v>0</v>
      </c>
      <c r="K486" s="87">
        <v>5229.3329999999996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5225.5860000000002</v>
      </c>
      <c r="R486" s="87">
        <v>0</v>
      </c>
      <c r="S486" s="87">
        <v>0</v>
      </c>
    </row>
    <row r="487" spans="1:19">
      <c r="A487" s="87" t="s">
        <v>920</v>
      </c>
      <c r="B487" s="88">
        <v>861106000000</v>
      </c>
      <c r="C487" s="87">
        <v>990671.7</v>
      </c>
      <c r="D487" s="87" t="s">
        <v>970</v>
      </c>
      <c r="E487" s="87">
        <v>218037.74400000001</v>
      </c>
      <c r="F487" s="87">
        <v>154674.22399999999</v>
      </c>
      <c r="G487" s="87">
        <v>137806.03899999999</v>
      </c>
      <c r="H487" s="87">
        <v>0</v>
      </c>
      <c r="I487" s="87">
        <v>470535.87300000002</v>
      </c>
      <c r="J487" s="87">
        <v>0</v>
      </c>
      <c r="K487" s="87">
        <v>4395.1549999999997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5222.665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13386500000000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788944000000</v>
      </c>
      <c r="C490" s="87">
        <v>942021.696</v>
      </c>
      <c r="D490" s="87"/>
      <c r="E490" s="87">
        <v>121132.08</v>
      </c>
      <c r="F490" s="87">
        <v>96547.327999999994</v>
      </c>
      <c r="G490" s="87">
        <v>137806.03899999999</v>
      </c>
      <c r="H490" s="87">
        <v>0</v>
      </c>
      <c r="I490" s="87">
        <v>434522.94300000003</v>
      </c>
      <c r="J490" s="87">
        <v>0</v>
      </c>
      <c r="K490" s="87">
        <v>3484.971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4972.3469999999998</v>
      </c>
      <c r="R490" s="87">
        <v>0</v>
      </c>
      <c r="S490" s="87">
        <v>0</v>
      </c>
    </row>
    <row r="491" spans="1:19">
      <c r="A491" s="87" t="s">
        <v>923</v>
      </c>
      <c r="B491" s="88">
        <v>1495500000000</v>
      </c>
      <c r="C491" s="87">
        <v>1478135.1170000001</v>
      </c>
      <c r="D491" s="87"/>
      <c r="E491" s="87">
        <v>218037.74400000001</v>
      </c>
      <c r="F491" s="87">
        <v>161697.68</v>
      </c>
      <c r="G491" s="87">
        <v>138876.23499999999</v>
      </c>
      <c r="H491" s="87">
        <v>0</v>
      </c>
      <c r="I491" s="87">
        <v>1020712.287</v>
      </c>
      <c r="J491" s="87">
        <v>0</v>
      </c>
      <c r="K491" s="87">
        <v>6878.1769999999997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5227.0870000000004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435007.01</v>
      </c>
      <c r="C494" s="87">
        <v>24752.68</v>
      </c>
      <c r="D494" s="87">
        <v>0</v>
      </c>
      <c r="E494" s="87">
        <v>459759.69</v>
      </c>
    </row>
    <row r="495" spans="1:19">
      <c r="A495" s="87" t="s">
        <v>957</v>
      </c>
      <c r="B495" s="87">
        <v>22.2</v>
      </c>
      <c r="C495" s="87">
        <v>1.26</v>
      </c>
      <c r="D495" s="87">
        <v>0</v>
      </c>
      <c r="E495" s="87">
        <v>23.47</v>
      </c>
    </row>
    <row r="496" spans="1:19">
      <c r="A496" s="87" t="s">
        <v>958</v>
      </c>
      <c r="B496" s="87">
        <v>22.2</v>
      </c>
      <c r="C496" s="87">
        <v>1.26</v>
      </c>
      <c r="D496" s="87">
        <v>0</v>
      </c>
      <c r="E496" s="87">
        <v>23.47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496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16363.64</v>
      </c>
      <c r="C2" s="87">
        <v>835.22</v>
      </c>
      <c r="D2" s="87">
        <v>835.22</v>
      </c>
    </row>
    <row r="3" spans="1:7">
      <c r="A3" s="87" t="s">
        <v>380</v>
      </c>
      <c r="B3" s="87">
        <v>16363.64</v>
      </c>
      <c r="C3" s="87">
        <v>835.22</v>
      </c>
      <c r="D3" s="87">
        <v>835.22</v>
      </c>
    </row>
    <row r="4" spans="1:7">
      <c r="A4" s="87" t="s">
        <v>381</v>
      </c>
      <c r="B4" s="87">
        <v>46546.84</v>
      </c>
      <c r="C4" s="87">
        <v>2375.81</v>
      </c>
      <c r="D4" s="87">
        <v>2375.81</v>
      </c>
    </row>
    <row r="5" spans="1:7">
      <c r="A5" s="87" t="s">
        <v>382</v>
      </c>
      <c r="B5" s="87">
        <v>46546.84</v>
      </c>
      <c r="C5" s="87">
        <v>2375.81</v>
      </c>
      <c r="D5" s="87">
        <v>2375.81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1752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5472.07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375.62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2023.88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49.2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219.89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162.88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13847.29</v>
      </c>
      <c r="C28" s="87">
        <v>2516.35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520</v>
      </c>
      <c r="C206" s="87">
        <v>15.4</v>
      </c>
      <c r="D206" s="87">
        <v>15.4</v>
      </c>
      <c r="E206" s="87">
        <v>6.49</v>
      </c>
      <c r="F206" s="87">
        <v>0.25</v>
      </c>
      <c r="G206" s="87">
        <v>0.25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523</v>
      </c>
      <c r="C207" s="87">
        <v>12.6</v>
      </c>
      <c r="D207" s="87">
        <v>12.6</v>
      </c>
      <c r="E207" s="87">
        <v>6.49</v>
      </c>
      <c r="F207" s="87">
        <v>0.25</v>
      </c>
      <c r="G207" s="87">
        <v>0.25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520</v>
      </c>
      <c r="C208" s="87">
        <v>15.4</v>
      </c>
      <c r="D208" s="87">
        <v>15.4</v>
      </c>
      <c r="E208" s="87">
        <v>6.49</v>
      </c>
      <c r="F208" s="87">
        <v>0.25</v>
      </c>
      <c r="G208" s="87">
        <v>0.25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523</v>
      </c>
      <c r="C209" s="87">
        <v>12.6</v>
      </c>
      <c r="D209" s="87">
        <v>12.6</v>
      </c>
      <c r="E209" s="87">
        <v>6.49</v>
      </c>
      <c r="F209" s="87">
        <v>0.25</v>
      </c>
      <c r="G209" s="87">
        <v>0.25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520</v>
      </c>
      <c r="C210" s="87">
        <v>74.2</v>
      </c>
      <c r="D210" s="87">
        <v>74.2</v>
      </c>
      <c r="E210" s="87">
        <v>6.49</v>
      </c>
      <c r="F210" s="87">
        <v>0.25</v>
      </c>
      <c r="G210" s="87">
        <v>0.25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520</v>
      </c>
      <c r="C211" s="87">
        <v>74.2</v>
      </c>
      <c r="D211" s="87">
        <v>74.2</v>
      </c>
      <c r="E211" s="87">
        <v>6.49</v>
      </c>
      <c r="F211" s="87">
        <v>0.25</v>
      </c>
      <c r="G211" s="87">
        <v>0.25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523</v>
      </c>
      <c r="C212" s="87">
        <v>7</v>
      </c>
      <c r="D212" s="87">
        <v>7</v>
      </c>
      <c r="E212" s="87">
        <v>6.49</v>
      </c>
      <c r="F212" s="87">
        <v>0.25</v>
      </c>
      <c r="G212" s="87">
        <v>0.25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523</v>
      </c>
      <c r="C213" s="87">
        <v>7</v>
      </c>
      <c r="D213" s="87">
        <v>7</v>
      </c>
      <c r="E213" s="87">
        <v>6.49</v>
      </c>
      <c r="F213" s="87">
        <v>0.25</v>
      </c>
      <c r="G213" s="87">
        <v>0.25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697</v>
      </c>
      <c r="C214" s="87">
        <v>15.4</v>
      </c>
      <c r="D214" s="87">
        <v>15.4</v>
      </c>
      <c r="E214" s="87">
        <v>6.49</v>
      </c>
      <c r="F214" s="87">
        <v>0.61</v>
      </c>
      <c r="G214" s="87">
        <v>0.61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523</v>
      </c>
      <c r="C215" s="87">
        <v>12.6</v>
      </c>
      <c r="D215" s="87">
        <v>12.6</v>
      </c>
      <c r="E215" s="87">
        <v>6.49</v>
      </c>
      <c r="F215" s="87">
        <v>0.25</v>
      </c>
      <c r="G215" s="87">
        <v>0.25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697</v>
      </c>
      <c r="C216" s="87">
        <v>15.4</v>
      </c>
      <c r="D216" s="87">
        <v>15.4</v>
      </c>
      <c r="E216" s="87">
        <v>6.49</v>
      </c>
      <c r="F216" s="87">
        <v>0.61</v>
      </c>
      <c r="G216" s="87">
        <v>0.61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523</v>
      </c>
      <c r="C217" s="87">
        <v>12.6</v>
      </c>
      <c r="D217" s="87">
        <v>12.6</v>
      </c>
      <c r="E217" s="87">
        <v>6.49</v>
      </c>
      <c r="F217" s="87">
        <v>0.25</v>
      </c>
      <c r="G217" s="87">
        <v>0.25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697</v>
      </c>
      <c r="C218" s="87">
        <v>74.2</v>
      </c>
      <c r="D218" s="87">
        <v>74.2</v>
      </c>
      <c r="E218" s="87">
        <v>6.49</v>
      </c>
      <c r="F218" s="87">
        <v>0.61</v>
      </c>
      <c r="G218" s="87">
        <v>0.61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697</v>
      </c>
      <c r="C219" s="87">
        <v>74.2</v>
      </c>
      <c r="D219" s="87">
        <v>74.2</v>
      </c>
      <c r="E219" s="87">
        <v>6.49</v>
      </c>
      <c r="F219" s="87">
        <v>0.61</v>
      </c>
      <c r="G219" s="87">
        <v>0.61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520</v>
      </c>
      <c r="C220" s="87">
        <v>15.4</v>
      </c>
      <c r="D220" s="87">
        <v>15.4</v>
      </c>
      <c r="E220" s="87">
        <v>6.49</v>
      </c>
      <c r="F220" s="87">
        <v>0.25</v>
      </c>
      <c r="G220" s="87">
        <v>0.25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523</v>
      </c>
      <c r="C221" s="87">
        <v>12.6</v>
      </c>
      <c r="D221" s="87">
        <v>12.6</v>
      </c>
      <c r="E221" s="87">
        <v>6.49</v>
      </c>
      <c r="F221" s="87">
        <v>0.25</v>
      </c>
      <c r="G221" s="87">
        <v>0.25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520</v>
      </c>
      <c r="C222" s="87">
        <v>15.4</v>
      </c>
      <c r="D222" s="87">
        <v>15.4</v>
      </c>
      <c r="E222" s="87">
        <v>6.49</v>
      </c>
      <c r="F222" s="87">
        <v>0.25</v>
      </c>
      <c r="G222" s="87">
        <v>0.25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523</v>
      </c>
      <c r="C223" s="87">
        <v>12.6</v>
      </c>
      <c r="D223" s="87">
        <v>12.6</v>
      </c>
      <c r="E223" s="87">
        <v>6.49</v>
      </c>
      <c r="F223" s="87">
        <v>0.25</v>
      </c>
      <c r="G223" s="87">
        <v>0.25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520</v>
      </c>
      <c r="C224" s="87">
        <v>74.2</v>
      </c>
      <c r="D224" s="87">
        <v>74.2</v>
      </c>
      <c r="E224" s="87">
        <v>6.49</v>
      </c>
      <c r="F224" s="87">
        <v>0.25</v>
      </c>
      <c r="G224" s="87">
        <v>0.25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520</v>
      </c>
      <c r="C225" s="87">
        <v>74.2</v>
      </c>
      <c r="D225" s="87">
        <v>74.2</v>
      </c>
      <c r="E225" s="87">
        <v>6.49</v>
      </c>
      <c r="F225" s="87">
        <v>0.25</v>
      </c>
      <c r="G225" s="87">
        <v>0.25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523</v>
      </c>
      <c r="C226" s="87">
        <v>7</v>
      </c>
      <c r="D226" s="87">
        <v>7</v>
      </c>
      <c r="E226" s="87">
        <v>6.49</v>
      </c>
      <c r="F226" s="87">
        <v>0.25</v>
      </c>
      <c r="G226" s="87">
        <v>0.25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523</v>
      </c>
      <c r="C227" s="87">
        <v>7</v>
      </c>
      <c r="D227" s="87">
        <v>7</v>
      </c>
      <c r="E227" s="87">
        <v>6.49</v>
      </c>
      <c r="F227" s="87">
        <v>0.25</v>
      </c>
      <c r="G227" s="87">
        <v>0.25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697</v>
      </c>
      <c r="C228" s="87">
        <v>15.4</v>
      </c>
      <c r="D228" s="87">
        <v>15.4</v>
      </c>
      <c r="E228" s="87">
        <v>6.49</v>
      </c>
      <c r="F228" s="87">
        <v>0.61</v>
      </c>
      <c r="G228" s="87">
        <v>0.61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523</v>
      </c>
      <c r="C229" s="87">
        <v>12.6</v>
      </c>
      <c r="D229" s="87">
        <v>12.6</v>
      </c>
      <c r="E229" s="87">
        <v>6.49</v>
      </c>
      <c r="F229" s="87">
        <v>0.25</v>
      </c>
      <c r="G229" s="87">
        <v>0.25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697</v>
      </c>
      <c r="C230" s="87">
        <v>15.4</v>
      </c>
      <c r="D230" s="87">
        <v>15.4</v>
      </c>
      <c r="E230" s="87">
        <v>6.49</v>
      </c>
      <c r="F230" s="87">
        <v>0.61</v>
      </c>
      <c r="G230" s="87">
        <v>0.61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523</v>
      </c>
      <c r="C231" s="87">
        <v>12.6</v>
      </c>
      <c r="D231" s="87">
        <v>12.6</v>
      </c>
      <c r="E231" s="87">
        <v>6.49</v>
      </c>
      <c r="F231" s="87">
        <v>0.25</v>
      </c>
      <c r="G231" s="87">
        <v>0.25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697</v>
      </c>
      <c r="C232" s="87">
        <v>74.2</v>
      </c>
      <c r="D232" s="87">
        <v>74.2</v>
      </c>
      <c r="E232" s="87">
        <v>6.49</v>
      </c>
      <c r="F232" s="87">
        <v>0.61</v>
      </c>
      <c r="G232" s="87">
        <v>0.61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697</v>
      </c>
      <c r="C233" s="87">
        <v>74.2</v>
      </c>
      <c r="D233" s="87">
        <v>74.2</v>
      </c>
      <c r="E233" s="87">
        <v>6.49</v>
      </c>
      <c r="F233" s="87">
        <v>0.61</v>
      </c>
      <c r="G233" s="87">
        <v>0.61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520</v>
      </c>
      <c r="C234" s="87">
        <v>15.4</v>
      </c>
      <c r="D234" s="87">
        <v>15.4</v>
      </c>
      <c r="E234" s="87">
        <v>6.49</v>
      </c>
      <c r="F234" s="87">
        <v>0.25</v>
      </c>
      <c r="G234" s="87">
        <v>0.25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523</v>
      </c>
      <c r="C235" s="87">
        <v>12.6</v>
      </c>
      <c r="D235" s="87">
        <v>12.6</v>
      </c>
      <c r="E235" s="87">
        <v>6.49</v>
      </c>
      <c r="F235" s="87">
        <v>0.25</v>
      </c>
      <c r="G235" s="87">
        <v>0.25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520</v>
      </c>
      <c r="C236" s="87">
        <v>15.4</v>
      </c>
      <c r="D236" s="87">
        <v>15.4</v>
      </c>
      <c r="E236" s="87">
        <v>6.49</v>
      </c>
      <c r="F236" s="87">
        <v>0.25</v>
      </c>
      <c r="G236" s="87">
        <v>0.25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523</v>
      </c>
      <c r="C237" s="87">
        <v>12.6</v>
      </c>
      <c r="D237" s="87">
        <v>12.6</v>
      </c>
      <c r="E237" s="87">
        <v>6.49</v>
      </c>
      <c r="F237" s="87">
        <v>0.25</v>
      </c>
      <c r="G237" s="87">
        <v>0.25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520</v>
      </c>
      <c r="C238" s="87">
        <v>74.2</v>
      </c>
      <c r="D238" s="87">
        <v>74.2</v>
      </c>
      <c r="E238" s="87">
        <v>6.49</v>
      </c>
      <c r="F238" s="87">
        <v>0.25</v>
      </c>
      <c r="G238" s="87">
        <v>0.25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520</v>
      </c>
      <c r="C239" s="87">
        <v>74.2</v>
      </c>
      <c r="D239" s="87">
        <v>74.2</v>
      </c>
      <c r="E239" s="87">
        <v>6.49</v>
      </c>
      <c r="F239" s="87">
        <v>0.25</v>
      </c>
      <c r="G239" s="87">
        <v>0.25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523</v>
      </c>
      <c r="C240" s="87">
        <v>7</v>
      </c>
      <c r="D240" s="87">
        <v>7</v>
      </c>
      <c r="E240" s="87">
        <v>6.49</v>
      </c>
      <c r="F240" s="87">
        <v>0.25</v>
      </c>
      <c r="G240" s="87">
        <v>0.25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523</v>
      </c>
      <c r="C241" s="87">
        <v>7</v>
      </c>
      <c r="D241" s="87">
        <v>7</v>
      </c>
      <c r="E241" s="87">
        <v>6.49</v>
      </c>
      <c r="F241" s="87">
        <v>0.25</v>
      </c>
      <c r="G241" s="87">
        <v>0.25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697</v>
      </c>
      <c r="C242" s="87">
        <v>15.4</v>
      </c>
      <c r="D242" s="87">
        <v>15.4</v>
      </c>
      <c r="E242" s="87">
        <v>6.49</v>
      </c>
      <c r="F242" s="87">
        <v>0.61</v>
      </c>
      <c r="G242" s="87">
        <v>0.61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523</v>
      </c>
      <c r="C243" s="87">
        <v>12.6</v>
      </c>
      <c r="D243" s="87">
        <v>12.6</v>
      </c>
      <c r="E243" s="87">
        <v>6.49</v>
      </c>
      <c r="F243" s="87">
        <v>0.25</v>
      </c>
      <c r="G243" s="87">
        <v>0.25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697</v>
      </c>
      <c r="C244" s="87">
        <v>15.4</v>
      </c>
      <c r="D244" s="87">
        <v>15.4</v>
      </c>
      <c r="E244" s="87">
        <v>6.49</v>
      </c>
      <c r="F244" s="87">
        <v>0.61</v>
      </c>
      <c r="G244" s="87">
        <v>0.61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523</v>
      </c>
      <c r="C245" s="87">
        <v>12.6</v>
      </c>
      <c r="D245" s="87">
        <v>12.6</v>
      </c>
      <c r="E245" s="87">
        <v>6.49</v>
      </c>
      <c r="F245" s="87">
        <v>0.25</v>
      </c>
      <c r="G245" s="87">
        <v>0.25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697</v>
      </c>
      <c r="C246" s="87">
        <v>74.2</v>
      </c>
      <c r="D246" s="87">
        <v>74.2</v>
      </c>
      <c r="E246" s="87">
        <v>6.49</v>
      </c>
      <c r="F246" s="87">
        <v>0.61</v>
      </c>
      <c r="G246" s="87">
        <v>0.61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697</v>
      </c>
      <c r="C247" s="87">
        <v>74.2</v>
      </c>
      <c r="D247" s="87">
        <v>74.2</v>
      </c>
      <c r="E247" s="87">
        <v>6.49</v>
      </c>
      <c r="F247" s="87">
        <v>0.61</v>
      </c>
      <c r="G247" s="87">
        <v>0.61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523</v>
      </c>
      <c r="C248" s="87">
        <v>25.2</v>
      </c>
      <c r="D248" s="87">
        <v>25.2</v>
      </c>
      <c r="E248" s="87">
        <v>6.49</v>
      </c>
      <c r="F248" s="87">
        <v>0.25</v>
      </c>
      <c r="G248" s="87">
        <v>0.25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523</v>
      </c>
      <c r="C249" s="87">
        <v>23.8</v>
      </c>
      <c r="D249" s="87">
        <v>23.8</v>
      </c>
      <c r="E249" s="87">
        <v>6.49</v>
      </c>
      <c r="F249" s="87">
        <v>0.25</v>
      </c>
      <c r="G249" s="87">
        <v>0.25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523</v>
      </c>
      <c r="C250" s="87">
        <v>25.2</v>
      </c>
      <c r="D250" s="87">
        <v>25.2</v>
      </c>
      <c r="E250" s="87">
        <v>6.49</v>
      </c>
      <c r="F250" s="87">
        <v>0.25</v>
      </c>
      <c r="G250" s="87">
        <v>0.25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523</v>
      </c>
      <c r="C251" s="87">
        <v>23.8</v>
      </c>
      <c r="D251" s="87">
        <v>23.8</v>
      </c>
      <c r="E251" s="87">
        <v>6.49</v>
      </c>
      <c r="F251" s="87">
        <v>0.25</v>
      </c>
      <c r="G251" s="87">
        <v>0.25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520</v>
      </c>
      <c r="C252" s="87">
        <v>21</v>
      </c>
      <c r="D252" s="87">
        <v>21</v>
      </c>
      <c r="E252" s="87">
        <v>6.49</v>
      </c>
      <c r="F252" s="87">
        <v>0.25</v>
      </c>
      <c r="G252" s="87">
        <v>0.25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520</v>
      </c>
      <c r="C253" s="87">
        <v>21</v>
      </c>
      <c r="D253" s="87">
        <v>21</v>
      </c>
      <c r="E253" s="87">
        <v>6.49</v>
      </c>
      <c r="F253" s="87">
        <v>0.25</v>
      </c>
      <c r="G253" s="87">
        <v>0.25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572</v>
      </c>
      <c r="C254" s="87">
        <v>4.2</v>
      </c>
      <c r="D254" s="87">
        <v>4.2</v>
      </c>
      <c r="E254" s="87">
        <v>6.49</v>
      </c>
      <c r="F254" s="87">
        <v>0.25</v>
      </c>
      <c r="G254" s="87">
        <v>0.25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697</v>
      </c>
      <c r="C255" s="87">
        <v>21</v>
      </c>
      <c r="D255" s="87">
        <v>21</v>
      </c>
      <c r="E255" s="87">
        <v>6.49</v>
      </c>
      <c r="F255" s="87">
        <v>0.61</v>
      </c>
      <c r="G255" s="87">
        <v>0.61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572</v>
      </c>
      <c r="C256" s="87">
        <v>4.2</v>
      </c>
      <c r="D256" s="87">
        <v>4.2</v>
      </c>
      <c r="E256" s="87">
        <v>6.49</v>
      </c>
      <c r="F256" s="87">
        <v>0.25</v>
      </c>
      <c r="G256" s="87">
        <v>0.25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697</v>
      </c>
      <c r="C257" s="87">
        <v>21</v>
      </c>
      <c r="D257" s="87">
        <v>21</v>
      </c>
      <c r="E257" s="87">
        <v>6.49</v>
      </c>
      <c r="F257" s="87">
        <v>0.61</v>
      </c>
      <c r="G257" s="87">
        <v>0.61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520</v>
      </c>
      <c r="C258" s="87">
        <v>53.2</v>
      </c>
      <c r="D258" s="87">
        <v>53.2</v>
      </c>
      <c r="E258" s="87">
        <v>6.49</v>
      </c>
      <c r="F258" s="87">
        <v>0.25</v>
      </c>
      <c r="G258" s="87">
        <v>0.25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572</v>
      </c>
      <c r="C259" s="87">
        <v>19.600000000000001</v>
      </c>
      <c r="D259" s="87">
        <v>19.600000000000001</v>
      </c>
      <c r="E259" s="87">
        <v>6.49</v>
      </c>
      <c r="F259" s="87">
        <v>0.25</v>
      </c>
      <c r="G259" s="87">
        <v>0.25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520</v>
      </c>
      <c r="C260" s="87">
        <v>53.2</v>
      </c>
      <c r="D260" s="87">
        <v>53.2</v>
      </c>
      <c r="E260" s="87">
        <v>6.49</v>
      </c>
      <c r="F260" s="87">
        <v>0.25</v>
      </c>
      <c r="G260" s="87">
        <v>0.25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572</v>
      </c>
      <c r="C261" s="87">
        <v>19.600000000000001</v>
      </c>
      <c r="D261" s="87">
        <v>19.600000000000001</v>
      </c>
      <c r="E261" s="87">
        <v>6.49</v>
      </c>
      <c r="F261" s="87">
        <v>0.25</v>
      </c>
      <c r="G261" s="87">
        <v>0.25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581</v>
      </c>
      <c r="C262" s="87">
        <v>1.49</v>
      </c>
      <c r="D262" s="87">
        <v>1.49</v>
      </c>
      <c r="E262" s="87">
        <v>6.53</v>
      </c>
      <c r="F262" s="87">
        <v>0.36</v>
      </c>
      <c r="G262" s="87">
        <v>0.45700000000000002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581</v>
      </c>
      <c r="C263" s="87">
        <v>1.49</v>
      </c>
      <c r="D263" s="87">
        <v>1.49</v>
      </c>
      <c r="E263" s="87">
        <v>6.53</v>
      </c>
      <c r="F263" s="87">
        <v>0.36</v>
      </c>
      <c r="G263" s="87">
        <v>0.45700000000000002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581</v>
      </c>
      <c r="C264" s="87">
        <v>1.49</v>
      </c>
      <c r="D264" s="87">
        <v>1.49</v>
      </c>
      <c r="E264" s="87">
        <v>6.53</v>
      </c>
      <c r="F264" s="87">
        <v>0.36</v>
      </c>
      <c r="G264" s="87">
        <v>0.45700000000000002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581</v>
      </c>
      <c r="C265" s="87">
        <v>1.49</v>
      </c>
      <c r="D265" s="87">
        <v>1.49</v>
      </c>
      <c r="E265" s="87">
        <v>6.53</v>
      </c>
      <c r="F265" s="87">
        <v>0.36</v>
      </c>
      <c r="G265" s="87">
        <v>0.45700000000000002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581</v>
      </c>
      <c r="C266" s="87">
        <v>1.49</v>
      </c>
      <c r="D266" s="87">
        <v>1.49</v>
      </c>
      <c r="E266" s="87">
        <v>6.53</v>
      </c>
      <c r="F266" s="87">
        <v>0.36</v>
      </c>
      <c r="G266" s="87">
        <v>0.45700000000000002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581</v>
      </c>
      <c r="C267" s="87">
        <v>1.49</v>
      </c>
      <c r="D267" s="87">
        <v>1.49</v>
      </c>
      <c r="E267" s="87">
        <v>6.53</v>
      </c>
      <c r="F267" s="87">
        <v>0.36</v>
      </c>
      <c r="G267" s="87">
        <v>0.45700000000000002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581</v>
      </c>
      <c r="C268" s="87">
        <v>1.49</v>
      </c>
      <c r="D268" s="87">
        <v>1.49</v>
      </c>
      <c r="E268" s="87">
        <v>6.53</v>
      </c>
      <c r="F268" s="87">
        <v>0.36</v>
      </c>
      <c r="G268" s="87">
        <v>0.45700000000000002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581</v>
      </c>
      <c r="C269" s="87">
        <v>1.49</v>
      </c>
      <c r="D269" s="87">
        <v>1.49</v>
      </c>
      <c r="E269" s="87">
        <v>6.53</v>
      </c>
      <c r="F269" s="87">
        <v>0.36</v>
      </c>
      <c r="G269" s="87">
        <v>0.45700000000000002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581</v>
      </c>
      <c r="C270" s="87">
        <v>1.49</v>
      </c>
      <c r="D270" s="87">
        <v>1.49</v>
      </c>
      <c r="E270" s="87">
        <v>6.53</v>
      </c>
      <c r="F270" s="87">
        <v>0.36</v>
      </c>
      <c r="G270" s="87">
        <v>0.45700000000000002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581</v>
      </c>
      <c r="C271" s="87">
        <v>1.49</v>
      </c>
      <c r="D271" s="87">
        <v>1.49</v>
      </c>
      <c r="E271" s="87">
        <v>6.53</v>
      </c>
      <c r="F271" s="87">
        <v>0.36</v>
      </c>
      <c r="G271" s="87">
        <v>0.45700000000000002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581</v>
      </c>
      <c r="C272" s="87">
        <v>1.49</v>
      </c>
      <c r="D272" s="87">
        <v>1.49</v>
      </c>
      <c r="E272" s="87">
        <v>6.53</v>
      </c>
      <c r="F272" s="87">
        <v>0.36</v>
      </c>
      <c r="G272" s="87">
        <v>0.45700000000000002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581</v>
      </c>
      <c r="C273" s="87">
        <v>1.49</v>
      </c>
      <c r="D273" s="87">
        <v>1.49</v>
      </c>
      <c r="E273" s="87">
        <v>6.53</v>
      </c>
      <c r="F273" s="87">
        <v>0.36</v>
      </c>
      <c r="G273" s="87">
        <v>0.45700000000000002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581</v>
      </c>
      <c r="C274" s="87">
        <v>1.49</v>
      </c>
      <c r="D274" s="87">
        <v>1.49</v>
      </c>
      <c r="E274" s="87">
        <v>6.53</v>
      </c>
      <c r="F274" s="87">
        <v>0.36</v>
      </c>
      <c r="G274" s="87">
        <v>0.45700000000000002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581</v>
      </c>
      <c r="C275" s="87">
        <v>1.49</v>
      </c>
      <c r="D275" s="87">
        <v>1.49</v>
      </c>
      <c r="E275" s="87">
        <v>6.53</v>
      </c>
      <c r="F275" s="87">
        <v>0.36</v>
      </c>
      <c r="G275" s="87">
        <v>0.45700000000000002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581</v>
      </c>
      <c r="C276" s="87">
        <v>1.49</v>
      </c>
      <c r="D276" s="87">
        <v>1.49</v>
      </c>
      <c r="E276" s="87">
        <v>6.53</v>
      </c>
      <c r="F276" s="87">
        <v>0.36</v>
      </c>
      <c r="G276" s="87">
        <v>0.45700000000000002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581</v>
      </c>
      <c r="C277" s="87">
        <v>1.49</v>
      </c>
      <c r="D277" s="87">
        <v>1.49</v>
      </c>
      <c r="E277" s="87">
        <v>6.53</v>
      </c>
      <c r="F277" s="87">
        <v>0.36</v>
      </c>
      <c r="G277" s="87">
        <v>0.45700000000000002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581</v>
      </c>
      <c r="C278" s="87">
        <v>1.49</v>
      </c>
      <c r="D278" s="87">
        <v>1.49</v>
      </c>
      <c r="E278" s="87">
        <v>6.53</v>
      </c>
      <c r="F278" s="87">
        <v>0.36</v>
      </c>
      <c r="G278" s="87">
        <v>0.45700000000000002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581</v>
      </c>
      <c r="C279" s="87">
        <v>1.49</v>
      </c>
      <c r="D279" s="87">
        <v>1.49</v>
      </c>
      <c r="E279" s="87">
        <v>6.53</v>
      </c>
      <c r="F279" s="87">
        <v>0.36</v>
      </c>
      <c r="G279" s="87">
        <v>0.45700000000000002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581</v>
      </c>
      <c r="C280" s="87">
        <v>1.49</v>
      </c>
      <c r="D280" s="87">
        <v>1.49</v>
      </c>
      <c r="E280" s="87">
        <v>6.53</v>
      </c>
      <c r="F280" s="87">
        <v>0.36</v>
      </c>
      <c r="G280" s="87">
        <v>0.45700000000000002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581</v>
      </c>
      <c r="C281" s="87">
        <v>1.49</v>
      </c>
      <c r="D281" s="87">
        <v>1.49</v>
      </c>
      <c r="E281" s="87">
        <v>6.53</v>
      </c>
      <c r="F281" s="87">
        <v>0.36</v>
      </c>
      <c r="G281" s="87">
        <v>0.45700000000000002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581</v>
      </c>
      <c r="C282" s="87">
        <v>1.49</v>
      </c>
      <c r="D282" s="87">
        <v>1.49</v>
      </c>
      <c r="E282" s="87">
        <v>6.53</v>
      </c>
      <c r="F282" s="87">
        <v>0.36</v>
      </c>
      <c r="G282" s="87">
        <v>0.45700000000000002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581</v>
      </c>
      <c r="C283" s="87">
        <v>1.49</v>
      </c>
      <c r="D283" s="87">
        <v>1.49</v>
      </c>
      <c r="E283" s="87">
        <v>6.53</v>
      </c>
      <c r="F283" s="87">
        <v>0.36</v>
      </c>
      <c r="G283" s="87">
        <v>0.45700000000000002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581</v>
      </c>
      <c r="C284" s="87">
        <v>1.49</v>
      </c>
      <c r="D284" s="87">
        <v>1.49</v>
      </c>
      <c r="E284" s="87">
        <v>6.53</v>
      </c>
      <c r="F284" s="87">
        <v>0.36</v>
      </c>
      <c r="G284" s="87">
        <v>0.45700000000000002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581</v>
      </c>
      <c r="C285" s="87">
        <v>1.49</v>
      </c>
      <c r="D285" s="87">
        <v>1.49</v>
      </c>
      <c r="E285" s="87">
        <v>6.53</v>
      </c>
      <c r="F285" s="87">
        <v>0.36</v>
      </c>
      <c r="G285" s="87">
        <v>0.45700000000000002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581</v>
      </c>
      <c r="C286" s="87">
        <v>1.49</v>
      </c>
      <c r="D286" s="87">
        <v>1.49</v>
      </c>
      <c r="E286" s="87">
        <v>6.53</v>
      </c>
      <c r="F286" s="87">
        <v>0.36</v>
      </c>
      <c r="G286" s="87">
        <v>0.45700000000000002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581</v>
      </c>
      <c r="C287" s="87">
        <v>1.49</v>
      </c>
      <c r="D287" s="87">
        <v>1.49</v>
      </c>
      <c r="E287" s="87">
        <v>6.53</v>
      </c>
      <c r="F287" s="87">
        <v>0.36</v>
      </c>
      <c r="G287" s="87">
        <v>0.45700000000000002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581</v>
      </c>
      <c r="C288" s="87">
        <v>1.49</v>
      </c>
      <c r="D288" s="87">
        <v>1.49</v>
      </c>
      <c r="E288" s="87">
        <v>6.53</v>
      </c>
      <c r="F288" s="87">
        <v>0.36</v>
      </c>
      <c r="G288" s="87">
        <v>0.45700000000000002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581</v>
      </c>
      <c r="C289" s="87">
        <v>1.49</v>
      </c>
      <c r="D289" s="87">
        <v>1.49</v>
      </c>
      <c r="E289" s="87">
        <v>6.53</v>
      </c>
      <c r="F289" s="87">
        <v>0.36</v>
      </c>
      <c r="G289" s="87">
        <v>0.45700000000000002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581</v>
      </c>
      <c r="C290" s="87">
        <v>1.49</v>
      </c>
      <c r="D290" s="87">
        <v>1.49</v>
      </c>
      <c r="E290" s="87">
        <v>6.53</v>
      </c>
      <c r="F290" s="87">
        <v>0.36</v>
      </c>
      <c r="G290" s="87">
        <v>0.45700000000000002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581</v>
      </c>
      <c r="C291" s="87">
        <v>1.49</v>
      </c>
      <c r="D291" s="87">
        <v>1.49</v>
      </c>
      <c r="E291" s="87">
        <v>6.53</v>
      </c>
      <c r="F291" s="87">
        <v>0.36</v>
      </c>
      <c r="G291" s="87">
        <v>0.45700000000000002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581</v>
      </c>
      <c r="C292" s="87">
        <v>1.49</v>
      </c>
      <c r="D292" s="87">
        <v>1.49</v>
      </c>
      <c r="E292" s="87">
        <v>6.53</v>
      </c>
      <c r="F292" s="87">
        <v>0.36</v>
      </c>
      <c r="G292" s="87">
        <v>0.45700000000000002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581</v>
      </c>
      <c r="C293" s="87">
        <v>1.49</v>
      </c>
      <c r="D293" s="87">
        <v>1.49</v>
      </c>
      <c r="E293" s="87">
        <v>6.53</v>
      </c>
      <c r="F293" s="87">
        <v>0.36</v>
      </c>
      <c r="G293" s="87">
        <v>0.45700000000000002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581</v>
      </c>
      <c r="C294" s="87">
        <v>1.49</v>
      </c>
      <c r="D294" s="87">
        <v>1.49</v>
      </c>
      <c r="E294" s="87">
        <v>6.53</v>
      </c>
      <c r="F294" s="87">
        <v>0.36</v>
      </c>
      <c r="G294" s="87">
        <v>0.45700000000000002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581</v>
      </c>
      <c r="C295" s="87">
        <v>1.49</v>
      </c>
      <c r="D295" s="87">
        <v>1.49</v>
      </c>
      <c r="E295" s="87">
        <v>6.53</v>
      </c>
      <c r="F295" s="87">
        <v>0.36</v>
      </c>
      <c r="G295" s="87">
        <v>0.45700000000000002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581</v>
      </c>
      <c r="C296" s="87">
        <v>1.49</v>
      </c>
      <c r="D296" s="87">
        <v>1.49</v>
      </c>
      <c r="E296" s="87">
        <v>6.53</v>
      </c>
      <c r="F296" s="87">
        <v>0.36</v>
      </c>
      <c r="G296" s="87">
        <v>0.45700000000000002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581</v>
      </c>
      <c r="C297" s="87">
        <v>1.49</v>
      </c>
      <c r="D297" s="87">
        <v>1.49</v>
      </c>
      <c r="E297" s="87">
        <v>6.53</v>
      </c>
      <c r="F297" s="87">
        <v>0.36</v>
      </c>
      <c r="G297" s="87">
        <v>0.45700000000000002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581</v>
      </c>
      <c r="C298" s="87">
        <v>1.49</v>
      </c>
      <c r="D298" s="87">
        <v>1.49</v>
      </c>
      <c r="E298" s="87">
        <v>6.53</v>
      </c>
      <c r="F298" s="87">
        <v>0.36</v>
      </c>
      <c r="G298" s="87">
        <v>0.45700000000000002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581</v>
      </c>
      <c r="C299" s="87">
        <v>1.49</v>
      </c>
      <c r="D299" s="87">
        <v>1.49</v>
      </c>
      <c r="E299" s="87">
        <v>6.53</v>
      </c>
      <c r="F299" s="87">
        <v>0.36</v>
      </c>
      <c r="G299" s="87">
        <v>0.45700000000000002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581</v>
      </c>
      <c r="C300" s="87">
        <v>1.49</v>
      </c>
      <c r="D300" s="87">
        <v>1.49</v>
      </c>
      <c r="E300" s="87">
        <v>6.53</v>
      </c>
      <c r="F300" s="87">
        <v>0.36</v>
      </c>
      <c r="G300" s="87">
        <v>0.45700000000000002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581</v>
      </c>
      <c r="C301" s="87">
        <v>1.49</v>
      </c>
      <c r="D301" s="87">
        <v>1.49</v>
      </c>
      <c r="E301" s="87">
        <v>6.53</v>
      </c>
      <c r="F301" s="87">
        <v>0.36</v>
      </c>
      <c r="G301" s="87">
        <v>0.45700000000000002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581</v>
      </c>
      <c r="C302" s="87">
        <v>1.49</v>
      </c>
      <c r="D302" s="87">
        <v>1.49</v>
      </c>
      <c r="E302" s="87">
        <v>6.53</v>
      </c>
      <c r="F302" s="87">
        <v>0.36</v>
      </c>
      <c r="G302" s="87">
        <v>0.45700000000000002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581</v>
      </c>
      <c r="C303" s="87">
        <v>1.49</v>
      </c>
      <c r="D303" s="87">
        <v>1.49</v>
      </c>
      <c r="E303" s="87">
        <v>6.53</v>
      </c>
      <c r="F303" s="87">
        <v>0.36</v>
      </c>
      <c r="G303" s="87">
        <v>0.45700000000000002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581</v>
      </c>
      <c r="C304" s="87">
        <v>1.49</v>
      </c>
      <c r="D304" s="87">
        <v>1.49</v>
      </c>
      <c r="E304" s="87">
        <v>6.53</v>
      </c>
      <c r="F304" s="87">
        <v>0.36</v>
      </c>
      <c r="G304" s="87">
        <v>0.45700000000000002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581</v>
      </c>
      <c r="C305" s="87">
        <v>1.49</v>
      </c>
      <c r="D305" s="87">
        <v>1.49</v>
      </c>
      <c r="E305" s="87">
        <v>6.53</v>
      </c>
      <c r="F305" s="87">
        <v>0.36</v>
      </c>
      <c r="G305" s="87">
        <v>0.45700000000000002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581</v>
      </c>
      <c r="C306" s="87">
        <v>1.49</v>
      </c>
      <c r="D306" s="87">
        <v>1.49</v>
      </c>
      <c r="E306" s="87">
        <v>6.53</v>
      </c>
      <c r="F306" s="87">
        <v>0.36</v>
      </c>
      <c r="G306" s="87">
        <v>0.45700000000000002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581</v>
      </c>
      <c r="C307" s="87">
        <v>1.49</v>
      </c>
      <c r="D307" s="87">
        <v>1.49</v>
      </c>
      <c r="E307" s="87">
        <v>6.53</v>
      </c>
      <c r="F307" s="87">
        <v>0.36</v>
      </c>
      <c r="G307" s="87">
        <v>0.45700000000000002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581</v>
      </c>
      <c r="C308" s="87">
        <v>1.49</v>
      </c>
      <c r="D308" s="87">
        <v>1.49</v>
      </c>
      <c r="E308" s="87">
        <v>6.53</v>
      </c>
      <c r="F308" s="87">
        <v>0.36</v>
      </c>
      <c r="G308" s="87">
        <v>0.45700000000000002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581</v>
      </c>
      <c r="C309" s="87">
        <v>1.49</v>
      </c>
      <c r="D309" s="87">
        <v>1.49</v>
      </c>
      <c r="E309" s="87">
        <v>6.53</v>
      </c>
      <c r="F309" s="87">
        <v>0.36</v>
      </c>
      <c r="G309" s="87">
        <v>0.45700000000000002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581</v>
      </c>
      <c r="C310" s="87">
        <v>1.49</v>
      </c>
      <c r="D310" s="87">
        <v>1.49</v>
      </c>
      <c r="E310" s="87">
        <v>6.53</v>
      </c>
      <c r="F310" s="87">
        <v>0.36</v>
      </c>
      <c r="G310" s="87">
        <v>0.45700000000000002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581</v>
      </c>
      <c r="C311" s="87">
        <v>1.49</v>
      </c>
      <c r="D311" s="87">
        <v>1.49</v>
      </c>
      <c r="E311" s="87">
        <v>6.53</v>
      </c>
      <c r="F311" s="87">
        <v>0.36</v>
      </c>
      <c r="G311" s="87">
        <v>0.45700000000000002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581</v>
      </c>
      <c r="C312" s="87">
        <v>1.49</v>
      </c>
      <c r="D312" s="87">
        <v>1.49</v>
      </c>
      <c r="E312" s="87">
        <v>6.53</v>
      </c>
      <c r="F312" s="87">
        <v>0.36</v>
      </c>
      <c r="G312" s="87">
        <v>0.45700000000000002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581</v>
      </c>
      <c r="C313" s="87">
        <v>1.49</v>
      </c>
      <c r="D313" s="87">
        <v>1.49</v>
      </c>
      <c r="E313" s="87">
        <v>6.53</v>
      </c>
      <c r="F313" s="87">
        <v>0.36</v>
      </c>
      <c r="G313" s="87">
        <v>0.45700000000000002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581</v>
      </c>
      <c r="C314" s="87">
        <v>1.49</v>
      </c>
      <c r="D314" s="87">
        <v>1.49</v>
      </c>
      <c r="E314" s="87">
        <v>6.53</v>
      </c>
      <c r="F314" s="87">
        <v>0.36</v>
      </c>
      <c r="G314" s="87">
        <v>0.45700000000000002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581</v>
      </c>
      <c r="C315" s="87">
        <v>1.49</v>
      </c>
      <c r="D315" s="87">
        <v>1.49</v>
      </c>
      <c r="E315" s="87">
        <v>6.53</v>
      </c>
      <c r="F315" s="87">
        <v>0.36</v>
      </c>
      <c r="G315" s="87">
        <v>0.45700000000000002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520</v>
      </c>
      <c r="C316" s="87">
        <v>33.6</v>
      </c>
      <c r="D316" s="87">
        <v>33.6</v>
      </c>
      <c r="E316" s="87">
        <v>6.49</v>
      </c>
      <c r="F316" s="87">
        <v>0.25</v>
      </c>
      <c r="G316" s="87">
        <v>0.25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572</v>
      </c>
      <c r="C317" s="87">
        <v>72.8</v>
      </c>
      <c r="D317" s="87">
        <v>72.8</v>
      </c>
      <c r="E317" s="87">
        <v>6.49</v>
      </c>
      <c r="F317" s="87">
        <v>0.25</v>
      </c>
      <c r="G317" s="87">
        <v>0.25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520</v>
      </c>
      <c r="C318" s="87">
        <v>33.6</v>
      </c>
      <c r="D318" s="87">
        <v>33.6</v>
      </c>
      <c r="E318" s="87">
        <v>6.49</v>
      </c>
      <c r="F318" s="87">
        <v>0.25</v>
      </c>
      <c r="G318" s="87">
        <v>0.25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572</v>
      </c>
      <c r="C319" s="87">
        <v>72.8</v>
      </c>
      <c r="D319" s="87">
        <v>72.8</v>
      </c>
      <c r="E319" s="87">
        <v>6.49</v>
      </c>
      <c r="F319" s="87">
        <v>0.25</v>
      </c>
      <c r="G319" s="87">
        <v>0.25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581</v>
      </c>
      <c r="C320" s="87">
        <v>1.49</v>
      </c>
      <c r="D320" s="87">
        <v>1.49</v>
      </c>
      <c r="E320" s="87">
        <v>6.53</v>
      </c>
      <c r="F320" s="87">
        <v>0.36</v>
      </c>
      <c r="G320" s="87">
        <v>0.45700000000000002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581</v>
      </c>
      <c r="C321" s="87">
        <v>1.49</v>
      </c>
      <c r="D321" s="87">
        <v>1.49</v>
      </c>
      <c r="E321" s="87">
        <v>6.53</v>
      </c>
      <c r="F321" s="87">
        <v>0.36</v>
      </c>
      <c r="G321" s="87">
        <v>0.45700000000000002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581</v>
      </c>
      <c r="C322" s="87">
        <v>1.49</v>
      </c>
      <c r="D322" s="87">
        <v>1.49</v>
      </c>
      <c r="E322" s="87">
        <v>6.53</v>
      </c>
      <c r="F322" s="87">
        <v>0.36</v>
      </c>
      <c r="G322" s="87">
        <v>0.45700000000000002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581</v>
      </c>
      <c r="C323" s="87">
        <v>1.49</v>
      </c>
      <c r="D323" s="87">
        <v>1.49</v>
      </c>
      <c r="E323" s="87">
        <v>6.53</v>
      </c>
      <c r="F323" s="87">
        <v>0.36</v>
      </c>
      <c r="G323" s="87">
        <v>0.45700000000000002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581</v>
      </c>
      <c r="C324" s="87">
        <v>1.49</v>
      </c>
      <c r="D324" s="87">
        <v>1.49</v>
      </c>
      <c r="E324" s="87">
        <v>6.53</v>
      </c>
      <c r="F324" s="87">
        <v>0.36</v>
      </c>
      <c r="G324" s="87">
        <v>0.45700000000000002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581</v>
      </c>
      <c r="C325" s="87">
        <v>1.49</v>
      </c>
      <c r="D325" s="87">
        <v>1.49</v>
      </c>
      <c r="E325" s="87">
        <v>6.53</v>
      </c>
      <c r="F325" s="87">
        <v>0.36</v>
      </c>
      <c r="G325" s="87">
        <v>0.45700000000000002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581</v>
      </c>
      <c r="C326" s="87">
        <v>1.49</v>
      </c>
      <c r="D326" s="87">
        <v>1.49</v>
      </c>
      <c r="E326" s="87">
        <v>6.53</v>
      </c>
      <c r="F326" s="87">
        <v>0.36</v>
      </c>
      <c r="G326" s="87">
        <v>0.45700000000000002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581</v>
      </c>
      <c r="C327" s="87">
        <v>1.49</v>
      </c>
      <c r="D327" s="87">
        <v>1.49</v>
      </c>
      <c r="E327" s="87">
        <v>6.53</v>
      </c>
      <c r="F327" s="87">
        <v>0.36</v>
      </c>
      <c r="G327" s="87">
        <v>0.45700000000000002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581</v>
      </c>
      <c r="C328" s="87">
        <v>1.49</v>
      </c>
      <c r="D328" s="87">
        <v>1.49</v>
      </c>
      <c r="E328" s="87">
        <v>6.53</v>
      </c>
      <c r="F328" s="87">
        <v>0.36</v>
      </c>
      <c r="G328" s="87">
        <v>0.45700000000000002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581</v>
      </c>
      <c r="C329" s="87">
        <v>1.49</v>
      </c>
      <c r="D329" s="87">
        <v>1.49</v>
      </c>
      <c r="E329" s="87">
        <v>6.53</v>
      </c>
      <c r="F329" s="87">
        <v>0.36</v>
      </c>
      <c r="G329" s="87">
        <v>0.45700000000000002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581</v>
      </c>
      <c r="C330" s="87">
        <v>1.49</v>
      </c>
      <c r="D330" s="87">
        <v>1.49</v>
      </c>
      <c r="E330" s="87">
        <v>6.53</v>
      </c>
      <c r="F330" s="87">
        <v>0.36</v>
      </c>
      <c r="G330" s="87">
        <v>0.45700000000000002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581</v>
      </c>
      <c r="C331" s="87">
        <v>1.49</v>
      </c>
      <c r="D331" s="87">
        <v>1.49</v>
      </c>
      <c r="E331" s="87">
        <v>6.53</v>
      </c>
      <c r="F331" s="87">
        <v>0.36</v>
      </c>
      <c r="G331" s="87">
        <v>0.45700000000000002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581</v>
      </c>
      <c r="C332" s="87">
        <v>1.49</v>
      </c>
      <c r="D332" s="87">
        <v>1.49</v>
      </c>
      <c r="E332" s="87">
        <v>6.53</v>
      </c>
      <c r="F332" s="87">
        <v>0.36</v>
      </c>
      <c r="G332" s="87">
        <v>0.45700000000000002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581</v>
      </c>
      <c r="C333" s="87">
        <v>1.49</v>
      </c>
      <c r="D333" s="87">
        <v>1.49</v>
      </c>
      <c r="E333" s="87">
        <v>6.53</v>
      </c>
      <c r="F333" s="87">
        <v>0.36</v>
      </c>
      <c r="G333" s="87">
        <v>0.45700000000000002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581</v>
      </c>
      <c r="C334" s="87">
        <v>1.49</v>
      </c>
      <c r="D334" s="87">
        <v>1.49</v>
      </c>
      <c r="E334" s="87">
        <v>6.53</v>
      </c>
      <c r="F334" s="87">
        <v>0.36</v>
      </c>
      <c r="G334" s="87">
        <v>0.45700000000000002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581</v>
      </c>
      <c r="C335" s="87">
        <v>1.49</v>
      </c>
      <c r="D335" s="87">
        <v>1.49</v>
      </c>
      <c r="E335" s="87">
        <v>6.53</v>
      </c>
      <c r="F335" s="87">
        <v>0.36</v>
      </c>
      <c r="G335" s="87">
        <v>0.45700000000000002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581</v>
      </c>
      <c r="C336" s="87">
        <v>1.49</v>
      </c>
      <c r="D336" s="87">
        <v>1.49</v>
      </c>
      <c r="E336" s="87">
        <v>6.53</v>
      </c>
      <c r="F336" s="87">
        <v>0.36</v>
      </c>
      <c r="G336" s="87">
        <v>0.45700000000000002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581</v>
      </c>
      <c r="C337" s="87">
        <v>1.49</v>
      </c>
      <c r="D337" s="87">
        <v>1.49</v>
      </c>
      <c r="E337" s="87">
        <v>6.53</v>
      </c>
      <c r="F337" s="87">
        <v>0.36</v>
      </c>
      <c r="G337" s="87">
        <v>0.45700000000000002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581</v>
      </c>
      <c r="C338" s="87">
        <v>1.49</v>
      </c>
      <c r="D338" s="87">
        <v>1.49</v>
      </c>
      <c r="E338" s="87">
        <v>6.53</v>
      </c>
      <c r="F338" s="87">
        <v>0.36</v>
      </c>
      <c r="G338" s="87">
        <v>0.45700000000000002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581</v>
      </c>
      <c r="C339" s="87">
        <v>1.49</v>
      </c>
      <c r="D339" s="87">
        <v>1.49</v>
      </c>
      <c r="E339" s="87">
        <v>6.53</v>
      </c>
      <c r="F339" s="87">
        <v>0.36</v>
      </c>
      <c r="G339" s="87">
        <v>0.45700000000000002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581</v>
      </c>
      <c r="C340" s="87">
        <v>1.49</v>
      </c>
      <c r="D340" s="87">
        <v>1.49</v>
      </c>
      <c r="E340" s="87">
        <v>6.53</v>
      </c>
      <c r="F340" s="87">
        <v>0.36</v>
      </c>
      <c r="G340" s="87">
        <v>0.45700000000000002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581</v>
      </c>
      <c r="C341" s="87">
        <v>1.49</v>
      </c>
      <c r="D341" s="87">
        <v>1.49</v>
      </c>
      <c r="E341" s="87">
        <v>6.53</v>
      </c>
      <c r="F341" s="87">
        <v>0.36</v>
      </c>
      <c r="G341" s="87">
        <v>0.45700000000000002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581</v>
      </c>
      <c r="C342" s="87">
        <v>1.49</v>
      </c>
      <c r="D342" s="87">
        <v>1.49</v>
      </c>
      <c r="E342" s="87">
        <v>6.53</v>
      </c>
      <c r="F342" s="87">
        <v>0.36</v>
      </c>
      <c r="G342" s="87">
        <v>0.45700000000000002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581</v>
      </c>
      <c r="C343" s="87">
        <v>1.49</v>
      </c>
      <c r="D343" s="87">
        <v>1.49</v>
      </c>
      <c r="E343" s="87">
        <v>6.53</v>
      </c>
      <c r="F343" s="87">
        <v>0.36</v>
      </c>
      <c r="G343" s="87">
        <v>0.45700000000000002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581</v>
      </c>
      <c r="C344" s="87">
        <v>1.49</v>
      </c>
      <c r="D344" s="87">
        <v>1.49</v>
      </c>
      <c r="E344" s="87">
        <v>6.53</v>
      </c>
      <c r="F344" s="87">
        <v>0.36</v>
      </c>
      <c r="G344" s="87">
        <v>0.45700000000000002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581</v>
      </c>
      <c r="C345" s="87">
        <v>1.49</v>
      </c>
      <c r="D345" s="87">
        <v>1.49</v>
      </c>
      <c r="E345" s="87">
        <v>6.53</v>
      </c>
      <c r="F345" s="87">
        <v>0.36</v>
      </c>
      <c r="G345" s="87">
        <v>0.45700000000000002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581</v>
      </c>
      <c r="C346" s="87">
        <v>1.49</v>
      </c>
      <c r="D346" s="87">
        <v>1.49</v>
      </c>
      <c r="E346" s="87">
        <v>6.53</v>
      </c>
      <c r="F346" s="87">
        <v>0.36</v>
      </c>
      <c r="G346" s="87">
        <v>0.45700000000000002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581</v>
      </c>
      <c r="C347" s="87">
        <v>1.49</v>
      </c>
      <c r="D347" s="87">
        <v>1.49</v>
      </c>
      <c r="E347" s="87">
        <v>6.53</v>
      </c>
      <c r="F347" s="87">
        <v>0.36</v>
      </c>
      <c r="G347" s="87">
        <v>0.45700000000000002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581</v>
      </c>
      <c r="C348" s="87">
        <v>1.49</v>
      </c>
      <c r="D348" s="87">
        <v>1.49</v>
      </c>
      <c r="E348" s="87">
        <v>6.53</v>
      </c>
      <c r="F348" s="87">
        <v>0.36</v>
      </c>
      <c r="G348" s="87">
        <v>0.45700000000000002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581</v>
      </c>
      <c r="C349" s="87">
        <v>1.49</v>
      </c>
      <c r="D349" s="87">
        <v>1.49</v>
      </c>
      <c r="E349" s="87">
        <v>6.53</v>
      </c>
      <c r="F349" s="87">
        <v>0.36</v>
      </c>
      <c r="G349" s="87">
        <v>0.45700000000000002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581</v>
      </c>
      <c r="C350" s="87">
        <v>1.49</v>
      </c>
      <c r="D350" s="87">
        <v>1.49</v>
      </c>
      <c r="E350" s="87">
        <v>6.53</v>
      </c>
      <c r="F350" s="87">
        <v>0.36</v>
      </c>
      <c r="G350" s="87">
        <v>0.45700000000000002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581</v>
      </c>
      <c r="C351" s="87">
        <v>1.49</v>
      </c>
      <c r="D351" s="87">
        <v>1.49</v>
      </c>
      <c r="E351" s="87">
        <v>6.53</v>
      </c>
      <c r="F351" s="87">
        <v>0.36</v>
      </c>
      <c r="G351" s="87">
        <v>0.45700000000000002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581</v>
      </c>
      <c r="C352" s="87">
        <v>1.49</v>
      </c>
      <c r="D352" s="87">
        <v>1.49</v>
      </c>
      <c r="E352" s="87">
        <v>6.53</v>
      </c>
      <c r="F352" s="87">
        <v>0.36</v>
      </c>
      <c r="G352" s="87">
        <v>0.45700000000000002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581</v>
      </c>
      <c r="C353" s="87">
        <v>1.49</v>
      </c>
      <c r="D353" s="87">
        <v>1.49</v>
      </c>
      <c r="E353" s="87">
        <v>6.53</v>
      </c>
      <c r="F353" s="87">
        <v>0.36</v>
      </c>
      <c r="G353" s="87">
        <v>0.45700000000000002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581</v>
      </c>
      <c r="C354" s="87">
        <v>1.49</v>
      </c>
      <c r="D354" s="87">
        <v>1.49</v>
      </c>
      <c r="E354" s="87">
        <v>6.53</v>
      </c>
      <c r="F354" s="87">
        <v>0.36</v>
      </c>
      <c r="G354" s="87">
        <v>0.45700000000000002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581</v>
      </c>
      <c r="C355" s="87">
        <v>1.49</v>
      </c>
      <c r="D355" s="87">
        <v>1.49</v>
      </c>
      <c r="E355" s="87">
        <v>6.53</v>
      </c>
      <c r="F355" s="87">
        <v>0.36</v>
      </c>
      <c r="G355" s="87">
        <v>0.45700000000000002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697</v>
      </c>
      <c r="C356" s="87">
        <v>53.2</v>
      </c>
      <c r="D356" s="87">
        <v>53.2</v>
      </c>
      <c r="E356" s="87">
        <v>6.49</v>
      </c>
      <c r="F356" s="87">
        <v>0.61</v>
      </c>
      <c r="G356" s="87">
        <v>0.61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697</v>
      </c>
      <c r="C357" s="87">
        <v>53.2</v>
      </c>
      <c r="D357" s="87">
        <v>53.2</v>
      </c>
      <c r="E357" s="87">
        <v>6.49</v>
      </c>
      <c r="F357" s="87">
        <v>0.61</v>
      </c>
      <c r="G357" s="87">
        <v>0.61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572</v>
      </c>
      <c r="C358" s="87">
        <v>12.6</v>
      </c>
      <c r="D358" s="87">
        <v>12.6</v>
      </c>
      <c r="E358" s="87">
        <v>6.49</v>
      </c>
      <c r="F358" s="87">
        <v>0.25</v>
      </c>
      <c r="G358" s="87">
        <v>0.25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572</v>
      </c>
      <c r="C359" s="87">
        <v>49.41</v>
      </c>
      <c r="D359" s="87">
        <v>49.41</v>
      </c>
      <c r="E359" s="87">
        <v>6.49</v>
      </c>
      <c r="F359" s="87">
        <v>0.25</v>
      </c>
      <c r="G359" s="87">
        <v>0.25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697</v>
      </c>
      <c r="C360" s="87">
        <v>33.6</v>
      </c>
      <c r="D360" s="87">
        <v>33.6</v>
      </c>
      <c r="E360" s="87">
        <v>6.49</v>
      </c>
      <c r="F360" s="87">
        <v>0.61</v>
      </c>
      <c r="G360" s="87">
        <v>0.61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572</v>
      </c>
      <c r="C361" s="87">
        <v>36.4</v>
      </c>
      <c r="D361" s="87">
        <v>36.4</v>
      </c>
      <c r="E361" s="87">
        <v>6.49</v>
      </c>
      <c r="F361" s="87">
        <v>0.25</v>
      </c>
      <c r="G361" s="87">
        <v>0.25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697</v>
      </c>
      <c r="C362" s="87">
        <v>33.6</v>
      </c>
      <c r="D362" s="87">
        <v>33.6</v>
      </c>
      <c r="E362" s="87">
        <v>6.49</v>
      </c>
      <c r="F362" s="87">
        <v>0.61</v>
      </c>
      <c r="G362" s="87">
        <v>0.61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6.49</v>
      </c>
      <c r="F363" s="87">
        <v>0.379</v>
      </c>
      <c r="G363" s="87">
        <v>0.38400000000000001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6.49</v>
      </c>
      <c r="F364" s="87">
        <v>0.61</v>
      </c>
      <c r="G364" s="87">
        <v>0.61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6.49</v>
      </c>
      <c r="F365" s="87">
        <v>0.26</v>
      </c>
      <c r="G365" s="87">
        <v>0.26900000000000002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3148580.88</v>
      </c>
      <c r="D368" s="87">
        <v>2.8</v>
      </c>
    </row>
    <row r="369" spans="1:7">
      <c r="A369" s="87" t="s">
        <v>684</v>
      </c>
      <c r="B369" s="87" t="s">
        <v>685</v>
      </c>
      <c r="C369" s="87">
        <v>2654418.11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700711.68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699959.21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748594.06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939208.42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651303.11</v>
      </c>
      <c r="D376" s="87">
        <v>440335.1</v>
      </c>
      <c r="E376" s="87">
        <v>210968.01</v>
      </c>
      <c r="F376" s="87">
        <v>0.68</v>
      </c>
      <c r="G376" s="87">
        <v>3.25</v>
      </c>
    </row>
    <row r="377" spans="1:7">
      <c r="A377" s="87" t="s">
        <v>688</v>
      </c>
      <c r="B377" s="87" t="s">
        <v>687</v>
      </c>
      <c r="C377" s="87">
        <v>299953.43</v>
      </c>
      <c r="D377" s="87">
        <v>239559.38</v>
      </c>
      <c r="E377" s="87">
        <v>60394.05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292244.53000000003</v>
      </c>
      <c r="D378" s="87">
        <v>221197.74</v>
      </c>
      <c r="E378" s="87">
        <v>71046.789999999994</v>
      </c>
      <c r="F378" s="87">
        <v>0.76</v>
      </c>
      <c r="G378" s="87">
        <v>3.57</v>
      </c>
    </row>
    <row r="379" spans="1:7">
      <c r="A379" s="87" t="s">
        <v>690</v>
      </c>
      <c r="B379" s="87" t="s">
        <v>687</v>
      </c>
      <c r="C379" s="87">
        <v>104653.42</v>
      </c>
      <c r="D379" s="87">
        <v>74687.23</v>
      </c>
      <c r="E379" s="87">
        <v>29966.2</v>
      </c>
      <c r="F379" s="87">
        <v>0.71</v>
      </c>
      <c r="G379" s="87">
        <v>3.68</v>
      </c>
    </row>
    <row r="380" spans="1:7">
      <c r="A380" s="87" t="s">
        <v>691</v>
      </c>
      <c r="B380" s="87" t="s">
        <v>687</v>
      </c>
      <c r="C380" s="87">
        <v>135647.72</v>
      </c>
      <c r="D380" s="87">
        <v>95689.36</v>
      </c>
      <c r="E380" s="87">
        <v>39958.36</v>
      </c>
      <c r="F380" s="87">
        <v>0.71</v>
      </c>
      <c r="G380" s="87">
        <v>3.64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339297.3</v>
      </c>
      <c r="D428" s="87">
        <v>0.78</v>
      </c>
    </row>
    <row r="429" spans="1:4">
      <c r="A429" s="87" t="s">
        <v>859</v>
      </c>
      <c r="B429" s="87" t="s">
        <v>858</v>
      </c>
      <c r="C429" s="87">
        <v>198816.53</v>
      </c>
      <c r="D429" s="87">
        <v>0.78</v>
      </c>
    </row>
    <row r="430" spans="1:4">
      <c r="A430" s="87" t="s">
        <v>860</v>
      </c>
      <c r="B430" s="87" t="s">
        <v>858</v>
      </c>
      <c r="C430" s="87">
        <v>202443.87</v>
      </c>
      <c r="D430" s="87">
        <v>0.78</v>
      </c>
    </row>
    <row r="431" spans="1:4">
      <c r="A431" s="87" t="s">
        <v>861</v>
      </c>
      <c r="B431" s="87" t="s">
        <v>858</v>
      </c>
      <c r="C431" s="87">
        <v>62878.96</v>
      </c>
      <c r="D431" s="87">
        <v>0.8</v>
      </c>
    </row>
    <row r="432" spans="1:4">
      <c r="A432" s="87" t="s">
        <v>862</v>
      </c>
      <c r="B432" s="87" t="s">
        <v>858</v>
      </c>
      <c r="C432" s="87">
        <v>79126.259999999995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30.1</v>
      </c>
      <c r="F439" s="87">
        <v>68021.34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30.06</v>
      </c>
      <c r="F440" s="87">
        <v>67937.37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32.43</v>
      </c>
      <c r="F441" s="87">
        <v>73289.41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0.62</v>
      </c>
      <c r="D442" s="87">
        <v>1388.3</v>
      </c>
      <c r="E442" s="87">
        <v>42.99</v>
      </c>
      <c r="F442" s="87">
        <v>96656.06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26.23</v>
      </c>
      <c r="F443" s="87">
        <v>43635.05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18.12</v>
      </c>
      <c r="F444" s="87">
        <v>30502.82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15.65</v>
      </c>
      <c r="F445" s="87">
        <v>26343.07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4.8600000000000003</v>
      </c>
      <c r="F446" s="87">
        <v>9118.43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6.12</v>
      </c>
      <c r="F447" s="87">
        <v>11474.55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14749.23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28852.39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186490.5814</v>
      </c>
      <c r="C458" s="87">
        <v>293.13729999999998</v>
      </c>
      <c r="D458" s="87">
        <v>896.74069999999995</v>
      </c>
      <c r="E458" s="87">
        <v>0</v>
      </c>
      <c r="F458" s="87">
        <v>2.5000000000000001E-3</v>
      </c>
      <c r="G458" s="88">
        <v>6623110</v>
      </c>
      <c r="H458" s="87">
        <v>77069.424100000004</v>
      </c>
    </row>
    <row r="459" spans="1:8">
      <c r="A459" s="87" t="s">
        <v>911</v>
      </c>
      <c r="B459" s="87">
        <v>169841.965</v>
      </c>
      <c r="C459" s="87">
        <v>269.6035</v>
      </c>
      <c r="D459" s="87">
        <v>835.75109999999995</v>
      </c>
      <c r="E459" s="87">
        <v>0</v>
      </c>
      <c r="F459" s="87">
        <v>2.3E-3</v>
      </c>
      <c r="G459" s="88">
        <v>6172800</v>
      </c>
      <c r="H459" s="87">
        <v>70455.695999999996</v>
      </c>
    </row>
    <row r="460" spans="1:8">
      <c r="A460" s="87" t="s">
        <v>912</v>
      </c>
      <c r="B460" s="87">
        <v>216760.85029999999</v>
      </c>
      <c r="C460" s="87">
        <v>357.23570000000001</v>
      </c>
      <c r="D460" s="87">
        <v>1161.7856999999999</v>
      </c>
      <c r="E460" s="87">
        <v>0</v>
      </c>
      <c r="F460" s="87">
        <v>3.2000000000000002E-3</v>
      </c>
      <c r="G460" s="88">
        <v>8581610</v>
      </c>
      <c r="H460" s="87">
        <v>91249.279500000004</v>
      </c>
    </row>
    <row r="461" spans="1:8">
      <c r="A461" s="87" t="s">
        <v>913</v>
      </c>
      <c r="B461" s="87">
        <v>214905.3756</v>
      </c>
      <c r="C461" s="87">
        <v>359.16039999999998</v>
      </c>
      <c r="D461" s="87">
        <v>1187.8852999999999</v>
      </c>
      <c r="E461" s="87">
        <v>0</v>
      </c>
      <c r="F461" s="87">
        <v>3.2000000000000002E-3</v>
      </c>
      <c r="G461" s="88">
        <v>8774650</v>
      </c>
      <c r="H461" s="87">
        <v>90972.036600000007</v>
      </c>
    </row>
    <row r="462" spans="1:8">
      <c r="A462" s="87" t="s">
        <v>354</v>
      </c>
      <c r="B462" s="87">
        <v>268824.84600000002</v>
      </c>
      <c r="C462" s="87">
        <v>451.58699999999999</v>
      </c>
      <c r="D462" s="87">
        <v>1502.6619000000001</v>
      </c>
      <c r="E462" s="87">
        <v>0</v>
      </c>
      <c r="F462" s="87">
        <v>4.1000000000000003E-3</v>
      </c>
      <c r="G462" s="88">
        <v>11100000</v>
      </c>
      <c r="H462" s="87">
        <v>114030.7706</v>
      </c>
    </row>
    <row r="463" spans="1:8">
      <c r="A463" s="87" t="s">
        <v>914</v>
      </c>
      <c r="B463" s="87">
        <v>322685.89059999998</v>
      </c>
      <c r="C463" s="87">
        <v>543.04520000000002</v>
      </c>
      <c r="D463" s="87">
        <v>1810.8161</v>
      </c>
      <c r="E463" s="87">
        <v>0</v>
      </c>
      <c r="F463" s="87">
        <v>4.8999999999999998E-3</v>
      </c>
      <c r="G463" s="88">
        <v>13376300</v>
      </c>
      <c r="H463" s="87">
        <v>136976.7127</v>
      </c>
    </row>
    <row r="464" spans="1:8">
      <c r="A464" s="87" t="s">
        <v>915</v>
      </c>
      <c r="B464" s="87">
        <v>285079.4852</v>
      </c>
      <c r="C464" s="87">
        <v>479.87049999999999</v>
      </c>
      <c r="D464" s="87">
        <v>1600.5965000000001</v>
      </c>
      <c r="E464" s="87">
        <v>0</v>
      </c>
      <c r="F464" s="87">
        <v>4.3E-3</v>
      </c>
      <c r="G464" s="88">
        <v>11823400</v>
      </c>
      <c r="H464" s="87">
        <v>121024.606</v>
      </c>
    </row>
    <row r="465" spans="1:19">
      <c r="A465" s="87" t="s">
        <v>916</v>
      </c>
      <c r="B465" s="87">
        <v>289197.9374</v>
      </c>
      <c r="C465" s="87">
        <v>486.65039999999999</v>
      </c>
      <c r="D465" s="87">
        <v>1622.6153999999999</v>
      </c>
      <c r="E465" s="87">
        <v>0</v>
      </c>
      <c r="F465" s="87">
        <v>4.4000000000000003E-3</v>
      </c>
      <c r="G465" s="88">
        <v>11986100</v>
      </c>
      <c r="H465" s="87">
        <v>122757.57090000001</v>
      </c>
    </row>
    <row r="466" spans="1:19">
      <c r="A466" s="87" t="s">
        <v>917</v>
      </c>
      <c r="B466" s="87">
        <v>284696.19300000003</v>
      </c>
      <c r="C466" s="87">
        <v>478.8603</v>
      </c>
      <c r="D466" s="87">
        <v>1595.8036</v>
      </c>
      <c r="E466" s="87">
        <v>0</v>
      </c>
      <c r="F466" s="87">
        <v>4.3E-3</v>
      </c>
      <c r="G466" s="88">
        <v>11788000</v>
      </c>
      <c r="H466" s="87">
        <v>120824.9716</v>
      </c>
    </row>
    <row r="467" spans="1:19">
      <c r="A467" s="87" t="s">
        <v>918</v>
      </c>
      <c r="B467" s="87">
        <v>236505.48860000001</v>
      </c>
      <c r="C467" s="87">
        <v>395.74779999999998</v>
      </c>
      <c r="D467" s="87">
        <v>1310.8110999999999</v>
      </c>
      <c r="E467" s="87">
        <v>0</v>
      </c>
      <c r="F467" s="87">
        <v>3.5999999999999999E-3</v>
      </c>
      <c r="G467" s="88">
        <v>9682700</v>
      </c>
      <c r="H467" s="87">
        <v>100164.9924</v>
      </c>
    </row>
    <row r="468" spans="1:19">
      <c r="A468" s="87" t="s">
        <v>919</v>
      </c>
      <c r="B468" s="87">
        <v>197783.2015</v>
      </c>
      <c r="C468" s="87">
        <v>324.9896</v>
      </c>
      <c r="D468" s="87">
        <v>1053.0547999999999</v>
      </c>
      <c r="E468" s="87">
        <v>0</v>
      </c>
      <c r="F468" s="87">
        <v>2.8999999999999998E-3</v>
      </c>
      <c r="G468" s="88">
        <v>7778410</v>
      </c>
      <c r="H468" s="87">
        <v>83162.241699999999</v>
      </c>
    </row>
    <row r="469" spans="1:19">
      <c r="A469" s="87" t="s">
        <v>920</v>
      </c>
      <c r="B469" s="87">
        <v>189015.9166</v>
      </c>
      <c r="C469" s="87">
        <v>294.43799999999999</v>
      </c>
      <c r="D469" s="87">
        <v>889.57749999999999</v>
      </c>
      <c r="E469" s="87">
        <v>0</v>
      </c>
      <c r="F469" s="87">
        <v>2.5000000000000001E-3</v>
      </c>
      <c r="G469" s="88">
        <v>6570050</v>
      </c>
      <c r="H469" s="87">
        <v>77843.173699999999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2861790</v>
      </c>
      <c r="C471" s="87">
        <v>4734.3257000000003</v>
      </c>
      <c r="D471" s="87">
        <v>15468.099700000001</v>
      </c>
      <c r="E471" s="87">
        <v>0</v>
      </c>
      <c r="F471" s="87">
        <v>4.2200000000000001E-2</v>
      </c>
      <c r="G471" s="88">
        <v>114257000</v>
      </c>
      <c r="H471" s="88">
        <v>1206530</v>
      </c>
    </row>
    <row r="472" spans="1:19">
      <c r="A472" s="87" t="s">
        <v>922</v>
      </c>
      <c r="B472" s="87">
        <v>169841.965</v>
      </c>
      <c r="C472" s="87">
        <v>269.6035</v>
      </c>
      <c r="D472" s="87">
        <v>835.75109999999995</v>
      </c>
      <c r="E472" s="87">
        <v>0</v>
      </c>
      <c r="F472" s="87">
        <v>2.3E-3</v>
      </c>
      <c r="G472" s="88">
        <v>6172800</v>
      </c>
      <c r="H472" s="87">
        <v>70455.695999999996</v>
      </c>
    </row>
    <row r="473" spans="1:19">
      <c r="A473" s="87" t="s">
        <v>923</v>
      </c>
      <c r="B473" s="87">
        <v>322685.89059999998</v>
      </c>
      <c r="C473" s="87">
        <v>543.04520000000002</v>
      </c>
      <c r="D473" s="87">
        <v>1810.8161</v>
      </c>
      <c r="E473" s="87">
        <v>0</v>
      </c>
      <c r="F473" s="87">
        <v>4.8999999999999998E-3</v>
      </c>
      <c r="G473" s="88">
        <v>13376300</v>
      </c>
      <c r="H473" s="87">
        <v>136976.7127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802682000000</v>
      </c>
      <c r="C476" s="87">
        <v>892074.51</v>
      </c>
      <c r="D476" s="87" t="s">
        <v>971</v>
      </c>
      <c r="E476" s="87">
        <v>218037.74400000001</v>
      </c>
      <c r="F476" s="87">
        <v>142955.66399999999</v>
      </c>
      <c r="G476" s="87">
        <v>147930.427</v>
      </c>
      <c r="H476" s="87">
        <v>0</v>
      </c>
      <c r="I476" s="87">
        <v>375511.22899999999</v>
      </c>
      <c r="J476" s="87">
        <v>0</v>
      </c>
      <c r="K476" s="87">
        <v>2775.0949999999998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4864.3509999999997</v>
      </c>
      <c r="R476" s="87">
        <v>0</v>
      </c>
      <c r="S476" s="87">
        <v>0</v>
      </c>
    </row>
    <row r="477" spans="1:19">
      <c r="A477" s="87" t="s">
        <v>911</v>
      </c>
      <c r="B477" s="88">
        <v>748108000000</v>
      </c>
      <c r="C477" s="87">
        <v>968522.19200000004</v>
      </c>
      <c r="D477" s="87" t="s">
        <v>972</v>
      </c>
      <c r="E477" s="87">
        <v>218037.74400000001</v>
      </c>
      <c r="F477" s="87">
        <v>142955.66399999999</v>
      </c>
      <c r="G477" s="87">
        <v>147930.427</v>
      </c>
      <c r="H477" s="87">
        <v>0</v>
      </c>
      <c r="I477" s="87">
        <v>451380.95</v>
      </c>
      <c r="J477" s="87">
        <v>0</v>
      </c>
      <c r="K477" s="87">
        <v>3012.9789999999998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5204.4279999999999</v>
      </c>
      <c r="R477" s="87">
        <v>0</v>
      </c>
      <c r="S477" s="87">
        <v>0</v>
      </c>
    </row>
    <row r="478" spans="1:19">
      <c r="A478" s="87" t="s">
        <v>912</v>
      </c>
      <c r="B478" s="88">
        <v>1040040000000</v>
      </c>
      <c r="C478" s="87">
        <v>1144506.7450000001</v>
      </c>
      <c r="D478" s="87" t="s">
        <v>973</v>
      </c>
      <c r="E478" s="87">
        <v>218037.74400000001</v>
      </c>
      <c r="F478" s="87">
        <v>142955.66399999999</v>
      </c>
      <c r="G478" s="87">
        <v>147930.427</v>
      </c>
      <c r="H478" s="87">
        <v>0</v>
      </c>
      <c r="I478" s="87">
        <v>627181.77</v>
      </c>
      <c r="J478" s="87">
        <v>0</v>
      </c>
      <c r="K478" s="87">
        <v>3519.7939999999999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4881.3459999999995</v>
      </c>
      <c r="R478" s="87">
        <v>0</v>
      </c>
      <c r="S478" s="87">
        <v>0</v>
      </c>
    </row>
    <row r="479" spans="1:19">
      <c r="A479" s="87" t="s">
        <v>913</v>
      </c>
      <c r="B479" s="88">
        <v>1063440000000</v>
      </c>
      <c r="C479" s="87">
        <v>1182593.1629999999</v>
      </c>
      <c r="D479" s="87" t="s">
        <v>974</v>
      </c>
      <c r="E479" s="87">
        <v>218037.74400000001</v>
      </c>
      <c r="F479" s="87">
        <v>142955.66399999999</v>
      </c>
      <c r="G479" s="87">
        <v>147930.427</v>
      </c>
      <c r="H479" s="87">
        <v>0</v>
      </c>
      <c r="I479" s="87">
        <v>665153.01</v>
      </c>
      <c r="J479" s="87">
        <v>0</v>
      </c>
      <c r="K479" s="87">
        <v>3632.529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4883.7889999999998</v>
      </c>
      <c r="R479" s="87">
        <v>0</v>
      </c>
      <c r="S479" s="87">
        <v>0</v>
      </c>
    </row>
    <row r="480" spans="1:19">
      <c r="A480" s="87" t="s">
        <v>354</v>
      </c>
      <c r="B480" s="88">
        <v>1345250000000</v>
      </c>
      <c r="C480" s="87">
        <v>1333603.48</v>
      </c>
      <c r="D480" s="87" t="s">
        <v>975</v>
      </c>
      <c r="E480" s="87">
        <v>218037.74400000001</v>
      </c>
      <c r="F480" s="87">
        <v>142955.66399999999</v>
      </c>
      <c r="G480" s="87">
        <v>148332.27900000001</v>
      </c>
      <c r="H480" s="87">
        <v>0</v>
      </c>
      <c r="I480" s="87">
        <v>815195.29099999997</v>
      </c>
      <c r="J480" s="87">
        <v>0</v>
      </c>
      <c r="K480" s="87">
        <v>4186.2690000000002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4896.2340000000004</v>
      </c>
      <c r="R480" s="87">
        <v>0</v>
      </c>
      <c r="S480" s="87">
        <v>0</v>
      </c>
    </row>
    <row r="481" spans="1:19">
      <c r="A481" s="87" t="s">
        <v>914</v>
      </c>
      <c r="B481" s="88">
        <v>1621130000000</v>
      </c>
      <c r="C481" s="87">
        <v>1574642.4369999999</v>
      </c>
      <c r="D481" s="87" t="s">
        <v>976</v>
      </c>
      <c r="E481" s="87">
        <v>218037.74400000001</v>
      </c>
      <c r="F481" s="87">
        <v>142955.66399999999</v>
      </c>
      <c r="G481" s="87">
        <v>151376.19099999999</v>
      </c>
      <c r="H481" s="87">
        <v>0</v>
      </c>
      <c r="I481" s="87">
        <v>1044726.995</v>
      </c>
      <c r="J481" s="87">
        <v>0</v>
      </c>
      <c r="K481" s="87">
        <v>12619.496999999999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4926.3459999999995</v>
      </c>
      <c r="R481" s="87">
        <v>0</v>
      </c>
      <c r="S481" s="87">
        <v>0</v>
      </c>
    </row>
    <row r="482" spans="1:19">
      <c r="A482" s="87" t="s">
        <v>915</v>
      </c>
      <c r="B482" s="88">
        <v>1432930000000</v>
      </c>
      <c r="C482" s="87">
        <v>1340751.5330000001</v>
      </c>
      <c r="D482" s="87" t="s">
        <v>977</v>
      </c>
      <c r="E482" s="87">
        <v>121132.08</v>
      </c>
      <c r="F482" s="87">
        <v>77805.312000000005</v>
      </c>
      <c r="G482" s="87">
        <v>148017.44500000001</v>
      </c>
      <c r="H482" s="87">
        <v>0</v>
      </c>
      <c r="I482" s="87">
        <v>982165.049</v>
      </c>
      <c r="J482" s="87">
        <v>0</v>
      </c>
      <c r="K482" s="87">
        <v>6667.3360000000002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4964.3119999999999</v>
      </c>
      <c r="R482" s="87">
        <v>0</v>
      </c>
      <c r="S482" s="87">
        <v>0</v>
      </c>
    </row>
    <row r="483" spans="1:19">
      <c r="A483" s="87" t="s">
        <v>916</v>
      </c>
      <c r="B483" s="88">
        <v>1452640000000</v>
      </c>
      <c r="C483" s="87">
        <v>1334342.9779999999</v>
      </c>
      <c r="D483" s="87" t="s">
        <v>978</v>
      </c>
      <c r="E483" s="87">
        <v>121132.08</v>
      </c>
      <c r="F483" s="87">
        <v>77805.312000000005</v>
      </c>
      <c r="G483" s="87">
        <v>148018.79399999999</v>
      </c>
      <c r="H483" s="87">
        <v>0</v>
      </c>
      <c r="I483" s="87">
        <v>975040.28200000001</v>
      </c>
      <c r="J483" s="87">
        <v>0</v>
      </c>
      <c r="K483" s="87">
        <v>7387.768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4958.7420000000002</v>
      </c>
      <c r="R483" s="87">
        <v>0</v>
      </c>
      <c r="S483" s="87">
        <v>0</v>
      </c>
    </row>
    <row r="484" spans="1:19">
      <c r="A484" s="87" t="s">
        <v>917</v>
      </c>
      <c r="B484" s="88">
        <v>1428640000000</v>
      </c>
      <c r="C484" s="87">
        <v>1412468.35</v>
      </c>
      <c r="D484" s="87" t="s">
        <v>979</v>
      </c>
      <c r="E484" s="87">
        <v>218037.74400000001</v>
      </c>
      <c r="F484" s="87">
        <v>142877.04</v>
      </c>
      <c r="G484" s="87">
        <v>148840.28</v>
      </c>
      <c r="H484" s="87">
        <v>0</v>
      </c>
      <c r="I484" s="87">
        <v>891598.47400000005</v>
      </c>
      <c r="J484" s="87">
        <v>0</v>
      </c>
      <c r="K484" s="87">
        <v>6137.8639999999996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4976.9489999999996</v>
      </c>
      <c r="R484" s="87">
        <v>0</v>
      </c>
      <c r="S484" s="87">
        <v>0</v>
      </c>
    </row>
    <row r="485" spans="1:19">
      <c r="A485" s="87" t="s">
        <v>918</v>
      </c>
      <c r="B485" s="88">
        <v>1173490000000</v>
      </c>
      <c r="C485" s="87">
        <v>1191382.4040000001</v>
      </c>
      <c r="D485" s="87" t="s">
        <v>980</v>
      </c>
      <c r="E485" s="87">
        <v>218037.74400000001</v>
      </c>
      <c r="F485" s="87">
        <v>142877.04</v>
      </c>
      <c r="G485" s="87">
        <v>148031.66</v>
      </c>
      <c r="H485" s="87">
        <v>0</v>
      </c>
      <c r="I485" s="87">
        <v>673530.81499999994</v>
      </c>
      <c r="J485" s="87">
        <v>0</v>
      </c>
      <c r="K485" s="87">
        <v>3699.1619999999998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5205.982</v>
      </c>
      <c r="R485" s="87">
        <v>0</v>
      </c>
      <c r="S485" s="87">
        <v>0</v>
      </c>
    </row>
    <row r="486" spans="1:19">
      <c r="A486" s="87" t="s">
        <v>919</v>
      </c>
      <c r="B486" s="88">
        <v>942698000000</v>
      </c>
      <c r="C486" s="87">
        <v>1075926.7309999999</v>
      </c>
      <c r="D486" s="87" t="s">
        <v>981</v>
      </c>
      <c r="E486" s="87">
        <v>218037.74400000001</v>
      </c>
      <c r="F486" s="87">
        <v>142877.04</v>
      </c>
      <c r="G486" s="87">
        <v>147930.427</v>
      </c>
      <c r="H486" s="87">
        <v>0</v>
      </c>
      <c r="I486" s="87">
        <v>558506.34900000005</v>
      </c>
      <c r="J486" s="87">
        <v>0</v>
      </c>
      <c r="K486" s="87">
        <v>3368.7739999999999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5206.3969999999999</v>
      </c>
      <c r="R486" s="87">
        <v>0</v>
      </c>
      <c r="S486" s="87">
        <v>0</v>
      </c>
    </row>
    <row r="487" spans="1:19">
      <c r="A487" s="87" t="s">
        <v>920</v>
      </c>
      <c r="B487" s="88">
        <v>796251000000</v>
      </c>
      <c r="C487" s="87">
        <v>873672.31700000004</v>
      </c>
      <c r="D487" s="87" t="s">
        <v>982</v>
      </c>
      <c r="E487" s="87">
        <v>218037.74400000001</v>
      </c>
      <c r="F487" s="87">
        <v>142877.04</v>
      </c>
      <c r="G487" s="87">
        <v>147930.427</v>
      </c>
      <c r="H487" s="87">
        <v>0</v>
      </c>
      <c r="I487" s="87">
        <v>356886.18099999998</v>
      </c>
      <c r="J487" s="87">
        <v>0</v>
      </c>
      <c r="K487" s="87">
        <v>2738.2130000000002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5202.7110000000002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13847300000000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748108000000</v>
      </c>
      <c r="C490" s="87">
        <v>873672.31700000004</v>
      </c>
      <c r="D490" s="87"/>
      <c r="E490" s="87">
        <v>121132.08</v>
      </c>
      <c r="F490" s="87">
        <v>77805.312000000005</v>
      </c>
      <c r="G490" s="87">
        <v>147930.427</v>
      </c>
      <c r="H490" s="87">
        <v>0</v>
      </c>
      <c r="I490" s="87">
        <v>356886.18099999998</v>
      </c>
      <c r="J490" s="87">
        <v>0</v>
      </c>
      <c r="K490" s="87">
        <v>2738.2130000000002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4864.3509999999997</v>
      </c>
      <c r="R490" s="87">
        <v>0</v>
      </c>
      <c r="S490" s="87">
        <v>0</v>
      </c>
    </row>
    <row r="491" spans="1:19">
      <c r="A491" s="87" t="s">
        <v>923</v>
      </c>
      <c r="B491" s="88">
        <v>1621130000000</v>
      </c>
      <c r="C491" s="87">
        <v>1574642.4369999999</v>
      </c>
      <c r="D491" s="87"/>
      <c r="E491" s="87">
        <v>218037.74400000001</v>
      </c>
      <c r="F491" s="87">
        <v>142955.66399999999</v>
      </c>
      <c r="G491" s="87">
        <v>151376.19099999999</v>
      </c>
      <c r="H491" s="87">
        <v>0</v>
      </c>
      <c r="I491" s="87">
        <v>1044726.995</v>
      </c>
      <c r="J491" s="87">
        <v>0</v>
      </c>
      <c r="K491" s="87">
        <v>12619.496999999999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5206.3969999999999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330677.67</v>
      </c>
      <c r="C494" s="87">
        <v>20851.990000000002</v>
      </c>
      <c r="D494" s="87">
        <v>0</v>
      </c>
      <c r="E494" s="87">
        <v>351529.66</v>
      </c>
    </row>
    <row r="495" spans="1:19">
      <c r="A495" s="87" t="s">
        <v>957</v>
      </c>
      <c r="B495" s="87">
        <v>16.88</v>
      </c>
      <c r="C495" s="87">
        <v>1.06</v>
      </c>
      <c r="D495" s="87">
        <v>0</v>
      </c>
      <c r="E495" s="87">
        <v>17.940000000000001</v>
      </c>
    </row>
    <row r="496" spans="1:19">
      <c r="A496" s="87" t="s">
        <v>958</v>
      </c>
      <c r="B496" s="87">
        <v>16.88</v>
      </c>
      <c r="C496" s="87">
        <v>1.06</v>
      </c>
      <c r="D496" s="87">
        <v>0</v>
      </c>
      <c r="E496" s="87">
        <v>17.940000000000001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16145.08</v>
      </c>
      <c r="C2" s="87">
        <v>824.07</v>
      </c>
      <c r="D2" s="87">
        <v>824.07</v>
      </c>
    </row>
    <row r="3" spans="1:7">
      <c r="A3" s="87" t="s">
        <v>380</v>
      </c>
      <c r="B3" s="87">
        <v>16145.08</v>
      </c>
      <c r="C3" s="87">
        <v>824.07</v>
      </c>
      <c r="D3" s="87">
        <v>824.07</v>
      </c>
    </row>
    <row r="4" spans="1:7">
      <c r="A4" s="87" t="s">
        <v>381</v>
      </c>
      <c r="B4" s="87">
        <v>43278.22</v>
      </c>
      <c r="C4" s="87">
        <v>2208.9699999999998</v>
      </c>
      <c r="D4" s="87">
        <v>2208.9699999999998</v>
      </c>
    </row>
    <row r="5" spans="1:7">
      <c r="A5" s="87" t="s">
        <v>382</v>
      </c>
      <c r="B5" s="87">
        <v>43278.22</v>
      </c>
      <c r="C5" s="87">
        <v>2208.9699999999998</v>
      </c>
      <c r="D5" s="87">
        <v>2208.9699999999998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4002.67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3089.6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375.56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1858.07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38.07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309.32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163.69999999999999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11288.64</v>
      </c>
      <c r="C28" s="87">
        <v>4856.45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698</v>
      </c>
      <c r="C206" s="87">
        <v>15.4</v>
      </c>
      <c r="D206" s="87">
        <v>15.4</v>
      </c>
      <c r="E206" s="87">
        <v>3.18</v>
      </c>
      <c r="F206" s="87">
        <v>0.26200000000000001</v>
      </c>
      <c r="G206" s="87">
        <v>0.318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699</v>
      </c>
      <c r="C207" s="87">
        <v>12.6</v>
      </c>
      <c r="D207" s="87">
        <v>12.6</v>
      </c>
      <c r="E207" s="87">
        <v>3.18</v>
      </c>
      <c r="F207" s="87">
        <v>0.26200000000000001</v>
      </c>
      <c r="G207" s="87">
        <v>0.318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698</v>
      </c>
      <c r="C208" s="87">
        <v>15.4</v>
      </c>
      <c r="D208" s="87">
        <v>15.4</v>
      </c>
      <c r="E208" s="87">
        <v>3.18</v>
      </c>
      <c r="F208" s="87">
        <v>0.26200000000000001</v>
      </c>
      <c r="G208" s="87">
        <v>0.318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699</v>
      </c>
      <c r="C209" s="87">
        <v>12.6</v>
      </c>
      <c r="D209" s="87">
        <v>12.6</v>
      </c>
      <c r="E209" s="87">
        <v>3.18</v>
      </c>
      <c r="F209" s="87">
        <v>0.26200000000000001</v>
      </c>
      <c r="G209" s="87">
        <v>0.318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698</v>
      </c>
      <c r="C210" s="87">
        <v>74.2</v>
      </c>
      <c r="D210" s="87">
        <v>74.2</v>
      </c>
      <c r="E210" s="87">
        <v>3.18</v>
      </c>
      <c r="F210" s="87">
        <v>0.26200000000000001</v>
      </c>
      <c r="G210" s="87">
        <v>0.318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698</v>
      </c>
      <c r="C211" s="87">
        <v>74.2</v>
      </c>
      <c r="D211" s="87">
        <v>74.2</v>
      </c>
      <c r="E211" s="87">
        <v>3.18</v>
      </c>
      <c r="F211" s="87">
        <v>0.26200000000000001</v>
      </c>
      <c r="G211" s="87">
        <v>0.318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699</v>
      </c>
      <c r="C212" s="87">
        <v>7</v>
      </c>
      <c r="D212" s="87">
        <v>7</v>
      </c>
      <c r="E212" s="87">
        <v>3.18</v>
      </c>
      <c r="F212" s="87">
        <v>0.26200000000000001</v>
      </c>
      <c r="G212" s="87">
        <v>0.318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699</v>
      </c>
      <c r="C213" s="87">
        <v>7</v>
      </c>
      <c r="D213" s="87">
        <v>7</v>
      </c>
      <c r="E213" s="87">
        <v>3.18</v>
      </c>
      <c r="F213" s="87">
        <v>0.26200000000000001</v>
      </c>
      <c r="G213" s="87">
        <v>0.318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700</v>
      </c>
      <c r="C214" s="87">
        <v>15.4</v>
      </c>
      <c r="D214" s="87">
        <v>15.4</v>
      </c>
      <c r="E214" s="87">
        <v>3.18</v>
      </c>
      <c r="F214" s="87">
        <v>0.40200000000000002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699</v>
      </c>
      <c r="C215" s="87">
        <v>12.6</v>
      </c>
      <c r="D215" s="87">
        <v>12.6</v>
      </c>
      <c r="E215" s="87">
        <v>3.18</v>
      </c>
      <c r="F215" s="87">
        <v>0.26200000000000001</v>
      </c>
      <c r="G215" s="87">
        <v>0.318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700</v>
      </c>
      <c r="C216" s="87">
        <v>15.4</v>
      </c>
      <c r="D216" s="87">
        <v>15.4</v>
      </c>
      <c r="E216" s="87">
        <v>3.18</v>
      </c>
      <c r="F216" s="87">
        <v>0.40200000000000002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699</v>
      </c>
      <c r="C217" s="87">
        <v>12.6</v>
      </c>
      <c r="D217" s="87">
        <v>12.6</v>
      </c>
      <c r="E217" s="87">
        <v>3.18</v>
      </c>
      <c r="F217" s="87">
        <v>0.26200000000000001</v>
      </c>
      <c r="G217" s="87">
        <v>0.318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700</v>
      </c>
      <c r="C218" s="87">
        <v>74.2</v>
      </c>
      <c r="D218" s="87">
        <v>74.2</v>
      </c>
      <c r="E218" s="87">
        <v>3.18</v>
      </c>
      <c r="F218" s="87">
        <v>0.40200000000000002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700</v>
      </c>
      <c r="C219" s="87">
        <v>74.2</v>
      </c>
      <c r="D219" s="87">
        <v>74.2</v>
      </c>
      <c r="E219" s="87">
        <v>3.18</v>
      </c>
      <c r="F219" s="87">
        <v>0.40200000000000002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698</v>
      </c>
      <c r="C220" s="87">
        <v>15.4</v>
      </c>
      <c r="D220" s="87">
        <v>15.4</v>
      </c>
      <c r="E220" s="87">
        <v>3.18</v>
      </c>
      <c r="F220" s="87">
        <v>0.26200000000000001</v>
      </c>
      <c r="G220" s="87">
        <v>0.318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699</v>
      </c>
      <c r="C221" s="87">
        <v>12.6</v>
      </c>
      <c r="D221" s="87">
        <v>12.6</v>
      </c>
      <c r="E221" s="87">
        <v>3.18</v>
      </c>
      <c r="F221" s="87">
        <v>0.26200000000000001</v>
      </c>
      <c r="G221" s="87">
        <v>0.318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698</v>
      </c>
      <c r="C222" s="87">
        <v>15.4</v>
      </c>
      <c r="D222" s="87">
        <v>15.4</v>
      </c>
      <c r="E222" s="87">
        <v>3.18</v>
      </c>
      <c r="F222" s="87">
        <v>0.26200000000000001</v>
      </c>
      <c r="G222" s="87">
        <v>0.318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699</v>
      </c>
      <c r="C223" s="87">
        <v>12.6</v>
      </c>
      <c r="D223" s="87">
        <v>12.6</v>
      </c>
      <c r="E223" s="87">
        <v>3.18</v>
      </c>
      <c r="F223" s="87">
        <v>0.26200000000000001</v>
      </c>
      <c r="G223" s="87">
        <v>0.318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698</v>
      </c>
      <c r="C224" s="87">
        <v>74.2</v>
      </c>
      <c r="D224" s="87">
        <v>74.2</v>
      </c>
      <c r="E224" s="87">
        <v>3.18</v>
      </c>
      <c r="F224" s="87">
        <v>0.26200000000000001</v>
      </c>
      <c r="G224" s="87">
        <v>0.318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698</v>
      </c>
      <c r="C225" s="87">
        <v>74.2</v>
      </c>
      <c r="D225" s="87">
        <v>74.2</v>
      </c>
      <c r="E225" s="87">
        <v>3.18</v>
      </c>
      <c r="F225" s="87">
        <v>0.26200000000000001</v>
      </c>
      <c r="G225" s="87">
        <v>0.318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699</v>
      </c>
      <c r="C226" s="87">
        <v>7</v>
      </c>
      <c r="D226" s="87">
        <v>7</v>
      </c>
      <c r="E226" s="87">
        <v>3.18</v>
      </c>
      <c r="F226" s="87">
        <v>0.26200000000000001</v>
      </c>
      <c r="G226" s="87">
        <v>0.318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699</v>
      </c>
      <c r="C227" s="87">
        <v>7</v>
      </c>
      <c r="D227" s="87">
        <v>7</v>
      </c>
      <c r="E227" s="87">
        <v>3.18</v>
      </c>
      <c r="F227" s="87">
        <v>0.26200000000000001</v>
      </c>
      <c r="G227" s="87">
        <v>0.318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700</v>
      </c>
      <c r="C228" s="87">
        <v>15.4</v>
      </c>
      <c r="D228" s="87">
        <v>15.4</v>
      </c>
      <c r="E228" s="87">
        <v>3.18</v>
      </c>
      <c r="F228" s="87">
        <v>0.40200000000000002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699</v>
      </c>
      <c r="C229" s="87">
        <v>12.6</v>
      </c>
      <c r="D229" s="87">
        <v>12.6</v>
      </c>
      <c r="E229" s="87">
        <v>3.18</v>
      </c>
      <c r="F229" s="87">
        <v>0.26200000000000001</v>
      </c>
      <c r="G229" s="87">
        <v>0.318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700</v>
      </c>
      <c r="C230" s="87">
        <v>15.4</v>
      </c>
      <c r="D230" s="87">
        <v>15.4</v>
      </c>
      <c r="E230" s="87">
        <v>3.18</v>
      </c>
      <c r="F230" s="87">
        <v>0.40200000000000002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699</v>
      </c>
      <c r="C231" s="87">
        <v>12.6</v>
      </c>
      <c r="D231" s="87">
        <v>12.6</v>
      </c>
      <c r="E231" s="87">
        <v>3.18</v>
      </c>
      <c r="F231" s="87">
        <v>0.26200000000000001</v>
      </c>
      <c r="G231" s="87">
        <v>0.318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700</v>
      </c>
      <c r="C232" s="87">
        <v>74.2</v>
      </c>
      <c r="D232" s="87">
        <v>74.2</v>
      </c>
      <c r="E232" s="87">
        <v>3.18</v>
      </c>
      <c r="F232" s="87">
        <v>0.40200000000000002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700</v>
      </c>
      <c r="C233" s="87">
        <v>74.2</v>
      </c>
      <c r="D233" s="87">
        <v>74.2</v>
      </c>
      <c r="E233" s="87">
        <v>3.18</v>
      </c>
      <c r="F233" s="87">
        <v>0.40200000000000002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698</v>
      </c>
      <c r="C234" s="87">
        <v>15.4</v>
      </c>
      <c r="D234" s="87">
        <v>15.4</v>
      </c>
      <c r="E234" s="87">
        <v>3.18</v>
      </c>
      <c r="F234" s="87">
        <v>0.26200000000000001</v>
      </c>
      <c r="G234" s="87">
        <v>0.318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699</v>
      </c>
      <c r="C235" s="87">
        <v>12.6</v>
      </c>
      <c r="D235" s="87">
        <v>12.6</v>
      </c>
      <c r="E235" s="87">
        <v>3.18</v>
      </c>
      <c r="F235" s="87">
        <v>0.26200000000000001</v>
      </c>
      <c r="G235" s="87">
        <v>0.318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698</v>
      </c>
      <c r="C236" s="87">
        <v>15.4</v>
      </c>
      <c r="D236" s="87">
        <v>15.4</v>
      </c>
      <c r="E236" s="87">
        <v>3.18</v>
      </c>
      <c r="F236" s="87">
        <v>0.26200000000000001</v>
      </c>
      <c r="G236" s="87">
        <v>0.318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699</v>
      </c>
      <c r="C237" s="87">
        <v>12.6</v>
      </c>
      <c r="D237" s="87">
        <v>12.6</v>
      </c>
      <c r="E237" s="87">
        <v>3.18</v>
      </c>
      <c r="F237" s="87">
        <v>0.26200000000000001</v>
      </c>
      <c r="G237" s="87">
        <v>0.318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698</v>
      </c>
      <c r="C238" s="87">
        <v>74.2</v>
      </c>
      <c r="D238" s="87">
        <v>74.2</v>
      </c>
      <c r="E238" s="87">
        <v>3.18</v>
      </c>
      <c r="F238" s="87">
        <v>0.26200000000000001</v>
      </c>
      <c r="G238" s="87">
        <v>0.318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698</v>
      </c>
      <c r="C239" s="87">
        <v>74.2</v>
      </c>
      <c r="D239" s="87">
        <v>74.2</v>
      </c>
      <c r="E239" s="87">
        <v>3.18</v>
      </c>
      <c r="F239" s="87">
        <v>0.26200000000000001</v>
      </c>
      <c r="G239" s="87">
        <v>0.318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699</v>
      </c>
      <c r="C240" s="87">
        <v>7</v>
      </c>
      <c r="D240" s="87">
        <v>7</v>
      </c>
      <c r="E240" s="87">
        <v>3.18</v>
      </c>
      <c r="F240" s="87">
        <v>0.26200000000000001</v>
      </c>
      <c r="G240" s="87">
        <v>0.318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699</v>
      </c>
      <c r="C241" s="87">
        <v>7</v>
      </c>
      <c r="D241" s="87">
        <v>7</v>
      </c>
      <c r="E241" s="87">
        <v>3.18</v>
      </c>
      <c r="F241" s="87">
        <v>0.26200000000000001</v>
      </c>
      <c r="G241" s="87">
        <v>0.318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700</v>
      </c>
      <c r="C242" s="87">
        <v>15.4</v>
      </c>
      <c r="D242" s="87">
        <v>15.4</v>
      </c>
      <c r="E242" s="87">
        <v>3.18</v>
      </c>
      <c r="F242" s="87">
        <v>0.40200000000000002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699</v>
      </c>
      <c r="C243" s="87">
        <v>12.6</v>
      </c>
      <c r="D243" s="87">
        <v>12.6</v>
      </c>
      <c r="E243" s="87">
        <v>3.18</v>
      </c>
      <c r="F243" s="87">
        <v>0.26200000000000001</v>
      </c>
      <c r="G243" s="87">
        <v>0.318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700</v>
      </c>
      <c r="C244" s="87">
        <v>15.4</v>
      </c>
      <c r="D244" s="87">
        <v>15.4</v>
      </c>
      <c r="E244" s="87">
        <v>3.18</v>
      </c>
      <c r="F244" s="87">
        <v>0.40200000000000002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699</v>
      </c>
      <c r="C245" s="87">
        <v>12.6</v>
      </c>
      <c r="D245" s="87">
        <v>12.6</v>
      </c>
      <c r="E245" s="87">
        <v>3.18</v>
      </c>
      <c r="F245" s="87">
        <v>0.26200000000000001</v>
      </c>
      <c r="G245" s="87">
        <v>0.318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700</v>
      </c>
      <c r="C246" s="87">
        <v>74.2</v>
      </c>
      <c r="D246" s="87">
        <v>74.2</v>
      </c>
      <c r="E246" s="87">
        <v>3.18</v>
      </c>
      <c r="F246" s="87">
        <v>0.40200000000000002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700</v>
      </c>
      <c r="C247" s="87">
        <v>74.2</v>
      </c>
      <c r="D247" s="87">
        <v>74.2</v>
      </c>
      <c r="E247" s="87">
        <v>3.18</v>
      </c>
      <c r="F247" s="87">
        <v>0.40200000000000002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699</v>
      </c>
      <c r="C248" s="87">
        <v>25.2</v>
      </c>
      <c r="D248" s="87">
        <v>25.2</v>
      </c>
      <c r="E248" s="87">
        <v>3.18</v>
      </c>
      <c r="F248" s="87">
        <v>0.26200000000000001</v>
      </c>
      <c r="G248" s="87">
        <v>0.318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699</v>
      </c>
      <c r="C249" s="87">
        <v>23.8</v>
      </c>
      <c r="D249" s="87">
        <v>23.8</v>
      </c>
      <c r="E249" s="87">
        <v>3.18</v>
      </c>
      <c r="F249" s="87">
        <v>0.26200000000000001</v>
      </c>
      <c r="G249" s="87">
        <v>0.318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699</v>
      </c>
      <c r="C250" s="87">
        <v>25.2</v>
      </c>
      <c r="D250" s="87">
        <v>25.2</v>
      </c>
      <c r="E250" s="87">
        <v>3.18</v>
      </c>
      <c r="F250" s="87">
        <v>0.26200000000000001</v>
      </c>
      <c r="G250" s="87">
        <v>0.318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699</v>
      </c>
      <c r="C251" s="87">
        <v>23.8</v>
      </c>
      <c r="D251" s="87">
        <v>23.8</v>
      </c>
      <c r="E251" s="87">
        <v>3.18</v>
      </c>
      <c r="F251" s="87">
        <v>0.26200000000000001</v>
      </c>
      <c r="G251" s="87">
        <v>0.318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698</v>
      </c>
      <c r="C252" s="87">
        <v>21</v>
      </c>
      <c r="D252" s="87">
        <v>21</v>
      </c>
      <c r="E252" s="87">
        <v>3.18</v>
      </c>
      <c r="F252" s="87">
        <v>0.26200000000000001</v>
      </c>
      <c r="G252" s="87">
        <v>0.318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698</v>
      </c>
      <c r="C253" s="87">
        <v>21</v>
      </c>
      <c r="D253" s="87">
        <v>21</v>
      </c>
      <c r="E253" s="87">
        <v>3.18</v>
      </c>
      <c r="F253" s="87">
        <v>0.26200000000000001</v>
      </c>
      <c r="G253" s="87">
        <v>0.318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701</v>
      </c>
      <c r="C254" s="87">
        <v>4.2</v>
      </c>
      <c r="D254" s="87">
        <v>4.2</v>
      </c>
      <c r="E254" s="87">
        <v>3.18</v>
      </c>
      <c r="F254" s="87">
        <v>0.26200000000000001</v>
      </c>
      <c r="G254" s="87">
        <v>0.318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700</v>
      </c>
      <c r="C255" s="87">
        <v>21</v>
      </c>
      <c r="D255" s="87">
        <v>21</v>
      </c>
      <c r="E255" s="87">
        <v>3.18</v>
      </c>
      <c r="F255" s="87">
        <v>0.40200000000000002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701</v>
      </c>
      <c r="C256" s="87">
        <v>4.2</v>
      </c>
      <c r="D256" s="87">
        <v>4.2</v>
      </c>
      <c r="E256" s="87">
        <v>3.18</v>
      </c>
      <c r="F256" s="87">
        <v>0.26200000000000001</v>
      </c>
      <c r="G256" s="87">
        <v>0.318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700</v>
      </c>
      <c r="C257" s="87">
        <v>21</v>
      </c>
      <c r="D257" s="87">
        <v>21</v>
      </c>
      <c r="E257" s="87">
        <v>3.18</v>
      </c>
      <c r="F257" s="87">
        <v>0.40200000000000002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698</v>
      </c>
      <c r="C258" s="87">
        <v>53.2</v>
      </c>
      <c r="D258" s="87">
        <v>53.2</v>
      </c>
      <c r="E258" s="87">
        <v>3.18</v>
      </c>
      <c r="F258" s="87">
        <v>0.26200000000000001</v>
      </c>
      <c r="G258" s="87">
        <v>0.318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701</v>
      </c>
      <c r="C259" s="87">
        <v>19.600000000000001</v>
      </c>
      <c r="D259" s="87">
        <v>19.600000000000001</v>
      </c>
      <c r="E259" s="87">
        <v>3.18</v>
      </c>
      <c r="F259" s="87">
        <v>0.26200000000000001</v>
      </c>
      <c r="G259" s="87">
        <v>0.318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698</v>
      </c>
      <c r="C260" s="87">
        <v>53.2</v>
      </c>
      <c r="D260" s="87">
        <v>53.2</v>
      </c>
      <c r="E260" s="87">
        <v>3.18</v>
      </c>
      <c r="F260" s="87">
        <v>0.26200000000000001</v>
      </c>
      <c r="G260" s="87">
        <v>0.318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701</v>
      </c>
      <c r="C261" s="87">
        <v>19.600000000000001</v>
      </c>
      <c r="D261" s="87">
        <v>19.600000000000001</v>
      </c>
      <c r="E261" s="87">
        <v>3.18</v>
      </c>
      <c r="F261" s="87">
        <v>0.26200000000000001</v>
      </c>
      <c r="G261" s="87">
        <v>0.318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581</v>
      </c>
      <c r="C262" s="87">
        <v>1.49</v>
      </c>
      <c r="D262" s="87">
        <v>1.49</v>
      </c>
      <c r="E262" s="87">
        <v>6.53</v>
      </c>
      <c r="F262" s="87">
        <v>0.36</v>
      </c>
      <c r="G262" s="87">
        <v>0.45700000000000002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581</v>
      </c>
      <c r="C263" s="87">
        <v>1.49</v>
      </c>
      <c r="D263" s="87">
        <v>1.49</v>
      </c>
      <c r="E263" s="87">
        <v>6.53</v>
      </c>
      <c r="F263" s="87">
        <v>0.36</v>
      </c>
      <c r="G263" s="87">
        <v>0.45700000000000002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581</v>
      </c>
      <c r="C264" s="87">
        <v>1.49</v>
      </c>
      <c r="D264" s="87">
        <v>1.49</v>
      </c>
      <c r="E264" s="87">
        <v>6.53</v>
      </c>
      <c r="F264" s="87">
        <v>0.36</v>
      </c>
      <c r="G264" s="87">
        <v>0.45700000000000002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581</v>
      </c>
      <c r="C265" s="87">
        <v>1.49</v>
      </c>
      <c r="D265" s="87">
        <v>1.49</v>
      </c>
      <c r="E265" s="87">
        <v>6.53</v>
      </c>
      <c r="F265" s="87">
        <v>0.36</v>
      </c>
      <c r="G265" s="87">
        <v>0.45700000000000002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581</v>
      </c>
      <c r="C266" s="87">
        <v>1.49</v>
      </c>
      <c r="D266" s="87">
        <v>1.49</v>
      </c>
      <c r="E266" s="87">
        <v>6.53</v>
      </c>
      <c r="F266" s="87">
        <v>0.36</v>
      </c>
      <c r="G266" s="87">
        <v>0.45700000000000002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581</v>
      </c>
      <c r="C267" s="87">
        <v>1.49</v>
      </c>
      <c r="D267" s="87">
        <v>1.49</v>
      </c>
      <c r="E267" s="87">
        <v>6.53</v>
      </c>
      <c r="F267" s="87">
        <v>0.36</v>
      </c>
      <c r="G267" s="87">
        <v>0.45700000000000002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581</v>
      </c>
      <c r="C268" s="87">
        <v>1.49</v>
      </c>
      <c r="D268" s="87">
        <v>1.49</v>
      </c>
      <c r="E268" s="87">
        <v>6.53</v>
      </c>
      <c r="F268" s="87">
        <v>0.36</v>
      </c>
      <c r="G268" s="87">
        <v>0.45700000000000002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581</v>
      </c>
      <c r="C269" s="87">
        <v>1.49</v>
      </c>
      <c r="D269" s="87">
        <v>1.49</v>
      </c>
      <c r="E269" s="87">
        <v>6.53</v>
      </c>
      <c r="F269" s="87">
        <v>0.36</v>
      </c>
      <c r="G269" s="87">
        <v>0.45700000000000002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581</v>
      </c>
      <c r="C270" s="87">
        <v>1.49</v>
      </c>
      <c r="D270" s="87">
        <v>1.49</v>
      </c>
      <c r="E270" s="87">
        <v>6.53</v>
      </c>
      <c r="F270" s="87">
        <v>0.36</v>
      </c>
      <c r="G270" s="87">
        <v>0.45700000000000002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581</v>
      </c>
      <c r="C271" s="87">
        <v>1.49</v>
      </c>
      <c r="D271" s="87">
        <v>1.49</v>
      </c>
      <c r="E271" s="87">
        <v>6.53</v>
      </c>
      <c r="F271" s="87">
        <v>0.36</v>
      </c>
      <c r="G271" s="87">
        <v>0.45700000000000002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581</v>
      </c>
      <c r="C272" s="87">
        <v>1.49</v>
      </c>
      <c r="D272" s="87">
        <v>1.49</v>
      </c>
      <c r="E272" s="87">
        <v>6.53</v>
      </c>
      <c r="F272" s="87">
        <v>0.36</v>
      </c>
      <c r="G272" s="87">
        <v>0.45700000000000002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581</v>
      </c>
      <c r="C273" s="87">
        <v>1.49</v>
      </c>
      <c r="D273" s="87">
        <v>1.49</v>
      </c>
      <c r="E273" s="87">
        <v>6.53</v>
      </c>
      <c r="F273" s="87">
        <v>0.36</v>
      </c>
      <c r="G273" s="87">
        <v>0.45700000000000002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581</v>
      </c>
      <c r="C274" s="87">
        <v>1.49</v>
      </c>
      <c r="D274" s="87">
        <v>1.49</v>
      </c>
      <c r="E274" s="87">
        <v>6.53</v>
      </c>
      <c r="F274" s="87">
        <v>0.36</v>
      </c>
      <c r="G274" s="87">
        <v>0.45700000000000002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581</v>
      </c>
      <c r="C275" s="87">
        <v>1.49</v>
      </c>
      <c r="D275" s="87">
        <v>1.49</v>
      </c>
      <c r="E275" s="87">
        <v>6.53</v>
      </c>
      <c r="F275" s="87">
        <v>0.36</v>
      </c>
      <c r="G275" s="87">
        <v>0.45700000000000002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581</v>
      </c>
      <c r="C276" s="87">
        <v>1.49</v>
      </c>
      <c r="D276" s="87">
        <v>1.49</v>
      </c>
      <c r="E276" s="87">
        <v>6.53</v>
      </c>
      <c r="F276" s="87">
        <v>0.36</v>
      </c>
      <c r="G276" s="87">
        <v>0.45700000000000002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581</v>
      </c>
      <c r="C277" s="87">
        <v>1.49</v>
      </c>
      <c r="D277" s="87">
        <v>1.49</v>
      </c>
      <c r="E277" s="87">
        <v>6.53</v>
      </c>
      <c r="F277" s="87">
        <v>0.36</v>
      </c>
      <c r="G277" s="87">
        <v>0.45700000000000002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581</v>
      </c>
      <c r="C278" s="87">
        <v>1.49</v>
      </c>
      <c r="D278" s="87">
        <v>1.49</v>
      </c>
      <c r="E278" s="87">
        <v>6.53</v>
      </c>
      <c r="F278" s="87">
        <v>0.36</v>
      </c>
      <c r="G278" s="87">
        <v>0.45700000000000002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581</v>
      </c>
      <c r="C279" s="87">
        <v>1.49</v>
      </c>
      <c r="D279" s="87">
        <v>1.49</v>
      </c>
      <c r="E279" s="87">
        <v>6.53</v>
      </c>
      <c r="F279" s="87">
        <v>0.36</v>
      </c>
      <c r="G279" s="87">
        <v>0.45700000000000002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581</v>
      </c>
      <c r="C280" s="87">
        <v>1.49</v>
      </c>
      <c r="D280" s="87">
        <v>1.49</v>
      </c>
      <c r="E280" s="87">
        <v>6.53</v>
      </c>
      <c r="F280" s="87">
        <v>0.36</v>
      </c>
      <c r="G280" s="87">
        <v>0.45700000000000002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581</v>
      </c>
      <c r="C281" s="87">
        <v>1.49</v>
      </c>
      <c r="D281" s="87">
        <v>1.49</v>
      </c>
      <c r="E281" s="87">
        <v>6.53</v>
      </c>
      <c r="F281" s="87">
        <v>0.36</v>
      </c>
      <c r="G281" s="87">
        <v>0.45700000000000002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581</v>
      </c>
      <c r="C282" s="87">
        <v>1.49</v>
      </c>
      <c r="D282" s="87">
        <v>1.49</v>
      </c>
      <c r="E282" s="87">
        <v>6.53</v>
      </c>
      <c r="F282" s="87">
        <v>0.36</v>
      </c>
      <c r="G282" s="87">
        <v>0.45700000000000002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581</v>
      </c>
      <c r="C283" s="87">
        <v>1.49</v>
      </c>
      <c r="D283" s="87">
        <v>1.49</v>
      </c>
      <c r="E283" s="87">
        <v>6.53</v>
      </c>
      <c r="F283" s="87">
        <v>0.36</v>
      </c>
      <c r="G283" s="87">
        <v>0.45700000000000002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581</v>
      </c>
      <c r="C284" s="87">
        <v>1.49</v>
      </c>
      <c r="D284" s="87">
        <v>1.49</v>
      </c>
      <c r="E284" s="87">
        <v>6.53</v>
      </c>
      <c r="F284" s="87">
        <v>0.36</v>
      </c>
      <c r="G284" s="87">
        <v>0.45700000000000002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581</v>
      </c>
      <c r="C285" s="87">
        <v>1.49</v>
      </c>
      <c r="D285" s="87">
        <v>1.49</v>
      </c>
      <c r="E285" s="87">
        <v>6.53</v>
      </c>
      <c r="F285" s="87">
        <v>0.36</v>
      </c>
      <c r="G285" s="87">
        <v>0.45700000000000002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581</v>
      </c>
      <c r="C286" s="87">
        <v>1.49</v>
      </c>
      <c r="D286" s="87">
        <v>1.49</v>
      </c>
      <c r="E286" s="87">
        <v>6.53</v>
      </c>
      <c r="F286" s="87">
        <v>0.36</v>
      </c>
      <c r="G286" s="87">
        <v>0.45700000000000002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581</v>
      </c>
      <c r="C287" s="87">
        <v>1.49</v>
      </c>
      <c r="D287" s="87">
        <v>1.49</v>
      </c>
      <c r="E287" s="87">
        <v>6.53</v>
      </c>
      <c r="F287" s="87">
        <v>0.36</v>
      </c>
      <c r="G287" s="87">
        <v>0.45700000000000002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581</v>
      </c>
      <c r="C288" s="87">
        <v>1.49</v>
      </c>
      <c r="D288" s="87">
        <v>1.49</v>
      </c>
      <c r="E288" s="87">
        <v>6.53</v>
      </c>
      <c r="F288" s="87">
        <v>0.36</v>
      </c>
      <c r="G288" s="87">
        <v>0.45700000000000002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581</v>
      </c>
      <c r="C289" s="87">
        <v>1.49</v>
      </c>
      <c r="D289" s="87">
        <v>1.49</v>
      </c>
      <c r="E289" s="87">
        <v>6.53</v>
      </c>
      <c r="F289" s="87">
        <v>0.36</v>
      </c>
      <c r="G289" s="87">
        <v>0.45700000000000002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581</v>
      </c>
      <c r="C290" s="87">
        <v>1.49</v>
      </c>
      <c r="D290" s="87">
        <v>1.49</v>
      </c>
      <c r="E290" s="87">
        <v>6.53</v>
      </c>
      <c r="F290" s="87">
        <v>0.36</v>
      </c>
      <c r="G290" s="87">
        <v>0.45700000000000002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581</v>
      </c>
      <c r="C291" s="87">
        <v>1.49</v>
      </c>
      <c r="D291" s="87">
        <v>1.49</v>
      </c>
      <c r="E291" s="87">
        <v>6.53</v>
      </c>
      <c r="F291" s="87">
        <v>0.36</v>
      </c>
      <c r="G291" s="87">
        <v>0.45700000000000002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581</v>
      </c>
      <c r="C292" s="87">
        <v>1.49</v>
      </c>
      <c r="D292" s="87">
        <v>1.49</v>
      </c>
      <c r="E292" s="87">
        <v>6.53</v>
      </c>
      <c r="F292" s="87">
        <v>0.36</v>
      </c>
      <c r="G292" s="87">
        <v>0.45700000000000002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581</v>
      </c>
      <c r="C293" s="87">
        <v>1.49</v>
      </c>
      <c r="D293" s="87">
        <v>1.49</v>
      </c>
      <c r="E293" s="87">
        <v>6.53</v>
      </c>
      <c r="F293" s="87">
        <v>0.36</v>
      </c>
      <c r="G293" s="87">
        <v>0.45700000000000002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581</v>
      </c>
      <c r="C294" s="87">
        <v>1.49</v>
      </c>
      <c r="D294" s="87">
        <v>1.49</v>
      </c>
      <c r="E294" s="87">
        <v>6.53</v>
      </c>
      <c r="F294" s="87">
        <v>0.36</v>
      </c>
      <c r="G294" s="87">
        <v>0.45700000000000002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581</v>
      </c>
      <c r="C295" s="87">
        <v>1.49</v>
      </c>
      <c r="D295" s="87">
        <v>1.49</v>
      </c>
      <c r="E295" s="87">
        <v>6.53</v>
      </c>
      <c r="F295" s="87">
        <v>0.36</v>
      </c>
      <c r="G295" s="87">
        <v>0.45700000000000002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581</v>
      </c>
      <c r="C296" s="87">
        <v>1.49</v>
      </c>
      <c r="D296" s="87">
        <v>1.49</v>
      </c>
      <c r="E296" s="87">
        <v>6.53</v>
      </c>
      <c r="F296" s="87">
        <v>0.36</v>
      </c>
      <c r="G296" s="87">
        <v>0.45700000000000002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581</v>
      </c>
      <c r="C297" s="87">
        <v>1.49</v>
      </c>
      <c r="D297" s="87">
        <v>1.49</v>
      </c>
      <c r="E297" s="87">
        <v>6.53</v>
      </c>
      <c r="F297" s="87">
        <v>0.36</v>
      </c>
      <c r="G297" s="87">
        <v>0.45700000000000002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581</v>
      </c>
      <c r="C298" s="87">
        <v>1.49</v>
      </c>
      <c r="D298" s="87">
        <v>1.49</v>
      </c>
      <c r="E298" s="87">
        <v>6.53</v>
      </c>
      <c r="F298" s="87">
        <v>0.36</v>
      </c>
      <c r="G298" s="87">
        <v>0.45700000000000002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581</v>
      </c>
      <c r="C299" s="87">
        <v>1.49</v>
      </c>
      <c r="D299" s="87">
        <v>1.49</v>
      </c>
      <c r="E299" s="87">
        <v>6.53</v>
      </c>
      <c r="F299" s="87">
        <v>0.36</v>
      </c>
      <c r="G299" s="87">
        <v>0.45700000000000002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581</v>
      </c>
      <c r="C300" s="87">
        <v>1.49</v>
      </c>
      <c r="D300" s="87">
        <v>1.49</v>
      </c>
      <c r="E300" s="87">
        <v>6.53</v>
      </c>
      <c r="F300" s="87">
        <v>0.36</v>
      </c>
      <c r="G300" s="87">
        <v>0.45700000000000002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581</v>
      </c>
      <c r="C301" s="87">
        <v>1.49</v>
      </c>
      <c r="D301" s="87">
        <v>1.49</v>
      </c>
      <c r="E301" s="87">
        <v>6.53</v>
      </c>
      <c r="F301" s="87">
        <v>0.36</v>
      </c>
      <c r="G301" s="87">
        <v>0.45700000000000002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581</v>
      </c>
      <c r="C302" s="87">
        <v>1.49</v>
      </c>
      <c r="D302" s="87">
        <v>1.49</v>
      </c>
      <c r="E302" s="87">
        <v>6.53</v>
      </c>
      <c r="F302" s="87">
        <v>0.36</v>
      </c>
      <c r="G302" s="87">
        <v>0.45700000000000002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581</v>
      </c>
      <c r="C303" s="87">
        <v>1.49</v>
      </c>
      <c r="D303" s="87">
        <v>1.49</v>
      </c>
      <c r="E303" s="87">
        <v>6.53</v>
      </c>
      <c r="F303" s="87">
        <v>0.36</v>
      </c>
      <c r="G303" s="87">
        <v>0.45700000000000002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581</v>
      </c>
      <c r="C304" s="87">
        <v>1.49</v>
      </c>
      <c r="D304" s="87">
        <v>1.49</v>
      </c>
      <c r="E304" s="87">
        <v>6.53</v>
      </c>
      <c r="F304" s="87">
        <v>0.36</v>
      </c>
      <c r="G304" s="87">
        <v>0.45700000000000002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581</v>
      </c>
      <c r="C305" s="87">
        <v>1.49</v>
      </c>
      <c r="D305" s="87">
        <v>1.49</v>
      </c>
      <c r="E305" s="87">
        <v>6.53</v>
      </c>
      <c r="F305" s="87">
        <v>0.36</v>
      </c>
      <c r="G305" s="87">
        <v>0.45700000000000002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581</v>
      </c>
      <c r="C306" s="87">
        <v>1.49</v>
      </c>
      <c r="D306" s="87">
        <v>1.49</v>
      </c>
      <c r="E306" s="87">
        <v>6.53</v>
      </c>
      <c r="F306" s="87">
        <v>0.36</v>
      </c>
      <c r="G306" s="87">
        <v>0.45700000000000002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581</v>
      </c>
      <c r="C307" s="87">
        <v>1.49</v>
      </c>
      <c r="D307" s="87">
        <v>1.49</v>
      </c>
      <c r="E307" s="87">
        <v>6.53</v>
      </c>
      <c r="F307" s="87">
        <v>0.36</v>
      </c>
      <c r="G307" s="87">
        <v>0.45700000000000002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581</v>
      </c>
      <c r="C308" s="87">
        <v>1.49</v>
      </c>
      <c r="D308" s="87">
        <v>1.49</v>
      </c>
      <c r="E308" s="87">
        <v>6.53</v>
      </c>
      <c r="F308" s="87">
        <v>0.36</v>
      </c>
      <c r="G308" s="87">
        <v>0.45700000000000002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581</v>
      </c>
      <c r="C309" s="87">
        <v>1.49</v>
      </c>
      <c r="D309" s="87">
        <v>1.49</v>
      </c>
      <c r="E309" s="87">
        <v>6.53</v>
      </c>
      <c r="F309" s="87">
        <v>0.36</v>
      </c>
      <c r="G309" s="87">
        <v>0.45700000000000002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581</v>
      </c>
      <c r="C310" s="87">
        <v>1.49</v>
      </c>
      <c r="D310" s="87">
        <v>1.49</v>
      </c>
      <c r="E310" s="87">
        <v>6.53</v>
      </c>
      <c r="F310" s="87">
        <v>0.36</v>
      </c>
      <c r="G310" s="87">
        <v>0.45700000000000002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581</v>
      </c>
      <c r="C311" s="87">
        <v>1.49</v>
      </c>
      <c r="D311" s="87">
        <v>1.49</v>
      </c>
      <c r="E311" s="87">
        <v>6.53</v>
      </c>
      <c r="F311" s="87">
        <v>0.36</v>
      </c>
      <c r="G311" s="87">
        <v>0.45700000000000002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581</v>
      </c>
      <c r="C312" s="87">
        <v>1.49</v>
      </c>
      <c r="D312" s="87">
        <v>1.49</v>
      </c>
      <c r="E312" s="87">
        <v>6.53</v>
      </c>
      <c r="F312" s="87">
        <v>0.36</v>
      </c>
      <c r="G312" s="87">
        <v>0.45700000000000002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581</v>
      </c>
      <c r="C313" s="87">
        <v>1.49</v>
      </c>
      <c r="D313" s="87">
        <v>1.49</v>
      </c>
      <c r="E313" s="87">
        <v>6.53</v>
      </c>
      <c r="F313" s="87">
        <v>0.36</v>
      </c>
      <c r="G313" s="87">
        <v>0.45700000000000002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581</v>
      </c>
      <c r="C314" s="87">
        <v>1.49</v>
      </c>
      <c r="D314" s="87">
        <v>1.49</v>
      </c>
      <c r="E314" s="87">
        <v>6.53</v>
      </c>
      <c r="F314" s="87">
        <v>0.36</v>
      </c>
      <c r="G314" s="87">
        <v>0.45700000000000002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581</v>
      </c>
      <c r="C315" s="87">
        <v>1.49</v>
      </c>
      <c r="D315" s="87">
        <v>1.49</v>
      </c>
      <c r="E315" s="87">
        <v>6.53</v>
      </c>
      <c r="F315" s="87">
        <v>0.36</v>
      </c>
      <c r="G315" s="87">
        <v>0.45700000000000002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698</v>
      </c>
      <c r="C316" s="87">
        <v>33.6</v>
      </c>
      <c r="D316" s="87">
        <v>33.6</v>
      </c>
      <c r="E316" s="87">
        <v>3.18</v>
      </c>
      <c r="F316" s="87">
        <v>0.26200000000000001</v>
      </c>
      <c r="G316" s="87">
        <v>0.318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701</v>
      </c>
      <c r="C317" s="87">
        <v>72.8</v>
      </c>
      <c r="D317" s="87">
        <v>72.8</v>
      </c>
      <c r="E317" s="87">
        <v>3.18</v>
      </c>
      <c r="F317" s="87">
        <v>0.26200000000000001</v>
      </c>
      <c r="G317" s="87">
        <v>0.318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698</v>
      </c>
      <c r="C318" s="87">
        <v>33.6</v>
      </c>
      <c r="D318" s="87">
        <v>33.6</v>
      </c>
      <c r="E318" s="87">
        <v>3.18</v>
      </c>
      <c r="F318" s="87">
        <v>0.26200000000000001</v>
      </c>
      <c r="G318" s="87">
        <v>0.318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701</v>
      </c>
      <c r="C319" s="87">
        <v>72.8</v>
      </c>
      <c r="D319" s="87">
        <v>72.8</v>
      </c>
      <c r="E319" s="87">
        <v>3.18</v>
      </c>
      <c r="F319" s="87">
        <v>0.26200000000000001</v>
      </c>
      <c r="G319" s="87">
        <v>0.318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581</v>
      </c>
      <c r="C320" s="87">
        <v>1.49</v>
      </c>
      <c r="D320" s="87">
        <v>1.49</v>
      </c>
      <c r="E320" s="87">
        <v>6.53</v>
      </c>
      <c r="F320" s="87">
        <v>0.36</v>
      </c>
      <c r="G320" s="87">
        <v>0.45700000000000002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581</v>
      </c>
      <c r="C321" s="87">
        <v>1.49</v>
      </c>
      <c r="D321" s="87">
        <v>1.49</v>
      </c>
      <c r="E321" s="87">
        <v>6.53</v>
      </c>
      <c r="F321" s="87">
        <v>0.36</v>
      </c>
      <c r="G321" s="87">
        <v>0.45700000000000002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581</v>
      </c>
      <c r="C322" s="87">
        <v>1.49</v>
      </c>
      <c r="D322" s="87">
        <v>1.49</v>
      </c>
      <c r="E322" s="87">
        <v>6.53</v>
      </c>
      <c r="F322" s="87">
        <v>0.36</v>
      </c>
      <c r="G322" s="87">
        <v>0.45700000000000002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581</v>
      </c>
      <c r="C323" s="87">
        <v>1.49</v>
      </c>
      <c r="D323" s="87">
        <v>1.49</v>
      </c>
      <c r="E323" s="87">
        <v>6.53</v>
      </c>
      <c r="F323" s="87">
        <v>0.36</v>
      </c>
      <c r="G323" s="87">
        <v>0.45700000000000002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581</v>
      </c>
      <c r="C324" s="87">
        <v>1.49</v>
      </c>
      <c r="D324" s="87">
        <v>1.49</v>
      </c>
      <c r="E324" s="87">
        <v>6.53</v>
      </c>
      <c r="F324" s="87">
        <v>0.36</v>
      </c>
      <c r="G324" s="87">
        <v>0.45700000000000002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581</v>
      </c>
      <c r="C325" s="87">
        <v>1.49</v>
      </c>
      <c r="D325" s="87">
        <v>1.49</v>
      </c>
      <c r="E325" s="87">
        <v>6.53</v>
      </c>
      <c r="F325" s="87">
        <v>0.36</v>
      </c>
      <c r="G325" s="87">
        <v>0.45700000000000002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581</v>
      </c>
      <c r="C326" s="87">
        <v>1.49</v>
      </c>
      <c r="D326" s="87">
        <v>1.49</v>
      </c>
      <c r="E326" s="87">
        <v>6.53</v>
      </c>
      <c r="F326" s="87">
        <v>0.36</v>
      </c>
      <c r="G326" s="87">
        <v>0.45700000000000002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581</v>
      </c>
      <c r="C327" s="87">
        <v>1.49</v>
      </c>
      <c r="D327" s="87">
        <v>1.49</v>
      </c>
      <c r="E327" s="87">
        <v>6.53</v>
      </c>
      <c r="F327" s="87">
        <v>0.36</v>
      </c>
      <c r="G327" s="87">
        <v>0.45700000000000002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581</v>
      </c>
      <c r="C328" s="87">
        <v>1.49</v>
      </c>
      <c r="D328" s="87">
        <v>1.49</v>
      </c>
      <c r="E328" s="87">
        <v>6.53</v>
      </c>
      <c r="F328" s="87">
        <v>0.36</v>
      </c>
      <c r="G328" s="87">
        <v>0.45700000000000002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581</v>
      </c>
      <c r="C329" s="87">
        <v>1.49</v>
      </c>
      <c r="D329" s="87">
        <v>1.49</v>
      </c>
      <c r="E329" s="87">
        <v>6.53</v>
      </c>
      <c r="F329" s="87">
        <v>0.36</v>
      </c>
      <c r="G329" s="87">
        <v>0.45700000000000002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581</v>
      </c>
      <c r="C330" s="87">
        <v>1.49</v>
      </c>
      <c r="D330" s="87">
        <v>1.49</v>
      </c>
      <c r="E330" s="87">
        <v>6.53</v>
      </c>
      <c r="F330" s="87">
        <v>0.36</v>
      </c>
      <c r="G330" s="87">
        <v>0.45700000000000002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581</v>
      </c>
      <c r="C331" s="87">
        <v>1.49</v>
      </c>
      <c r="D331" s="87">
        <v>1.49</v>
      </c>
      <c r="E331" s="87">
        <v>6.53</v>
      </c>
      <c r="F331" s="87">
        <v>0.36</v>
      </c>
      <c r="G331" s="87">
        <v>0.45700000000000002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581</v>
      </c>
      <c r="C332" s="87">
        <v>1.49</v>
      </c>
      <c r="D332" s="87">
        <v>1.49</v>
      </c>
      <c r="E332" s="87">
        <v>6.53</v>
      </c>
      <c r="F332" s="87">
        <v>0.36</v>
      </c>
      <c r="G332" s="87">
        <v>0.45700000000000002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581</v>
      </c>
      <c r="C333" s="87">
        <v>1.49</v>
      </c>
      <c r="D333" s="87">
        <v>1.49</v>
      </c>
      <c r="E333" s="87">
        <v>6.53</v>
      </c>
      <c r="F333" s="87">
        <v>0.36</v>
      </c>
      <c r="G333" s="87">
        <v>0.45700000000000002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581</v>
      </c>
      <c r="C334" s="87">
        <v>1.49</v>
      </c>
      <c r="D334" s="87">
        <v>1.49</v>
      </c>
      <c r="E334" s="87">
        <v>6.53</v>
      </c>
      <c r="F334" s="87">
        <v>0.36</v>
      </c>
      <c r="G334" s="87">
        <v>0.45700000000000002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581</v>
      </c>
      <c r="C335" s="87">
        <v>1.49</v>
      </c>
      <c r="D335" s="87">
        <v>1.49</v>
      </c>
      <c r="E335" s="87">
        <v>6.53</v>
      </c>
      <c r="F335" s="87">
        <v>0.36</v>
      </c>
      <c r="G335" s="87">
        <v>0.45700000000000002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581</v>
      </c>
      <c r="C336" s="87">
        <v>1.49</v>
      </c>
      <c r="D336" s="87">
        <v>1.49</v>
      </c>
      <c r="E336" s="87">
        <v>6.53</v>
      </c>
      <c r="F336" s="87">
        <v>0.36</v>
      </c>
      <c r="G336" s="87">
        <v>0.45700000000000002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581</v>
      </c>
      <c r="C337" s="87">
        <v>1.49</v>
      </c>
      <c r="D337" s="87">
        <v>1.49</v>
      </c>
      <c r="E337" s="87">
        <v>6.53</v>
      </c>
      <c r="F337" s="87">
        <v>0.36</v>
      </c>
      <c r="G337" s="87">
        <v>0.45700000000000002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581</v>
      </c>
      <c r="C338" s="87">
        <v>1.49</v>
      </c>
      <c r="D338" s="87">
        <v>1.49</v>
      </c>
      <c r="E338" s="87">
        <v>6.53</v>
      </c>
      <c r="F338" s="87">
        <v>0.36</v>
      </c>
      <c r="G338" s="87">
        <v>0.45700000000000002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581</v>
      </c>
      <c r="C339" s="87">
        <v>1.49</v>
      </c>
      <c r="D339" s="87">
        <v>1.49</v>
      </c>
      <c r="E339" s="87">
        <v>6.53</v>
      </c>
      <c r="F339" s="87">
        <v>0.36</v>
      </c>
      <c r="G339" s="87">
        <v>0.45700000000000002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581</v>
      </c>
      <c r="C340" s="87">
        <v>1.49</v>
      </c>
      <c r="D340" s="87">
        <v>1.49</v>
      </c>
      <c r="E340" s="87">
        <v>6.53</v>
      </c>
      <c r="F340" s="87">
        <v>0.36</v>
      </c>
      <c r="G340" s="87">
        <v>0.45700000000000002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581</v>
      </c>
      <c r="C341" s="87">
        <v>1.49</v>
      </c>
      <c r="D341" s="87">
        <v>1.49</v>
      </c>
      <c r="E341" s="87">
        <v>6.53</v>
      </c>
      <c r="F341" s="87">
        <v>0.36</v>
      </c>
      <c r="G341" s="87">
        <v>0.45700000000000002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581</v>
      </c>
      <c r="C342" s="87">
        <v>1.49</v>
      </c>
      <c r="D342" s="87">
        <v>1.49</v>
      </c>
      <c r="E342" s="87">
        <v>6.53</v>
      </c>
      <c r="F342" s="87">
        <v>0.36</v>
      </c>
      <c r="G342" s="87">
        <v>0.45700000000000002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581</v>
      </c>
      <c r="C343" s="87">
        <v>1.49</v>
      </c>
      <c r="D343" s="87">
        <v>1.49</v>
      </c>
      <c r="E343" s="87">
        <v>6.53</v>
      </c>
      <c r="F343" s="87">
        <v>0.36</v>
      </c>
      <c r="G343" s="87">
        <v>0.45700000000000002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581</v>
      </c>
      <c r="C344" s="87">
        <v>1.49</v>
      </c>
      <c r="D344" s="87">
        <v>1.49</v>
      </c>
      <c r="E344" s="87">
        <v>6.53</v>
      </c>
      <c r="F344" s="87">
        <v>0.36</v>
      </c>
      <c r="G344" s="87">
        <v>0.45700000000000002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581</v>
      </c>
      <c r="C345" s="87">
        <v>1.49</v>
      </c>
      <c r="D345" s="87">
        <v>1.49</v>
      </c>
      <c r="E345" s="87">
        <v>6.53</v>
      </c>
      <c r="F345" s="87">
        <v>0.36</v>
      </c>
      <c r="G345" s="87">
        <v>0.45700000000000002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581</v>
      </c>
      <c r="C346" s="87">
        <v>1.49</v>
      </c>
      <c r="D346" s="87">
        <v>1.49</v>
      </c>
      <c r="E346" s="87">
        <v>6.53</v>
      </c>
      <c r="F346" s="87">
        <v>0.36</v>
      </c>
      <c r="G346" s="87">
        <v>0.45700000000000002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581</v>
      </c>
      <c r="C347" s="87">
        <v>1.49</v>
      </c>
      <c r="D347" s="87">
        <v>1.49</v>
      </c>
      <c r="E347" s="87">
        <v>6.53</v>
      </c>
      <c r="F347" s="87">
        <v>0.36</v>
      </c>
      <c r="G347" s="87">
        <v>0.45700000000000002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581</v>
      </c>
      <c r="C348" s="87">
        <v>1.49</v>
      </c>
      <c r="D348" s="87">
        <v>1.49</v>
      </c>
      <c r="E348" s="87">
        <v>6.53</v>
      </c>
      <c r="F348" s="87">
        <v>0.36</v>
      </c>
      <c r="G348" s="87">
        <v>0.45700000000000002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581</v>
      </c>
      <c r="C349" s="87">
        <v>1.49</v>
      </c>
      <c r="D349" s="87">
        <v>1.49</v>
      </c>
      <c r="E349" s="87">
        <v>6.53</v>
      </c>
      <c r="F349" s="87">
        <v>0.36</v>
      </c>
      <c r="G349" s="87">
        <v>0.45700000000000002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581</v>
      </c>
      <c r="C350" s="87">
        <v>1.49</v>
      </c>
      <c r="D350" s="87">
        <v>1.49</v>
      </c>
      <c r="E350" s="87">
        <v>6.53</v>
      </c>
      <c r="F350" s="87">
        <v>0.36</v>
      </c>
      <c r="G350" s="87">
        <v>0.45700000000000002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581</v>
      </c>
      <c r="C351" s="87">
        <v>1.49</v>
      </c>
      <c r="D351" s="87">
        <v>1.49</v>
      </c>
      <c r="E351" s="87">
        <v>6.53</v>
      </c>
      <c r="F351" s="87">
        <v>0.36</v>
      </c>
      <c r="G351" s="87">
        <v>0.45700000000000002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581</v>
      </c>
      <c r="C352" s="87">
        <v>1.49</v>
      </c>
      <c r="D352" s="87">
        <v>1.49</v>
      </c>
      <c r="E352" s="87">
        <v>6.53</v>
      </c>
      <c r="F352" s="87">
        <v>0.36</v>
      </c>
      <c r="G352" s="87">
        <v>0.45700000000000002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581</v>
      </c>
      <c r="C353" s="87">
        <v>1.49</v>
      </c>
      <c r="D353" s="87">
        <v>1.49</v>
      </c>
      <c r="E353" s="87">
        <v>6.53</v>
      </c>
      <c r="F353" s="87">
        <v>0.36</v>
      </c>
      <c r="G353" s="87">
        <v>0.45700000000000002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581</v>
      </c>
      <c r="C354" s="87">
        <v>1.49</v>
      </c>
      <c r="D354" s="87">
        <v>1.49</v>
      </c>
      <c r="E354" s="87">
        <v>6.53</v>
      </c>
      <c r="F354" s="87">
        <v>0.36</v>
      </c>
      <c r="G354" s="87">
        <v>0.45700000000000002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581</v>
      </c>
      <c r="C355" s="87">
        <v>1.49</v>
      </c>
      <c r="D355" s="87">
        <v>1.49</v>
      </c>
      <c r="E355" s="87">
        <v>6.53</v>
      </c>
      <c r="F355" s="87">
        <v>0.36</v>
      </c>
      <c r="G355" s="87">
        <v>0.45700000000000002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700</v>
      </c>
      <c r="C356" s="87">
        <v>53.2</v>
      </c>
      <c r="D356" s="87">
        <v>53.2</v>
      </c>
      <c r="E356" s="87">
        <v>3.18</v>
      </c>
      <c r="F356" s="87">
        <v>0.40200000000000002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700</v>
      </c>
      <c r="C357" s="87">
        <v>53.2</v>
      </c>
      <c r="D357" s="87">
        <v>53.2</v>
      </c>
      <c r="E357" s="87">
        <v>3.18</v>
      </c>
      <c r="F357" s="87">
        <v>0.40200000000000002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701</v>
      </c>
      <c r="C358" s="87">
        <v>12.6</v>
      </c>
      <c r="D358" s="87">
        <v>12.6</v>
      </c>
      <c r="E358" s="87">
        <v>3.18</v>
      </c>
      <c r="F358" s="87">
        <v>0.26200000000000001</v>
      </c>
      <c r="G358" s="87">
        <v>0.318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701</v>
      </c>
      <c r="C359" s="87">
        <v>49.41</v>
      </c>
      <c r="D359" s="87">
        <v>49.41</v>
      </c>
      <c r="E359" s="87">
        <v>3.18</v>
      </c>
      <c r="F359" s="87">
        <v>0.26200000000000001</v>
      </c>
      <c r="G359" s="87">
        <v>0.318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700</v>
      </c>
      <c r="C360" s="87">
        <v>33.6</v>
      </c>
      <c r="D360" s="87">
        <v>33.6</v>
      </c>
      <c r="E360" s="87">
        <v>3.18</v>
      </c>
      <c r="F360" s="87">
        <v>0.40200000000000002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701</v>
      </c>
      <c r="C361" s="87">
        <v>36.4</v>
      </c>
      <c r="D361" s="87">
        <v>36.4</v>
      </c>
      <c r="E361" s="87">
        <v>3.18</v>
      </c>
      <c r="F361" s="87">
        <v>0.26200000000000001</v>
      </c>
      <c r="G361" s="87">
        <v>0.318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700</v>
      </c>
      <c r="C362" s="87">
        <v>33.6</v>
      </c>
      <c r="D362" s="87">
        <v>33.6</v>
      </c>
      <c r="E362" s="87">
        <v>3.18</v>
      </c>
      <c r="F362" s="87">
        <v>0.40200000000000002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3.38</v>
      </c>
      <c r="F363" s="87">
        <v>0.315</v>
      </c>
      <c r="G363" s="87">
        <v>0.43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0.40200000000000002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3.48</v>
      </c>
      <c r="F365" s="87">
        <v>0.27100000000000002</v>
      </c>
      <c r="G365" s="87">
        <v>0.33100000000000002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1541815.63</v>
      </c>
      <c r="D368" s="87">
        <v>2.8</v>
      </c>
    </row>
    <row r="369" spans="1:7">
      <c r="A369" s="87" t="s">
        <v>684</v>
      </c>
      <c r="B369" s="87" t="s">
        <v>685</v>
      </c>
      <c r="C369" s="87">
        <v>2498006.87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362604.5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361956.39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381776.64000000001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435478.1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640228.16</v>
      </c>
      <c r="D376" s="87">
        <v>432847.52</v>
      </c>
      <c r="E376" s="87">
        <v>207380.64</v>
      </c>
      <c r="F376" s="87">
        <v>0.68</v>
      </c>
      <c r="G376" s="87">
        <v>3.25</v>
      </c>
    </row>
    <row r="377" spans="1:7">
      <c r="A377" s="87" t="s">
        <v>688</v>
      </c>
      <c r="B377" s="87" t="s">
        <v>687</v>
      </c>
      <c r="C377" s="87">
        <v>266422.2</v>
      </c>
      <c r="D377" s="87">
        <v>209339.32</v>
      </c>
      <c r="E377" s="87">
        <v>57082.879999999997</v>
      </c>
      <c r="F377" s="87">
        <v>0.79</v>
      </c>
      <c r="G377" s="87">
        <v>3.7</v>
      </c>
    </row>
    <row r="378" spans="1:7">
      <c r="A378" s="87" t="s">
        <v>689</v>
      </c>
      <c r="B378" s="87" t="s">
        <v>687</v>
      </c>
      <c r="C378" s="87">
        <v>348177.17</v>
      </c>
      <c r="D378" s="87">
        <v>235396.74</v>
      </c>
      <c r="E378" s="87">
        <v>112780.43</v>
      </c>
      <c r="F378" s="87">
        <v>0.68</v>
      </c>
      <c r="G378" s="87">
        <v>3.26</v>
      </c>
    </row>
    <row r="379" spans="1:7">
      <c r="A379" s="87" t="s">
        <v>690</v>
      </c>
      <c r="B379" s="87" t="s">
        <v>687</v>
      </c>
      <c r="C379" s="87">
        <v>120645.19</v>
      </c>
      <c r="D379" s="87">
        <v>81566.19</v>
      </c>
      <c r="E379" s="87">
        <v>39079</v>
      </c>
      <c r="F379" s="87">
        <v>0.68</v>
      </c>
      <c r="G379" s="87">
        <v>3.51</v>
      </c>
    </row>
    <row r="380" spans="1:7">
      <c r="A380" s="87" t="s">
        <v>691</v>
      </c>
      <c r="B380" s="87" t="s">
        <v>687</v>
      </c>
      <c r="C380" s="87">
        <v>140033.53</v>
      </c>
      <c r="D380" s="87">
        <v>94674.32</v>
      </c>
      <c r="E380" s="87">
        <v>45359.21</v>
      </c>
      <c r="F380" s="87">
        <v>0.68</v>
      </c>
      <c r="G380" s="87">
        <v>3.51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426446.16</v>
      </c>
      <c r="D428" s="87">
        <v>0.78</v>
      </c>
    </row>
    <row r="429" spans="1:4">
      <c r="A429" s="87" t="s">
        <v>859</v>
      </c>
      <c r="B429" s="87" t="s">
        <v>858</v>
      </c>
      <c r="C429" s="87">
        <v>226687.79</v>
      </c>
      <c r="D429" s="87">
        <v>0.78</v>
      </c>
    </row>
    <row r="430" spans="1:4">
      <c r="A430" s="87" t="s">
        <v>860</v>
      </c>
      <c r="B430" s="87" t="s">
        <v>858</v>
      </c>
      <c r="C430" s="87">
        <v>231915.47</v>
      </c>
      <c r="D430" s="87">
        <v>0.78</v>
      </c>
    </row>
    <row r="431" spans="1:4">
      <c r="A431" s="87" t="s">
        <v>861</v>
      </c>
      <c r="B431" s="87" t="s">
        <v>858</v>
      </c>
      <c r="C431" s="87">
        <v>80359.91</v>
      </c>
      <c r="D431" s="87">
        <v>0.78</v>
      </c>
    </row>
    <row r="432" spans="1:4">
      <c r="A432" s="87" t="s">
        <v>862</v>
      </c>
      <c r="B432" s="87" t="s">
        <v>858</v>
      </c>
      <c r="C432" s="87">
        <v>93274.18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24.46</v>
      </c>
      <c r="F439" s="87">
        <v>55289.79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24.36</v>
      </c>
      <c r="F440" s="87">
        <v>55054.73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26.72</v>
      </c>
      <c r="F441" s="87">
        <v>60385.43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36.57</v>
      </c>
      <c r="F442" s="87">
        <v>82663.16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25.78</v>
      </c>
      <c r="F443" s="87">
        <v>42893.07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15.53</v>
      </c>
      <c r="F444" s="87">
        <v>26141.43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14.02</v>
      </c>
      <c r="F445" s="87">
        <v>23602.57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4.8600000000000003</v>
      </c>
      <c r="F446" s="87">
        <v>9114.27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5.64</v>
      </c>
      <c r="F447" s="87">
        <v>10578.99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13880.13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14128.61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221795.88649999999</v>
      </c>
      <c r="C458" s="87">
        <v>360.98390000000001</v>
      </c>
      <c r="D458" s="87">
        <v>783.62030000000004</v>
      </c>
      <c r="E458" s="87">
        <v>0</v>
      </c>
      <c r="F458" s="87">
        <v>3.0000000000000001E-3</v>
      </c>
      <c r="G458" s="88">
        <v>1393300</v>
      </c>
      <c r="H458" s="87">
        <v>91508.972099999999</v>
      </c>
    </row>
    <row r="459" spans="1:8">
      <c r="A459" s="87" t="s">
        <v>911</v>
      </c>
      <c r="B459" s="87">
        <v>190037.22649999999</v>
      </c>
      <c r="C459" s="87">
        <v>316.1377</v>
      </c>
      <c r="D459" s="87">
        <v>704.95749999999998</v>
      </c>
      <c r="E459" s="87">
        <v>0</v>
      </c>
      <c r="F459" s="87">
        <v>2.7000000000000001E-3</v>
      </c>
      <c r="G459" s="88">
        <v>1253530</v>
      </c>
      <c r="H459" s="87">
        <v>79037.855200000005</v>
      </c>
    </row>
    <row r="460" spans="1:8">
      <c r="A460" s="87" t="s">
        <v>912</v>
      </c>
      <c r="B460" s="87">
        <v>192585.42720000001</v>
      </c>
      <c r="C460" s="87">
        <v>348.55990000000003</v>
      </c>
      <c r="D460" s="87">
        <v>852.56600000000003</v>
      </c>
      <c r="E460" s="87">
        <v>0</v>
      </c>
      <c r="F460" s="87">
        <v>3.2000000000000002E-3</v>
      </c>
      <c r="G460" s="88">
        <v>1516340</v>
      </c>
      <c r="H460" s="87">
        <v>82700.4617</v>
      </c>
    </row>
    <row r="461" spans="1:8">
      <c r="A461" s="87" t="s">
        <v>913</v>
      </c>
      <c r="B461" s="87">
        <v>181498.78690000001</v>
      </c>
      <c r="C461" s="87">
        <v>341.01010000000002</v>
      </c>
      <c r="D461" s="87">
        <v>864.83969999999999</v>
      </c>
      <c r="E461" s="87">
        <v>0</v>
      </c>
      <c r="F461" s="87">
        <v>3.2000000000000002E-3</v>
      </c>
      <c r="G461" s="88">
        <v>1538290</v>
      </c>
      <c r="H461" s="87">
        <v>79095.487699999998</v>
      </c>
    </row>
    <row r="462" spans="1:8">
      <c r="A462" s="87" t="s">
        <v>354</v>
      </c>
      <c r="B462" s="87">
        <v>210378.59390000001</v>
      </c>
      <c r="C462" s="87">
        <v>401.0865</v>
      </c>
      <c r="D462" s="87">
        <v>1030.9594999999999</v>
      </c>
      <c r="E462" s="87">
        <v>0</v>
      </c>
      <c r="F462" s="87">
        <v>3.8E-3</v>
      </c>
      <c r="G462" s="88">
        <v>1833830</v>
      </c>
      <c r="H462" s="87">
        <v>92218.114700000006</v>
      </c>
    </row>
    <row r="463" spans="1:8">
      <c r="A463" s="87" t="s">
        <v>914</v>
      </c>
      <c r="B463" s="87">
        <v>238700.96549999999</v>
      </c>
      <c r="C463" s="87">
        <v>457.32850000000002</v>
      </c>
      <c r="D463" s="87">
        <v>1180.7601999999999</v>
      </c>
      <c r="E463" s="87">
        <v>0</v>
      </c>
      <c r="F463" s="87">
        <v>4.3E-3</v>
      </c>
      <c r="G463" s="88">
        <v>2100310</v>
      </c>
      <c r="H463" s="87">
        <v>104840.4136</v>
      </c>
    </row>
    <row r="464" spans="1:8">
      <c r="A464" s="87" t="s">
        <v>915</v>
      </c>
      <c r="B464" s="87">
        <v>204218.19500000001</v>
      </c>
      <c r="C464" s="87">
        <v>391.30619999999999</v>
      </c>
      <c r="D464" s="87">
        <v>1010.4001</v>
      </c>
      <c r="E464" s="87">
        <v>0</v>
      </c>
      <c r="F464" s="87">
        <v>3.7000000000000002E-3</v>
      </c>
      <c r="G464" s="88">
        <v>1797280</v>
      </c>
      <c r="H464" s="87">
        <v>89699.162100000001</v>
      </c>
    </row>
    <row r="465" spans="1:19">
      <c r="A465" s="87" t="s">
        <v>916</v>
      </c>
      <c r="B465" s="87">
        <v>213243.40729999999</v>
      </c>
      <c r="C465" s="87">
        <v>408.37369999999999</v>
      </c>
      <c r="D465" s="87">
        <v>1053.9467</v>
      </c>
      <c r="E465" s="87">
        <v>0</v>
      </c>
      <c r="F465" s="87">
        <v>3.8999999999999998E-3</v>
      </c>
      <c r="G465" s="88">
        <v>1874730</v>
      </c>
      <c r="H465" s="87">
        <v>93642.468200000003</v>
      </c>
    </row>
    <row r="466" spans="1:19">
      <c r="A466" s="87" t="s">
        <v>917</v>
      </c>
      <c r="B466" s="87">
        <v>219877.74069999999</v>
      </c>
      <c r="C466" s="87">
        <v>421.05790000000002</v>
      </c>
      <c r="D466" s="87">
        <v>1086.6338000000001</v>
      </c>
      <c r="E466" s="87">
        <v>0</v>
      </c>
      <c r="F466" s="87">
        <v>4.0000000000000001E-3</v>
      </c>
      <c r="G466" s="88">
        <v>1932880</v>
      </c>
      <c r="H466" s="87">
        <v>96553.893500000006</v>
      </c>
    </row>
    <row r="467" spans="1:19">
      <c r="A467" s="87" t="s">
        <v>918</v>
      </c>
      <c r="B467" s="87">
        <v>187837.0975</v>
      </c>
      <c r="C467" s="87">
        <v>352.78859999999997</v>
      </c>
      <c r="D467" s="87">
        <v>894.40300000000002</v>
      </c>
      <c r="E467" s="87">
        <v>0</v>
      </c>
      <c r="F467" s="87">
        <v>3.3E-3</v>
      </c>
      <c r="G467" s="88">
        <v>1590880</v>
      </c>
      <c r="H467" s="87">
        <v>81845.632400000002</v>
      </c>
    </row>
    <row r="468" spans="1:19">
      <c r="A468" s="87" t="s">
        <v>919</v>
      </c>
      <c r="B468" s="87">
        <v>183429.62109999999</v>
      </c>
      <c r="C468" s="87">
        <v>326.21769999999998</v>
      </c>
      <c r="D468" s="87">
        <v>783.74300000000005</v>
      </c>
      <c r="E468" s="87">
        <v>0</v>
      </c>
      <c r="F468" s="87">
        <v>2.8999999999999998E-3</v>
      </c>
      <c r="G468" s="88">
        <v>1393870</v>
      </c>
      <c r="H468" s="87">
        <v>78235.771699999998</v>
      </c>
    </row>
    <row r="469" spans="1:19">
      <c r="A469" s="87" t="s">
        <v>920</v>
      </c>
      <c r="B469" s="87">
        <v>201671.52410000001</v>
      </c>
      <c r="C469" s="87">
        <v>338.09879999999998</v>
      </c>
      <c r="D469" s="87">
        <v>760.89449999999999</v>
      </c>
      <c r="E469" s="87">
        <v>0</v>
      </c>
      <c r="F469" s="87">
        <v>2.8999999999999998E-3</v>
      </c>
      <c r="G469" s="88">
        <v>1353020</v>
      </c>
      <c r="H469" s="87">
        <v>84117.388000000006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2445270</v>
      </c>
      <c r="C471" s="87">
        <v>4462.9494000000004</v>
      </c>
      <c r="D471" s="87">
        <v>11007.724200000001</v>
      </c>
      <c r="E471" s="87">
        <v>0</v>
      </c>
      <c r="F471" s="87">
        <v>4.07E-2</v>
      </c>
      <c r="G471" s="88">
        <v>19578300</v>
      </c>
      <c r="H471" s="88">
        <v>1053500</v>
      </c>
    </row>
    <row r="472" spans="1:19">
      <c r="A472" s="87" t="s">
        <v>922</v>
      </c>
      <c r="B472" s="87">
        <v>181498.78690000001</v>
      </c>
      <c r="C472" s="87">
        <v>316.1377</v>
      </c>
      <c r="D472" s="87">
        <v>704.95749999999998</v>
      </c>
      <c r="E472" s="87">
        <v>0</v>
      </c>
      <c r="F472" s="87">
        <v>2.7000000000000001E-3</v>
      </c>
      <c r="G472" s="88">
        <v>1253530</v>
      </c>
      <c r="H472" s="87">
        <v>78235.771699999998</v>
      </c>
    </row>
    <row r="473" spans="1:19">
      <c r="A473" s="87" t="s">
        <v>923</v>
      </c>
      <c r="B473" s="87">
        <v>238700.96549999999</v>
      </c>
      <c r="C473" s="87">
        <v>457.32850000000002</v>
      </c>
      <c r="D473" s="87">
        <v>1180.7601999999999</v>
      </c>
      <c r="E473" s="87">
        <v>0</v>
      </c>
      <c r="F473" s="87">
        <v>4.3E-3</v>
      </c>
      <c r="G473" s="88">
        <v>2100310</v>
      </c>
      <c r="H473" s="87">
        <v>104840.4136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803366000000</v>
      </c>
      <c r="C476" s="87">
        <v>674698.147</v>
      </c>
      <c r="D476" s="87" t="s">
        <v>983</v>
      </c>
      <c r="E476" s="87">
        <v>218037.74400000001</v>
      </c>
      <c r="F476" s="87">
        <v>142955.66399999999</v>
      </c>
      <c r="G476" s="87">
        <v>134666.10699999999</v>
      </c>
      <c r="H476" s="87">
        <v>0</v>
      </c>
      <c r="I476" s="87">
        <v>170777.212</v>
      </c>
      <c r="J476" s="87">
        <v>0</v>
      </c>
      <c r="K476" s="87">
        <v>3050.3580000000002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5211.0619999999999</v>
      </c>
      <c r="R476" s="87">
        <v>0</v>
      </c>
      <c r="S476" s="87">
        <v>0</v>
      </c>
    </row>
    <row r="477" spans="1:19">
      <c r="A477" s="87" t="s">
        <v>911</v>
      </c>
      <c r="B477" s="88">
        <v>722771000000</v>
      </c>
      <c r="C477" s="87">
        <v>678638.35800000001</v>
      </c>
      <c r="D477" s="87" t="s">
        <v>984</v>
      </c>
      <c r="E477" s="87">
        <v>218037.74400000001</v>
      </c>
      <c r="F477" s="87">
        <v>155696.33600000001</v>
      </c>
      <c r="G477" s="87">
        <v>134666.10699999999</v>
      </c>
      <c r="H477" s="87">
        <v>0</v>
      </c>
      <c r="I477" s="87">
        <v>162382.497</v>
      </c>
      <c r="J477" s="87">
        <v>0</v>
      </c>
      <c r="K477" s="87">
        <v>2633.9360000000001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5221.7389999999996</v>
      </c>
      <c r="R477" s="87">
        <v>0</v>
      </c>
      <c r="S477" s="87">
        <v>0</v>
      </c>
    </row>
    <row r="478" spans="1:19">
      <c r="A478" s="87" t="s">
        <v>912</v>
      </c>
      <c r="B478" s="88">
        <v>874306000000</v>
      </c>
      <c r="C478" s="87">
        <v>806742.01800000004</v>
      </c>
      <c r="D478" s="87" t="s">
        <v>985</v>
      </c>
      <c r="E478" s="87">
        <v>218037.74400000001</v>
      </c>
      <c r="F478" s="87">
        <v>142955.66399999999</v>
      </c>
      <c r="G478" s="87">
        <v>134666.10699999999</v>
      </c>
      <c r="H478" s="87">
        <v>0</v>
      </c>
      <c r="I478" s="87">
        <v>301829.652</v>
      </c>
      <c r="J478" s="87">
        <v>0</v>
      </c>
      <c r="K478" s="87">
        <v>4043.018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5209.8339999999998</v>
      </c>
      <c r="R478" s="87">
        <v>0</v>
      </c>
      <c r="S478" s="87">
        <v>0</v>
      </c>
    </row>
    <row r="479" spans="1:19">
      <c r="A479" s="87" t="s">
        <v>913</v>
      </c>
      <c r="B479" s="88">
        <v>886966000000</v>
      </c>
      <c r="C479" s="87">
        <v>952214.95900000003</v>
      </c>
      <c r="D479" s="87" t="s">
        <v>986</v>
      </c>
      <c r="E479" s="87">
        <v>218037.74400000001</v>
      </c>
      <c r="F479" s="87">
        <v>142955.66399999999</v>
      </c>
      <c r="G479" s="87">
        <v>134666.10699999999</v>
      </c>
      <c r="H479" s="87">
        <v>0</v>
      </c>
      <c r="I479" s="87">
        <v>447599.58299999998</v>
      </c>
      <c r="J479" s="87">
        <v>0</v>
      </c>
      <c r="K479" s="87">
        <v>3737.4639999999999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5218.3959999999997</v>
      </c>
      <c r="R479" s="87">
        <v>0</v>
      </c>
      <c r="S479" s="87">
        <v>0</v>
      </c>
    </row>
    <row r="480" spans="1:19">
      <c r="A480" s="87" t="s">
        <v>354</v>
      </c>
      <c r="B480" s="88">
        <v>1057370000000</v>
      </c>
      <c r="C480" s="87">
        <v>1120308.683</v>
      </c>
      <c r="D480" s="87" t="s">
        <v>987</v>
      </c>
      <c r="E480" s="87">
        <v>218037.74400000001</v>
      </c>
      <c r="F480" s="87">
        <v>147825.66399999999</v>
      </c>
      <c r="G480" s="87">
        <v>137387.67000000001</v>
      </c>
      <c r="H480" s="87">
        <v>0</v>
      </c>
      <c r="I480" s="87">
        <v>606833.65099999995</v>
      </c>
      <c r="J480" s="87">
        <v>0</v>
      </c>
      <c r="K480" s="87">
        <v>5004.58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5219.3729999999996</v>
      </c>
      <c r="R480" s="87">
        <v>0</v>
      </c>
      <c r="S480" s="87">
        <v>0</v>
      </c>
    </row>
    <row r="481" spans="1:19">
      <c r="A481" s="87" t="s">
        <v>914</v>
      </c>
      <c r="B481" s="88">
        <v>1211020000000</v>
      </c>
      <c r="C481" s="87">
        <v>1244285.8700000001</v>
      </c>
      <c r="D481" s="87" t="s">
        <v>988</v>
      </c>
      <c r="E481" s="87">
        <v>218037.74400000001</v>
      </c>
      <c r="F481" s="87">
        <v>142955.66399999999</v>
      </c>
      <c r="G481" s="87">
        <v>136643.16699999999</v>
      </c>
      <c r="H481" s="87">
        <v>0</v>
      </c>
      <c r="I481" s="87">
        <v>736545.05</v>
      </c>
      <c r="J481" s="87">
        <v>0</v>
      </c>
      <c r="K481" s="87">
        <v>4885.5200000000004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5218.7250000000004</v>
      </c>
      <c r="R481" s="87">
        <v>0</v>
      </c>
      <c r="S481" s="87">
        <v>0</v>
      </c>
    </row>
    <row r="482" spans="1:19">
      <c r="A482" s="87" t="s">
        <v>915</v>
      </c>
      <c r="B482" s="88">
        <v>1036290000000</v>
      </c>
      <c r="C482" s="87">
        <v>1223389</v>
      </c>
      <c r="D482" s="87" t="s">
        <v>989</v>
      </c>
      <c r="E482" s="87">
        <v>121132.08</v>
      </c>
      <c r="F482" s="87">
        <v>96547.327999999994</v>
      </c>
      <c r="G482" s="87">
        <v>134861.29699999999</v>
      </c>
      <c r="H482" s="87">
        <v>0</v>
      </c>
      <c r="I482" s="87">
        <v>859973.31</v>
      </c>
      <c r="J482" s="87">
        <v>0</v>
      </c>
      <c r="K482" s="87">
        <v>5904.1059999999998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4970.8779999999997</v>
      </c>
      <c r="R482" s="87">
        <v>0</v>
      </c>
      <c r="S482" s="87">
        <v>0</v>
      </c>
    </row>
    <row r="483" spans="1:19">
      <c r="A483" s="87" t="s">
        <v>916</v>
      </c>
      <c r="B483" s="88">
        <v>1080950000000</v>
      </c>
      <c r="C483" s="87">
        <v>1124225.1839999999</v>
      </c>
      <c r="D483" s="87" t="s">
        <v>990</v>
      </c>
      <c r="E483" s="87">
        <v>121132.08</v>
      </c>
      <c r="F483" s="87">
        <v>82675.312000000005</v>
      </c>
      <c r="G483" s="87">
        <v>134666.10699999999</v>
      </c>
      <c r="H483" s="87">
        <v>0</v>
      </c>
      <c r="I483" s="87">
        <v>775264.68099999998</v>
      </c>
      <c r="J483" s="87">
        <v>0</v>
      </c>
      <c r="K483" s="87">
        <v>5516.8019999999997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4970.2020000000002</v>
      </c>
      <c r="R483" s="87">
        <v>0</v>
      </c>
      <c r="S483" s="87">
        <v>0</v>
      </c>
    </row>
    <row r="484" spans="1:19">
      <c r="A484" s="87" t="s">
        <v>917</v>
      </c>
      <c r="B484" s="88">
        <v>1114480000000</v>
      </c>
      <c r="C484" s="87">
        <v>1176375.5789999999</v>
      </c>
      <c r="D484" s="87" t="s">
        <v>991</v>
      </c>
      <c r="E484" s="87">
        <v>218037.74400000001</v>
      </c>
      <c r="F484" s="87">
        <v>154674.22399999999</v>
      </c>
      <c r="G484" s="87">
        <v>136167.981</v>
      </c>
      <c r="H484" s="87">
        <v>0</v>
      </c>
      <c r="I484" s="87">
        <v>656916.29799999995</v>
      </c>
      <c r="J484" s="87">
        <v>0</v>
      </c>
      <c r="K484" s="87">
        <v>5356.8940000000002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5222.4380000000001</v>
      </c>
      <c r="R484" s="87">
        <v>0</v>
      </c>
      <c r="S484" s="87">
        <v>0</v>
      </c>
    </row>
    <row r="485" spans="1:19">
      <c r="A485" s="87" t="s">
        <v>918</v>
      </c>
      <c r="B485" s="88">
        <v>917285000000</v>
      </c>
      <c r="C485" s="87">
        <v>1044105.367</v>
      </c>
      <c r="D485" s="87" t="s">
        <v>992</v>
      </c>
      <c r="E485" s="87">
        <v>218037.74400000001</v>
      </c>
      <c r="F485" s="87">
        <v>142877.04</v>
      </c>
      <c r="G485" s="87">
        <v>134685.50899999999</v>
      </c>
      <c r="H485" s="87">
        <v>0</v>
      </c>
      <c r="I485" s="87">
        <v>539686.64500000002</v>
      </c>
      <c r="J485" s="87">
        <v>0</v>
      </c>
      <c r="K485" s="87">
        <v>3603.4119999999998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5215.0169999999998</v>
      </c>
      <c r="R485" s="87">
        <v>0</v>
      </c>
      <c r="S485" s="87">
        <v>0</v>
      </c>
    </row>
    <row r="486" spans="1:19">
      <c r="A486" s="87" t="s">
        <v>919</v>
      </c>
      <c r="B486" s="88">
        <v>803695000000</v>
      </c>
      <c r="C486" s="87">
        <v>732175.875</v>
      </c>
      <c r="D486" s="87" t="s">
        <v>993</v>
      </c>
      <c r="E486" s="87">
        <v>218037.74400000001</v>
      </c>
      <c r="F486" s="87">
        <v>142877.04</v>
      </c>
      <c r="G486" s="87">
        <v>134666.10699999999</v>
      </c>
      <c r="H486" s="87">
        <v>0</v>
      </c>
      <c r="I486" s="87">
        <v>228854.39999999999</v>
      </c>
      <c r="J486" s="87">
        <v>0</v>
      </c>
      <c r="K486" s="87">
        <v>2524.6350000000002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5215.9489999999996</v>
      </c>
      <c r="R486" s="87">
        <v>0</v>
      </c>
      <c r="S486" s="87">
        <v>0</v>
      </c>
    </row>
    <row r="487" spans="1:19">
      <c r="A487" s="87" t="s">
        <v>920</v>
      </c>
      <c r="B487" s="88">
        <v>780140000000</v>
      </c>
      <c r="C487" s="87">
        <v>702194.32900000003</v>
      </c>
      <c r="D487" s="87" t="s">
        <v>994</v>
      </c>
      <c r="E487" s="87">
        <v>218037.74400000001</v>
      </c>
      <c r="F487" s="87">
        <v>154674.22399999999</v>
      </c>
      <c r="G487" s="87">
        <v>134666.10699999999</v>
      </c>
      <c r="H487" s="87">
        <v>0</v>
      </c>
      <c r="I487" s="87">
        <v>186428.033</v>
      </c>
      <c r="J487" s="87">
        <v>0</v>
      </c>
      <c r="K487" s="87">
        <v>3163.875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5224.3450000000003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11288600000000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722771000000</v>
      </c>
      <c r="C490" s="87">
        <v>674698.147</v>
      </c>
      <c r="D490" s="87"/>
      <c r="E490" s="87">
        <v>121132.08</v>
      </c>
      <c r="F490" s="87">
        <v>82675.312000000005</v>
      </c>
      <c r="G490" s="87">
        <v>134666.10699999999</v>
      </c>
      <c r="H490" s="87">
        <v>0</v>
      </c>
      <c r="I490" s="87">
        <v>162382.497</v>
      </c>
      <c r="J490" s="87">
        <v>0</v>
      </c>
      <c r="K490" s="87">
        <v>2524.6350000000002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4970.2020000000002</v>
      </c>
      <c r="R490" s="87">
        <v>0</v>
      </c>
      <c r="S490" s="87">
        <v>0</v>
      </c>
    </row>
    <row r="491" spans="1:19">
      <c r="A491" s="87" t="s">
        <v>923</v>
      </c>
      <c r="B491" s="88">
        <v>1211020000000</v>
      </c>
      <c r="C491" s="87">
        <v>1244285.8700000001</v>
      </c>
      <c r="D491" s="87"/>
      <c r="E491" s="87">
        <v>218037.74400000001</v>
      </c>
      <c r="F491" s="87">
        <v>155696.33600000001</v>
      </c>
      <c r="G491" s="87">
        <v>137387.67000000001</v>
      </c>
      <c r="H491" s="87">
        <v>0</v>
      </c>
      <c r="I491" s="87">
        <v>859973.31</v>
      </c>
      <c r="J491" s="87">
        <v>0</v>
      </c>
      <c r="K491" s="87">
        <v>5904.1059999999998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5224.3450000000003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321437.38</v>
      </c>
      <c r="C494" s="87">
        <v>47175.78</v>
      </c>
      <c r="D494" s="87">
        <v>0</v>
      </c>
      <c r="E494" s="87">
        <v>368613.16</v>
      </c>
    </row>
    <row r="495" spans="1:19">
      <c r="A495" s="87" t="s">
        <v>957</v>
      </c>
      <c r="B495" s="87">
        <v>16.41</v>
      </c>
      <c r="C495" s="87">
        <v>2.41</v>
      </c>
      <c r="D495" s="87">
        <v>0</v>
      </c>
      <c r="E495" s="87">
        <v>18.809999999999999</v>
      </c>
    </row>
    <row r="496" spans="1:19">
      <c r="A496" s="87" t="s">
        <v>958</v>
      </c>
      <c r="B496" s="87">
        <v>16.41</v>
      </c>
      <c r="C496" s="87">
        <v>2.41</v>
      </c>
      <c r="D496" s="87">
        <v>0</v>
      </c>
      <c r="E496" s="87">
        <v>18.809999999999999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11220.39</v>
      </c>
      <c r="C2" s="87">
        <v>572.70000000000005</v>
      </c>
      <c r="D2" s="87">
        <v>572.70000000000005</v>
      </c>
    </row>
    <row r="3" spans="1:7">
      <c r="A3" s="87" t="s">
        <v>380</v>
      </c>
      <c r="B3" s="87">
        <v>11220.39</v>
      </c>
      <c r="C3" s="87">
        <v>572.70000000000005</v>
      </c>
      <c r="D3" s="87">
        <v>572.70000000000005</v>
      </c>
    </row>
    <row r="4" spans="1:7">
      <c r="A4" s="87" t="s">
        <v>381</v>
      </c>
      <c r="B4" s="87">
        <v>31229.97</v>
      </c>
      <c r="C4" s="87">
        <v>1594.02</v>
      </c>
      <c r="D4" s="87">
        <v>1594.02</v>
      </c>
    </row>
    <row r="5" spans="1:7">
      <c r="A5" s="87" t="s">
        <v>382</v>
      </c>
      <c r="B5" s="87">
        <v>31229.97</v>
      </c>
      <c r="C5" s="87">
        <v>1594.02</v>
      </c>
      <c r="D5" s="87">
        <v>1594.02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912.14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1550.5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375.27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1593.1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27.52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289.35000000000002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164.4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9474.44</v>
      </c>
      <c r="C28" s="87">
        <v>1745.95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698</v>
      </c>
      <c r="C206" s="87">
        <v>15.4</v>
      </c>
      <c r="D206" s="87">
        <v>15.4</v>
      </c>
      <c r="E206" s="87">
        <v>3.18</v>
      </c>
      <c r="F206" s="87">
        <v>0.26200000000000001</v>
      </c>
      <c r="G206" s="87">
        <v>0.318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699</v>
      </c>
      <c r="C207" s="87">
        <v>12.6</v>
      </c>
      <c r="D207" s="87">
        <v>12.6</v>
      </c>
      <c r="E207" s="87">
        <v>3.18</v>
      </c>
      <c r="F207" s="87">
        <v>0.26200000000000001</v>
      </c>
      <c r="G207" s="87">
        <v>0.318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698</v>
      </c>
      <c r="C208" s="87">
        <v>15.4</v>
      </c>
      <c r="D208" s="87">
        <v>15.4</v>
      </c>
      <c r="E208" s="87">
        <v>3.18</v>
      </c>
      <c r="F208" s="87">
        <v>0.26200000000000001</v>
      </c>
      <c r="G208" s="87">
        <v>0.318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699</v>
      </c>
      <c r="C209" s="87">
        <v>12.6</v>
      </c>
      <c r="D209" s="87">
        <v>12.6</v>
      </c>
      <c r="E209" s="87">
        <v>3.18</v>
      </c>
      <c r="F209" s="87">
        <v>0.26200000000000001</v>
      </c>
      <c r="G209" s="87">
        <v>0.318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698</v>
      </c>
      <c r="C210" s="87">
        <v>74.2</v>
      </c>
      <c r="D210" s="87">
        <v>74.2</v>
      </c>
      <c r="E210" s="87">
        <v>3.18</v>
      </c>
      <c r="F210" s="87">
        <v>0.26200000000000001</v>
      </c>
      <c r="G210" s="87">
        <v>0.318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698</v>
      </c>
      <c r="C211" s="87">
        <v>74.2</v>
      </c>
      <c r="D211" s="87">
        <v>74.2</v>
      </c>
      <c r="E211" s="87">
        <v>3.18</v>
      </c>
      <c r="F211" s="87">
        <v>0.26200000000000001</v>
      </c>
      <c r="G211" s="87">
        <v>0.318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699</v>
      </c>
      <c r="C212" s="87">
        <v>7</v>
      </c>
      <c r="D212" s="87">
        <v>7</v>
      </c>
      <c r="E212" s="87">
        <v>3.18</v>
      </c>
      <c r="F212" s="87">
        <v>0.26200000000000001</v>
      </c>
      <c r="G212" s="87">
        <v>0.318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699</v>
      </c>
      <c r="C213" s="87">
        <v>7</v>
      </c>
      <c r="D213" s="87">
        <v>7</v>
      </c>
      <c r="E213" s="87">
        <v>3.18</v>
      </c>
      <c r="F213" s="87">
        <v>0.26200000000000001</v>
      </c>
      <c r="G213" s="87">
        <v>0.318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700</v>
      </c>
      <c r="C214" s="87">
        <v>15.4</v>
      </c>
      <c r="D214" s="87">
        <v>15.4</v>
      </c>
      <c r="E214" s="87">
        <v>3.18</v>
      </c>
      <c r="F214" s="87">
        <v>0.40200000000000002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699</v>
      </c>
      <c r="C215" s="87">
        <v>12.6</v>
      </c>
      <c r="D215" s="87">
        <v>12.6</v>
      </c>
      <c r="E215" s="87">
        <v>3.18</v>
      </c>
      <c r="F215" s="87">
        <v>0.26200000000000001</v>
      </c>
      <c r="G215" s="87">
        <v>0.318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700</v>
      </c>
      <c r="C216" s="87">
        <v>15.4</v>
      </c>
      <c r="D216" s="87">
        <v>15.4</v>
      </c>
      <c r="E216" s="87">
        <v>3.18</v>
      </c>
      <c r="F216" s="87">
        <v>0.40200000000000002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699</v>
      </c>
      <c r="C217" s="87">
        <v>12.6</v>
      </c>
      <c r="D217" s="87">
        <v>12.6</v>
      </c>
      <c r="E217" s="87">
        <v>3.18</v>
      </c>
      <c r="F217" s="87">
        <v>0.26200000000000001</v>
      </c>
      <c r="G217" s="87">
        <v>0.318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700</v>
      </c>
      <c r="C218" s="87">
        <v>74.2</v>
      </c>
      <c r="D218" s="87">
        <v>74.2</v>
      </c>
      <c r="E218" s="87">
        <v>3.18</v>
      </c>
      <c r="F218" s="87">
        <v>0.40200000000000002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700</v>
      </c>
      <c r="C219" s="87">
        <v>74.2</v>
      </c>
      <c r="D219" s="87">
        <v>74.2</v>
      </c>
      <c r="E219" s="87">
        <v>3.18</v>
      </c>
      <c r="F219" s="87">
        <v>0.40200000000000002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698</v>
      </c>
      <c r="C220" s="87">
        <v>15.4</v>
      </c>
      <c r="D220" s="87">
        <v>15.4</v>
      </c>
      <c r="E220" s="87">
        <v>3.18</v>
      </c>
      <c r="F220" s="87">
        <v>0.26200000000000001</v>
      </c>
      <c r="G220" s="87">
        <v>0.318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699</v>
      </c>
      <c r="C221" s="87">
        <v>12.6</v>
      </c>
      <c r="D221" s="87">
        <v>12.6</v>
      </c>
      <c r="E221" s="87">
        <v>3.18</v>
      </c>
      <c r="F221" s="87">
        <v>0.26200000000000001</v>
      </c>
      <c r="G221" s="87">
        <v>0.318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698</v>
      </c>
      <c r="C222" s="87">
        <v>15.4</v>
      </c>
      <c r="D222" s="87">
        <v>15.4</v>
      </c>
      <c r="E222" s="87">
        <v>3.18</v>
      </c>
      <c r="F222" s="87">
        <v>0.26200000000000001</v>
      </c>
      <c r="G222" s="87">
        <v>0.318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699</v>
      </c>
      <c r="C223" s="87">
        <v>12.6</v>
      </c>
      <c r="D223" s="87">
        <v>12.6</v>
      </c>
      <c r="E223" s="87">
        <v>3.18</v>
      </c>
      <c r="F223" s="87">
        <v>0.26200000000000001</v>
      </c>
      <c r="G223" s="87">
        <v>0.318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698</v>
      </c>
      <c r="C224" s="87">
        <v>74.2</v>
      </c>
      <c r="D224" s="87">
        <v>74.2</v>
      </c>
      <c r="E224" s="87">
        <v>3.18</v>
      </c>
      <c r="F224" s="87">
        <v>0.26200000000000001</v>
      </c>
      <c r="G224" s="87">
        <v>0.318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698</v>
      </c>
      <c r="C225" s="87">
        <v>74.2</v>
      </c>
      <c r="D225" s="87">
        <v>74.2</v>
      </c>
      <c r="E225" s="87">
        <v>3.18</v>
      </c>
      <c r="F225" s="87">
        <v>0.26200000000000001</v>
      </c>
      <c r="G225" s="87">
        <v>0.318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699</v>
      </c>
      <c r="C226" s="87">
        <v>7</v>
      </c>
      <c r="D226" s="87">
        <v>7</v>
      </c>
      <c r="E226" s="87">
        <v>3.18</v>
      </c>
      <c r="F226" s="87">
        <v>0.26200000000000001</v>
      </c>
      <c r="G226" s="87">
        <v>0.318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699</v>
      </c>
      <c r="C227" s="87">
        <v>7</v>
      </c>
      <c r="D227" s="87">
        <v>7</v>
      </c>
      <c r="E227" s="87">
        <v>3.18</v>
      </c>
      <c r="F227" s="87">
        <v>0.26200000000000001</v>
      </c>
      <c r="G227" s="87">
        <v>0.318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700</v>
      </c>
      <c r="C228" s="87">
        <v>15.4</v>
      </c>
      <c r="D228" s="87">
        <v>15.4</v>
      </c>
      <c r="E228" s="87">
        <v>3.18</v>
      </c>
      <c r="F228" s="87">
        <v>0.40200000000000002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699</v>
      </c>
      <c r="C229" s="87">
        <v>12.6</v>
      </c>
      <c r="D229" s="87">
        <v>12.6</v>
      </c>
      <c r="E229" s="87">
        <v>3.18</v>
      </c>
      <c r="F229" s="87">
        <v>0.26200000000000001</v>
      </c>
      <c r="G229" s="87">
        <v>0.318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700</v>
      </c>
      <c r="C230" s="87">
        <v>15.4</v>
      </c>
      <c r="D230" s="87">
        <v>15.4</v>
      </c>
      <c r="E230" s="87">
        <v>3.18</v>
      </c>
      <c r="F230" s="87">
        <v>0.40200000000000002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699</v>
      </c>
      <c r="C231" s="87">
        <v>12.6</v>
      </c>
      <c r="D231" s="87">
        <v>12.6</v>
      </c>
      <c r="E231" s="87">
        <v>3.18</v>
      </c>
      <c r="F231" s="87">
        <v>0.26200000000000001</v>
      </c>
      <c r="G231" s="87">
        <v>0.318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700</v>
      </c>
      <c r="C232" s="87">
        <v>74.2</v>
      </c>
      <c r="D232" s="87">
        <v>74.2</v>
      </c>
      <c r="E232" s="87">
        <v>3.18</v>
      </c>
      <c r="F232" s="87">
        <v>0.40200000000000002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700</v>
      </c>
      <c r="C233" s="87">
        <v>74.2</v>
      </c>
      <c r="D233" s="87">
        <v>74.2</v>
      </c>
      <c r="E233" s="87">
        <v>3.18</v>
      </c>
      <c r="F233" s="87">
        <v>0.40200000000000002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698</v>
      </c>
      <c r="C234" s="87">
        <v>15.4</v>
      </c>
      <c r="D234" s="87">
        <v>15.4</v>
      </c>
      <c r="E234" s="87">
        <v>3.18</v>
      </c>
      <c r="F234" s="87">
        <v>0.26200000000000001</v>
      </c>
      <c r="G234" s="87">
        <v>0.318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699</v>
      </c>
      <c r="C235" s="87">
        <v>12.6</v>
      </c>
      <c r="D235" s="87">
        <v>12.6</v>
      </c>
      <c r="E235" s="87">
        <v>3.18</v>
      </c>
      <c r="F235" s="87">
        <v>0.26200000000000001</v>
      </c>
      <c r="G235" s="87">
        <v>0.318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698</v>
      </c>
      <c r="C236" s="87">
        <v>15.4</v>
      </c>
      <c r="D236" s="87">
        <v>15.4</v>
      </c>
      <c r="E236" s="87">
        <v>3.18</v>
      </c>
      <c r="F236" s="87">
        <v>0.26200000000000001</v>
      </c>
      <c r="G236" s="87">
        <v>0.318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699</v>
      </c>
      <c r="C237" s="87">
        <v>12.6</v>
      </c>
      <c r="D237" s="87">
        <v>12.6</v>
      </c>
      <c r="E237" s="87">
        <v>3.18</v>
      </c>
      <c r="F237" s="87">
        <v>0.26200000000000001</v>
      </c>
      <c r="G237" s="87">
        <v>0.318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698</v>
      </c>
      <c r="C238" s="87">
        <v>74.2</v>
      </c>
      <c r="D238" s="87">
        <v>74.2</v>
      </c>
      <c r="E238" s="87">
        <v>3.18</v>
      </c>
      <c r="F238" s="87">
        <v>0.26200000000000001</v>
      </c>
      <c r="G238" s="87">
        <v>0.318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698</v>
      </c>
      <c r="C239" s="87">
        <v>74.2</v>
      </c>
      <c r="D239" s="87">
        <v>74.2</v>
      </c>
      <c r="E239" s="87">
        <v>3.18</v>
      </c>
      <c r="F239" s="87">
        <v>0.26200000000000001</v>
      </c>
      <c r="G239" s="87">
        <v>0.318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699</v>
      </c>
      <c r="C240" s="87">
        <v>7</v>
      </c>
      <c r="D240" s="87">
        <v>7</v>
      </c>
      <c r="E240" s="87">
        <v>3.18</v>
      </c>
      <c r="F240" s="87">
        <v>0.26200000000000001</v>
      </c>
      <c r="G240" s="87">
        <v>0.318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699</v>
      </c>
      <c r="C241" s="87">
        <v>7</v>
      </c>
      <c r="D241" s="87">
        <v>7</v>
      </c>
      <c r="E241" s="87">
        <v>3.18</v>
      </c>
      <c r="F241" s="87">
        <v>0.26200000000000001</v>
      </c>
      <c r="G241" s="87">
        <v>0.318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700</v>
      </c>
      <c r="C242" s="87">
        <v>15.4</v>
      </c>
      <c r="D242" s="87">
        <v>15.4</v>
      </c>
      <c r="E242" s="87">
        <v>3.18</v>
      </c>
      <c r="F242" s="87">
        <v>0.40200000000000002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699</v>
      </c>
      <c r="C243" s="87">
        <v>12.6</v>
      </c>
      <c r="D243" s="87">
        <v>12.6</v>
      </c>
      <c r="E243" s="87">
        <v>3.18</v>
      </c>
      <c r="F243" s="87">
        <v>0.26200000000000001</v>
      </c>
      <c r="G243" s="87">
        <v>0.318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700</v>
      </c>
      <c r="C244" s="87">
        <v>15.4</v>
      </c>
      <c r="D244" s="87">
        <v>15.4</v>
      </c>
      <c r="E244" s="87">
        <v>3.18</v>
      </c>
      <c r="F244" s="87">
        <v>0.40200000000000002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699</v>
      </c>
      <c r="C245" s="87">
        <v>12.6</v>
      </c>
      <c r="D245" s="87">
        <v>12.6</v>
      </c>
      <c r="E245" s="87">
        <v>3.18</v>
      </c>
      <c r="F245" s="87">
        <v>0.26200000000000001</v>
      </c>
      <c r="G245" s="87">
        <v>0.318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700</v>
      </c>
      <c r="C246" s="87">
        <v>74.2</v>
      </c>
      <c r="D246" s="87">
        <v>74.2</v>
      </c>
      <c r="E246" s="87">
        <v>3.18</v>
      </c>
      <c r="F246" s="87">
        <v>0.40200000000000002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700</v>
      </c>
      <c r="C247" s="87">
        <v>74.2</v>
      </c>
      <c r="D247" s="87">
        <v>74.2</v>
      </c>
      <c r="E247" s="87">
        <v>3.18</v>
      </c>
      <c r="F247" s="87">
        <v>0.40200000000000002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699</v>
      </c>
      <c r="C248" s="87">
        <v>25.2</v>
      </c>
      <c r="D248" s="87">
        <v>25.2</v>
      </c>
      <c r="E248" s="87">
        <v>3.18</v>
      </c>
      <c r="F248" s="87">
        <v>0.26200000000000001</v>
      </c>
      <c r="G248" s="87">
        <v>0.318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699</v>
      </c>
      <c r="C249" s="87">
        <v>23.8</v>
      </c>
      <c r="D249" s="87">
        <v>23.8</v>
      </c>
      <c r="E249" s="87">
        <v>3.18</v>
      </c>
      <c r="F249" s="87">
        <v>0.26200000000000001</v>
      </c>
      <c r="G249" s="87">
        <v>0.318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699</v>
      </c>
      <c r="C250" s="87">
        <v>25.2</v>
      </c>
      <c r="D250" s="87">
        <v>25.2</v>
      </c>
      <c r="E250" s="87">
        <v>3.18</v>
      </c>
      <c r="F250" s="87">
        <v>0.26200000000000001</v>
      </c>
      <c r="G250" s="87">
        <v>0.318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699</v>
      </c>
      <c r="C251" s="87">
        <v>23.8</v>
      </c>
      <c r="D251" s="87">
        <v>23.8</v>
      </c>
      <c r="E251" s="87">
        <v>3.18</v>
      </c>
      <c r="F251" s="87">
        <v>0.26200000000000001</v>
      </c>
      <c r="G251" s="87">
        <v>0.318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698</v>
      </c>
      <c r="C252" s="87">
        <v>21</v>
      </c>
      <c r="D252" s="87">
        <v>21</v>
      </c>
      <c r="E252" s="87">
        <v>3.18</v>
      </c>
      <c r="F252" s="87">
        <v>0.26200000000000001</v>
      </c>
      <c r="G252" s="87">
        <v>0.318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698</v>
      </c>
      <c r="C253" s="87">
        <v>21</v>
      </c>
      <c r="D253" s="87">
        <v>21</v>
      </c>
      <c r="E253" s="87">
        <v>3.18</v>
      </c>
      <c r="F253" s="87">
        <v>0.26200000000000001</v>
      </c>
      <c r="G253" s="87">
        <v>0.318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701</v>
      </c>
      <c r="C254" s="87">
        <v>4.2</v>
      </c>
      <c r="D254" s="87">
        <v>4.2</v>
      </c>
      <c r="E254" s="87">
        <v>3.18</v>
      </c>
      <c r="F254" s="87">
        <v>0.26200000000000001</v>
      </c>
      <c r="G254" s="87">
        <v>0.318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700</v>
      </c>
      <c r="C255" s="87">
        <v>21</v>
      </c>
      <c r="D255" s="87">
        <v>21</v>
      </c>
      <c r="E255" s="87">
        <v>3.18</v>
      </c>
      <c r="F255" s="87">
        <v>0.40200000000000002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701</v>
      </c>
      <c r="C256" s="87">
        <v>4.2</v>
      </c>
      <c r="D256" s="87">
        <v>4.2</v>
      </c>
      <c r="E256" s="87">
        <v>3.18</v>
      </c>
      <c r="F256" s="87">
        <v>0.26200000000000001</v>
      </c>
      <c r="G256" s="87">
        <v>0.318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700</v>
      </c>
      <c r="C257" s="87">
        <v>21</v>
      </c>
      <c r="D257" s="87">
        <v>21</v>
      </c>
      <c r="E257" s="87">
        <v>3.18</v>
      </c>
      <c r="F257" s="87">
        <v>0.40200000000000002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698</v>
      </c>
      <c r="C258" s="87">
        <v>53.2</v>
      </c>
      <c r="D258" s="87">
        <v>53.2</v>
      </c>
      <c r="E258" s="87">
        <v>3.18</v>
      </c>
      <c r="F258" s="87">
        <v>0.26200000000000001</v>
      </c>
      <c r="G258" s="87">
        <v>0.318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701</v>
      </c>
      <c r="C259" s="87">
        <v>19.600000000000001</v>
      </c>
      <c r="D259" s="87">
        <v>19.600000000000001</v>
      </c>
      <c r="E259" s="87">
        <v>3.18</v>
      </c>
      <c r="F259" s="87">
        <v>0.26200000000000001</v>
      </c>
      <c r="G259" s="87">
        <v>0.318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698</v>
      </c>
      <c r="C260" s="87">
        <v>53.2</v>
      </c>
      <c r="D260" s="87">
        <v>53.2</v>
      </c>
      <c r="E260" s="87">
        <v>3.18</v>
      </c>
      <c r="F260" s="87">
        <v>0.26200000000000001</v>
      </c>
      <c r="G260" s="87">
        <v>0.318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701</v>
      </c>
      <c r="C261" s="87">
        <v>19.600000000000001</v>
      </c>
      <c r="D261" s="87">
        <v>19.600000000000001</v>
      </c>
      <c r="E261" s="87">
        <v>3.18</v>
      </c>
      <c r="F261" s="87">
        <v>0.26200000000000001</v>
      </c>
      <c r="G261" s="87">
        <v>0.318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581</v>
      </c>
      <c r="C262" s="87">
        <v>1.49</v>
      </c>
      <c r="D262" s="87">
        <v>1.49</v>
      </c>
      <c r="E262" s="87">
        <v>6.53</v>
      </c>
      <c r="F262" s="87">
        <v>0.36</v>
      </c>
      <c r="G262" s="87">
        <v>0.45700000000000002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581</v>
      </c>
      <c r="C263" s="87">
        <v>1.49</v>
      </c>
      <c r="D263" s="87">
        <v>1.49</v>
      </c>
      <c r="E263" s="87">
        <v>6.53</v>
      </c>
      <c r="F263" s="87">
        <v>0.36</v>
      </c>
      <c r="G263" s="87">
        <v>0.45700000000000002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581</v>
      </c>
      <c r="C264" s="87">
        <v>1.49</v>
      </c>
      <c r="D264" s="87">
        <v>1.49</v>
      </c>
      <c r="E264" s="87">
        <v>6.53</v>
      </c>
      <c r="F264" s="87">
        <v>0.36</v>
      </c>
      <c r="G264" s="87">
        <v>0.45700000000000002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581</v>
      </c>
      <c r="C265" s="87">
        <v>1.49</v>
      </c>
      <c r="D265" s="87">
        <v>1.49</v>
      </c>
      <c r="E265" s="87">
        <v>6.53</v>
      </c>
      <c r="F265" s="87">
        <v>0.36</v>
      </c>
      <c r="G265" s="87">
        <v>0.45700000000000002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581</v>
      </c>
      <c r="C266" s="87">
        <v>1.49</v>
      </c>
      <c r="D266" s="87">
        <v>1.49</v>
      </c>
      <c r="E266" s="87">
        <v>6.53</v>
      </c>
      <c r="F266" s="87">
        <v>0.36</v>
      </c>
      <c r="G266" s="87">
        <v>0.45700000000000002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581</v>
      </c>
      <c r="C267" s="87">
        <v>1.49</v>
      </c>
      <c r="D267" s="87">
        <v>1.49</v>
      </c>
      <c r="E267" s="87">
        <v>6.53</v>
      </c>
      <c r="F267" s="87">
        <v>0.36</v>
      </c>
      <c r="G267" s="87">
        <v>0.45700000000000002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581</v>
      </c>
      <c r="C268" s="87">
        <v>1.49</v>
      </c>
      <c r="D268" s="87">
        <v>1.49</v>
      </c>
      <c r="E268" s="87">
        <v>6.53</v>
      </c>
      <c r="F268" s="87">
        <v>0.36</v>
      </c>
      <c r="G268" s="87">
        <v>0.45700000000000002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581</v>
      </c>
      <c r="C269" s="87">
        <v>1.49</v>
      </c>
      <c r="D269" s="87">
        <v>1.49</v>
      </c>
      <c r="E269" s="87">
        <v>6.53</v>
      </c>
      <c r="F269" s="87">
        <v>0.36</v>
      </c>
      <c r="G269" s="87">
        <v>0.45700000000000002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581</v>
      </c>
      <c r="C270" s="87">
        <v>1.49</v>
      </c>
      <c r="D270" s="87">
        <v>1.49</v>
      </c>
      <c r="E270" s="87">
        <v>6.53</v>
      </c>
      <c r="F270" s="87">
        <v>0.36</v>
      </c>
      <c r="G270" s="87">
        <v>0.45700000000000002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581</v>
      </c>
      <c r="C271" s="87">
        <v>1.49</v>
      </c>
      <c r="D271" s="87">
        <v>1.49</v>
      </c>
      <c r="E271" s="87">
        <v>6.53</v>
      </c>
      <c r="F271" s="87">
        <v>0.36</v>
      </c>
      <c r="G271" s="87">
        <v>0.45700000000000002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581</v>
      </c>
      <c r="C272" s="87">
        <v>1.49</v>
      </c>
      <c r="D272" s="87">
        <v>1.49</v>
      </c>
      <c r="E272" s="87">
        <v>6.53</v>
      </c>
      <c r="F272" s="87">
        <v>0.36</v>
      </c>
      <c r="G272" s="87">
        <v>0.45700000000000002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581</v>
      </c>
      <c r="C273" s="87">
        <v>1.49</v>
      </c>
      <c r="D273" s="87">
        <v>1.49</v>
      </c>
      <c r="E273" s="87">
        <v>6.53</v>
      </c>
      <c r="F273" s="87">
        <v>0.36</v>
      </c>
      <c r="G273" s="87">
        <v>0.45700000000000002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581</v>
      </c>
      <c r="C274" s="87">
        <v>1.49</v>
      </c>
      <c r="D274" s="87">
        <v>1.49</v>
      </c>
      <c r="E274" s="87">
        <v>6.53</v>
      </c>
      <c r="F274" s="87">
        <v>0.36</v>
      </c>
      <c r="G274" s="87">
        <v>0.45700000000000002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581</v>
      </c>
      <c r="C275" s="87">
        <v>1.49</v>
      </c>
      <c r="D275" s="87">
        <v>1.49</v>
      </c>
      <c r="E275" s="87">
        <v>6.53</v>
      </c>
      <c r="F275" s="87">
        <v>0.36</v>
      </c>
      <c r="G275" s="87">
        <v>0.45700000000000002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581</v>
      </c>
      <c r="C276" s="87">
        <v>1.49</v>
      </c>
      <c r="D276" s="87">
        <v>1.49</v>
      </c>
      <c r="E276" s="87">
        <v>6.53</v>
      </c>
      <c r="F276" s="87">
        <v>0.36</v>
      </c>
      <c r="G276" s="87">
        <v>0.45700000000000002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581</v>
      </c>
      <c r="C277" s="87">
        <v>1.49</v>
      </c>
      <c r="D277" s="87">
        <v>1.49</v>
      </c>
      <c r="E277" s="87">
        <v>6.53</v>
      </c>
      <c r="F277" s="87">
        <v>0.36</v>
      </c>
      <c r="G277" s="87">
        <v>0.45700000000000002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581</v>
      </c>
      <c r="C278" s="87">
        <v>1.49</v>
      </c>
      <c r="D278" s="87">
        <v>1.49</v>
      </c>
      <c r="E278" s="87">
        <v>6.53</v>
      </c>
      <c r="F278" s="87">
        <v>0.36</v>
      </c>
      <c r="G278" s="87">
        <v>0.45700000000000002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581</v>
      </c>
      <c r="C279" s="87">
        <v>1.49</v>
      </c>
      <c r="D279" s="87">
        <v>1.49</v>
      </c>
      <c r="E279" s="87">
        <v>6.53</v>
      </c>
      <c r="F279" s="87">
        <v>0.36</v>
      </c>
      <c r="G279" s="87">
        <v>0.45700000000000002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581</v>
      </c>
      <c r="C280" s="87">
        <v>1.49</v>
      </c>
      <c r="D280" s="87">
        <v>1.49</v>
      </c>
      <c r="E280" s="87">
        <v>6.53</v>
      </c>
      <c r="F280" s="87">
        <v>0.36</v>
      </c>
      <c r="G280" s="87">
        <v>0.45700000000000002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581</v>
      </c>
      <c r="C281" s="87">
        <v>1.49</v>
      </c>
      <c r="D281" s="87">
        <v>1.49</v>
      </c>
      <c r="E281" s="87">
        <v>6.53</v>
      </c>
      <c r="F281" s="87">
        <v>0.36</v>
      </c>
      <c r="G281" s="87">
        <v>0.45700000000000002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581</v>
      </c>
      <c r="C282" s="87">
        <v>1.49</v>
      </c>
      <c r="D282" s="87">
        <v>1.49</v>
      </c>
      <c r="E282" s="87">
        <v>6.53</v>
      </c>
      <c r="F282" s="87">
        <v>0.36</v>
      </c>
      <c r="G282" s="87">
        <v>0.45700000000000002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581</v>
      </c>
      <c r="C283" s="87">
        <v>1.49</v>
      </c>
      <c r="D283" s="87">
        <v>1.49</v>
      </c>
      <c r="E283" s="87">
        <v>6.53</v>
      </c>
      <c r="F283" s="87">
        <v>0.36</v>
      </c>
      <c r="G283" s="87">
        <v>0.45700000000000002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581</v>
      </c>
      <c r="C284" s="87">
        <v>1.49</v>
      </c>
      <c r="D284" s="87">
        <v>1.49</v>
      </c>
      <c r="E284" s="87">
        <v>6.53</v>
      </c>
      <c r="F284" s="87">
        <v>0.36</v>
      </c>
      <c r="G284" s="87">
        <v>0.45700000000000002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581</v>
      </c>
      <c r="C285" s="87">
        <v>1.49</v>
      </c>
      <c r="D285" s="87">
        <v>1.49</v>
      </c>
      <c r="E285" s="87">
        <v>6.53</v>
      </c>
      <c r="F285" s="87">
        <v>0.36</v>
      </c>
      <c r="G285" s="87">
        <v>0.45700000000000002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581</v>
      </c>
      <c r="C286" s="87">
        <v>1.49</v>
      </c>
      <c r="D286" s="87">
        <v>1.49</v>
      </c>
      <c r="E286" s="87">
        <v>6.53</v>
      </c>
      <c r="F286" s="87">
        <v>0.36</v>
      </c>
      <c r="G286" s="87">
        <v>0.45700000000000002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581</v>
      </c>
      <c r="C287" s="87">
        <v>1.49</v>
      </c>
      <c r="D287" s="87">
        <v>1.49</v>
      </c>
      <c r="E287" s="87">
        <v>6.53</v>
      </c>
      <c r="F287" s="87">
        <v>0.36</v>
      </c>
      <c r="G287" s="87">
        <v>0.45700000000000002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581</v>
      </c>
      <c r="C288" s="87">
        <v>1.49</v>
      </c>
      <c r="D288" s="87">
        <v>1.49</v>
      </c>
      <c r="E288" s="87">
        <v>6.53</v>
      </c>
      <c r="F288" s="87">
        <v>0.36</v>
      </c>
      <c r="G288" s="87">
        <v>0.45700000000000002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581</v>
      </c>
      <c r="C289" s="87">
        <v>1.49</v>
      </c>
      <c r="D289" s="87">
        <v>1.49</v>
      </c>
      <c r="E289" s="87">
        <v>6.53</v>
      </c>
      <c r="F289" s="87">
        <v>0.36</v>
      </c>
      <c r="G289" s="87">
        <v>0.45700000000000002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581</v>
      </c>
      <c r="C290" s="87">
        <v>1.49</v>
      </c>
      <c r="D290" s="87">
        <v>1.49</v>
      </c>
      <c r="E290" s="87">
        <v>6.53</v>
      </c>
      <c r="F290" s="87">
        <v>0.36</v>
      </c>
      <c r="G290" s="87">
        <v>0.45700000000000002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581</v>
      </c>
      <c r="C291" s="87">
        <v>1.49</v>
      </c>
      <c r="D291" s="87">
        <v>1.49</v>
      </c>
      <c r="E291" s="87">
        <v>6.53</v>
      </c>
      <c r="F291" s="87">
        <v>0.36</v>
      </c>
      <c r="G291" s="87">
        <v>0.45700000000000002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581</v>
      </c>
      <c r="C292" s="87">
        <v>1.49</v>
      </c>
      <c r="D292" s="87">
        <v>1.49</v>
      </c>
      <c r="E292" s="87">
        <v>6.53</v>
      </c>
      <c r="F292" s="87">
        <v>0.36</v>
      </c>
      <c r="G292" s="87">
        <v>0.45700000000000002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581</v>
      </c>
      <c r="C293" s="87">
        <v>1.49</v>
      </c>
      <c r="D293" s="87">
        <v>1.49</v>
      </c>
      <c r="E293" s="87">
        <v>6.53</v>
      </c>
      <c r="F293" s="87">
        <v>0.36</v>
      </c>
      <c r="G293" s="87">
        <v>0.45700000000000002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581</v>
      </c>
      <c r="C294" s="87">
        <v>1.49</v>
      </c>
      <c r="D294" s="87">
        <v>1.49</v>
      </c>
      <c r="E294" s="87">
        <v>6.53</v>
      </c>
      <c r="F294" s="87">
        <v>0.36</v>
      </c>
      <c r="G294" s="87">
        <v>0.45700000000000002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581</v>
      </c>
      <c r="C295" s="87">
        <v>1.49</v>
      </c>
      <c r="D295" s="87">
        <v>1.49</v>
      </c>
      <c r="E295" s="87">
        <v>6.53</v>
      </c>
      <c r="F295" s="87">
        <v>0.36</v>
      </c>
      <c r="G295" s="87">
        <v>0.45700000000000002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581</v>
      </c>
      <c r="C296" s="87">
        <v>1.49</v>
      </c>
      <c r="D296" s="87">
        <v>1.49</v>
      </c>
      <c r="E296" s="87">
        <v>6.53</v>
      </c>
      <c r="F296" s="87">
        <v>0.36</v>
      </c>
      <c r="G296" s="87">
        <v>0.45700000000000002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581</v>
      </c>
      <c r="C297" s="87">
        <v>1.49</v>
      </c>
      <c r="D297" s="87">
        <v>1.49</v>
      </c>
      <c r="E297" s="87">
        <v>6.53</v>
      </c>
      <c r="F297" s="87">
        <v>0.36</v>
      </c>
      <c r="G297" s="87">
        <v>0.45700000000000002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581</v>
      </c>
      <c r="C298" s="87">
        <v>1.49</v>
      </c>
      <c r="D298" s="87">
        <v>1.49</v>
      </c>
      <c r="E298" s="87">
        <v>6.53</v>
      </c>
      <c r="F298" s="87">
        <v>0.36</v>
      </c>
      <c r="G298" s="87">
        <v>0.45700000000000002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581</v>
      </c>
      <c r="C299" s="87">
        <v>1.49</v>
      </c>
      <c r="D299" s="87">
        <v>1.49</v>
      </c>
      <c r="E299" s="87">
        <v>6.53</v>
      </c>
      <c r="F299" s="87">
        <v>0.36</v>
      </c>
      <c r="G299" s="87">
        <v>0.45700000000000002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581</v>
      </c>
      <c r="C300" s="87">
        <v>1.49</v>
      </c>
      <c r="D300" s="87">
        <v>1.49</v>
      </c>
      <c r="E300" s="87">
        <v>6.53</v>
      </c>
      <c r="F300" s="87">
        <v>0.36</v>
      </c>
      <c r="G300" s="87">
        <v>0.45700000000000002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581</v>
      </c>
      <c r="C301" s="87">
        <v>1.49</v>
      </c>
      <c r="D301" s="87">
        <v>1.49</v>
      </c>
      <c r="E301" s="87">
        <v>6.53</v>
      </c>
      <c r="F301" s="87">
        <v>0.36</v>
      </c>
      <c r="G301" s="87">
        <v>0.45700000000000002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581</v>
      </c>
      <c r="C302" s="87">
        <v>1.49</v>
      </c>
      <c r="D302" s="87">
        <v>1.49</v>
      </c>
      <c r="E302" s="87">
        <v>6.53</v>
      </c>
      <c r="F302" s="87">
        <v>0.36</v>
      </c>
      <c r="G302" s="87">
        <v>0.45700000000000002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581</v>
      </c>
      <c r="C303" s="87">
        <v>1.49</v>
      </c>
      <c r="D303" s="87">
        <v>1.49</v>
      </c>
      <c r="E303" s="87">
        <v>6.53</v>
      </c>
      <c r="F303" s="87">
        <v>0.36</v>
      </c>
      <c r="G303" s="87">
        <v>0.45700000000000002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581</v>
      </c>
      <c r="C304" s="87">
        <v>1.49</v>
      </c>
      <c r="D304" s="87">
        <v>1.49</v>
      </c>
      <c r="E304" s="87">
        <v>6.53</v>
      </c>
      <c r="F304" s="87">
        <v>0.36</v>
      </c>
      <c r="G304" s="87">
        <v>0.45700000000000002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581</v>
      </c>
      <c r="C305" s="87">
        <v>1.49</v>
      </c>
      <c r="D305" s="87">
        <v>1.49</v>
      </c>
      <c r="E305" s="87">
        <v>6.53</v>
      </c>
      <c r="F305" s="87">
        <v>0.36</v>
      </c>
      <c r="G305" s="87">
        <v>0.45700000000000002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581</v>
      </c>
      <c r="C306" s="87">
        <v>1.49</v>
      </c>
      <c r="D306" s="87">
        <v>1.49</v>
      </c>
      <c r="E306" s="87">
        <v>6.53</v>
      </c>
      <c r="F306" s="87">
        <v>0.36</v>
      </c>
      <c r="G306" s="87">
        <v>0.45700000000000002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581</v>
      </c>
      <c r="C307" s="87">
        <v>1.49</v>
      </c>
      <c r="D307" s="87">
        <v>1.49</v>
      </c>
      <c r="E307" s="87">
        <v>6.53</v>
      </c>
      <c r="F307" s="87">
        <v>0.36</v>
      </c>
      <c r="G307" s="87">
        <v>0.45700000000000002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581</v>
      </c>
      <c r="C308" s="87">
        <v>1.49</v>
      </c>
      <c r="D308" s="87">
        <v>1.49</v>
      </c>
      <c r="E308" s="87">
        <v>6.53</v>
      </c>
      <c r="F308" s="87">
        <v>0.36</v>
      </c>
      <c r="G308" s="87">
        <v>0.45700000000000002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581</v>
      </c>
      <c r="C309" s="87">
        <v>1.49</v>
      </c>
      <c r="D309" s="87">
        <v>1.49</v>
      </c>
      <c r="E309" s="87">
        <v>6.53</v>
      </c>
      <c r="F309" s="87">
        <v>0.36</v>
      </c>
      <c r="G309" s="87">
        <v>0.45700000000000002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581</v>
      </c>
      <c r="C310" s="87">
        <v>1.49</v>
      </c>
      <c r="D310" s="87">
        <v>1.49</v>
      </c>
      <c r="E310" s="87">
        <v>6.53</v>
      </c>
      <c r="F310" s="87">
        <v>0.36</v>
      </c>
      <c r="G310" s="87">
        <v>0.45700000000000002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581</v>
      </c>
      <c r="C311" s="87">
        <v>1.49</v>
      </c>
      <c r="D311" s="87">
        <v>1.49</v>
      </c>
      <c r="E311" s="87">
        <v>6.53</v>
      </c>
      <c r="F311" s="87">
        <v>0.36</v>
      </c>
      <c r="G311" s="87">
        <v>0.45700000000000002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581</v>
      </c>
      <c r="C312" s="87">
        <v>1.49</v>
      </c>
      <c r="D312" s="87">
        <v>1.49</v>
      </c>
      <c r="E312" s="87">
        <v>6.53</v>
      </c>
      <c r="F312" s="87">
        <v>0.36</v>
      </c>
      <c r="G312" s="87">
        <v>0.45700000000000002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581</v>
      </c>
      <c r="C313" s="87">
        <v>1.49</v>
      </c>
      <c r="D313" s="87">
        <v>1.49</v>
      </c>
      <c r="E313" s="87">
        <v>6.53</v>
      </c>
      <c r="F313" s="87">
        <v>0.36</v>
      </c>
      <c r="G313" s="87">
        <v>0.45700000000000002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581</v>
      </c>
      <c r="C314" s="87">
        <v>1.49</v>
      </c>
      <c r="D314" s="87">
        <v>1.49</v>
      </c>
      <c r="E314" s="87">
        <v>6.53</v>
      </c>
      <c r="F314" s="87">
        <v>0.36</v>
      </c>
      <c r="G314" s="87">
        <v>0.45700000000000002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581</v>
      </c>
      <c r="C315" s="87">
        <v>1.49</v>
      </c>
      <c r="D315" s="87">
        <v>1.49</v>
      </c>
      <c r="E315" s="87">
        <v>6.53</v>
      </c>
      <c r="F315" s="87">
        <v>0.36</v>
      </c>
      <c r="G315" s="87">
        <v>0.45700000000000002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698</v>
      </c>
      <c r="C316" s="87">
        <v>33.6</v>
      </c>
      <c r="D316" s="87">
        <v>33.6</v>
      </c>
      <c r="E316" s="87">
        <v>3.18</v>
      </c>
      <c r="F316" s="87">
        <v>0.26200000000000001</v>
      </c>
      <c r="G316" s="87">
        <v>0.318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701</v>
      </c>
      <c r="C317" s="87">
        <v>72.8</v>
      </c>
      <c r="D317" s="87">
        <v>72.8</v>
      </c>
      <c r="E317" s="87">
        <v>3.18</v>
      </c>
      <c r="F317" s="87">
        <v>0.26200000000000001</v>
      </c>
      <c r="G317" s="87">
        <v>0.318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698</v>
      </c>
      <c r="C318" s="87">
        <v>33.6</v>
      </c>
      <c r="D318" s="87">
        <v>33.6</v>
      </c>
      <c r="E318" s="87">
        <v>3.18</v>
      </c>
      <c r="F318" s="87">
        <v>0.26200000000000001</v>
      </c>
      <c r="G318" s="87">
        <v>0.318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701</v>
      </c>
      <c r="C319" s="87">
        <v>72.8</v>
      </c>
      <c r="D319" s="87">
        <v>72.8</v>
      </c>
      <c r="E319" s="87">
        <v>3.18</v>
      </c>
      <c r="F319" s="87">
        <v>0.26200000000000001</v>
      </c>
      <c r="G319" s="87">
        <v>0.318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581</v>
      </c>
      <c r="C320" s="87">
        <v>1.49</v>
      </c>
      <c r="D320" s="87">
        <v>1.49</v>
      </c>
      <c r="E320" s="87">
        <v>6.53</v>
      </c>
      <c r="F320" s="87">
        <v>0.36</v>
      </c>
      <c r="G320" s="87">
        <v>0.45700000000000002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581</v>
      </c>
      <c r="C321" s="87">
        <v>1.49</v>
      </c>
      <c r="D321" s="87">
        <v>1.49</v>
      </c>
      <c r="E321" s="87">
        <v>6.53</v>
      </c>
      <c r="F321" s="87">
        <v>0.36</v>
      </c>
      <c r="G321" s="87">
        <v>0.45700000000000002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581</v>
      </c>
      <c r="C322" s="87">
        <v>1.49</v>
      </c>
      <c r="D322" s="87">
        <v>1.49</v>
      </c>
      <c r="E322" s="87">
        <v>6.53</v>
      </c>
      <c r="F322" s="87">
        <v>0.36</v>
      </c>
      <c r="G322" s="87">
        <v>0.45700000000000002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581</v>
      </c>
      <c r="C323" s="87">
        <v>1.49</v>
      </c>
      <c r="D323" s="87">
        <v>1.49</v>
      </c>
      <c r="E323" s="87">
        <v>6.53</v>
      </c>
      <c r="F323" s="87">
        <v>0.36</v>
      </c>
      <c r="G323" s="87">
        <v>0.45700000000000002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581</v>
      </c>
      <c r="C324" s="87">
        <v>1.49</v>
      </c>
      <c r="D324" s="87">
        <v>1.49</v>
      </c>
      <c r="E324" s="87">
        <v>6.53</v>
      </c>
      <c r="F324" s="87">
        <v>0.36</v>
      </c>
      <c r="G324" s="87">
        <v>0.45700000000000002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581</v>
      </c>
      <c r="C325" s="87">
        <v>1.49</v>
      </c>
      <c r="D325" s="87">
        <v>1.49</v>
      </c>
      <c r="E325" s="87">
        <v>6.53</v>
      </c>
      <c r="F325" s="87">
        <v>0.36</v>
      </c>
      <c r="G325" s="87">
        <v>0.45700000000000002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581</v>
      </c>
      <c r="C326" s="87">
        <v>1.49</v>
      </c>
      <c r="D326" s="87">
        <v>1.49</v>
      </c>
      <c r="E326" s="87">
        <v>6.53</v>
      </c>
      <c r="F326" s="87">
        <v>0.36</v>
      </c>
      <c r="G326" s="87">
        <v>0.45700000000000002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581</v>
      </c>
      <c r="C327" s="87">
        <v>1.49</v>
      </c>
      <c r="D327" s="87">
        <v>1.49</v>
      </c>
      <c r="E327" s="87">
        <v>6.53</v>
      </c>
      <c r="F327" s="87">
        <v>0.36</v>
      </c>
      <c r="G327" s="87">
        <v>0.45700000000000002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581</v>
      </c>
      <c r="C328" s="87">
        <v>1.49</v>
      </c>
      <c r="D328" s="87">
        <v>1.49</v>
      </c>
      <c r="E328" s="87">
        <v>6.53</v>
      </c>
      <c r="F328" s="87">
        <v>0.36</v>
      </c>
      <c r="G328" s="87">
        <v>0.45700000000000002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581</v>
      </c>
      <c r="C329" s="87">
        <v>1.49</v>
      </c>
      <c r="D329" s="87">
        <v>1.49</v>
      </c>
      <c r="E329" s="87">
        <v>6.53</v>
      </c>
      <c r="F329" s="87">
        <v>0.36</v>
      </c>
      <c r="G329" s="87">
        <v>0.45700000000000002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581</v>
      </c>
      <c r="C330" s="87">
        <v>1.49</v>
      </c>
      <c r="D330" s="87">
        <v>1.49</v>
      </c>
      <c r="E330" s="87">
        <v>6.53</v>
      </c>
      <c r="F330" s="87">
        <v>0.36</v>
      </c>
      <c r="G330" s="87">
        <v>0.45700000000000002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581</v>
      </c>
      <c r="C331" s="87">
        <v>1.49</v>
      </c>
      <c r="D331" s="87">
        <v>1.49</v>
      </c>
      <c r="E331" s="87">
        <v>6.53</v>
      </c>
      <c r="F331" s="87">
        <v>0.36</v>
      </c>
      <c r="G331" s="87">
        <v>0.45700000000000002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581</v>
      </c>
      <c r="C332" s="87">
        <v>1.49</v>
      </c>
      <c r="D332" s="87">
        <v>1.49</v>
      </c>
      <c r="E332" s="87">
        <v>6.53</v>
      </c>
      <c r="F332" s="87">
        <v>0.36</v>
      </c>
      <c r="G332" s="87">
        <v>0.45700000000000002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581</v>
      </c>
      <c r="C333" s="87">
        <v>1.49</v>
      </c>
      <c r="D333" s="87">
        <v>1.49</v>
      </c>
      <c r="E333" s="87">
        <v>6.53</v>
      </c>
      <c r="F333" s="87">
        <v>0.36</v>
      </c>
      <c r="G333" s="87">
        <v>0.45700000000000002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581</v>
      </c>
      <c r="C334" s="87">
        <v>1.49</v>
      </c>
      <c r="D334" s="87">
        <v>1.49</v>
      </c>
      <c r="E334" s="87">
        <v>6.53</v>
      </c>
      <c r="F334" s="87">
        <v>0.36</v>
      </c>
      <c r="G334" s="87">
        <v>0.45700000000000002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581</v>
      </c>
      <c r="C335" s="87">
        <v>1.49</v>
      </c>
      <c r="D335" s="87">
        <v>1.49</v>
      </c>
      <c r="E335" s="87">
        <v>6.53</v>
      </c>
      <c r="F335" s="87">
        <v>0.36</v>
      </c>
      <c r="G335" s="87">
        <v>0.45700000000000002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581</v>
      </c>
      <c r="C336" s="87">
        <v>1.49</v>
      </c>
      <c r="D336" s="87">
        <v>1.49</v>
      </c>
      <c r="E336" s="87">
        <v>6.53</v>
      </c>
      <c r="F336" s="87">
        <v>0.36</v>
      </c>
      <c r="G336" s="87">
        <v>0.45700000000000002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581</v>
      </c>
      <c r="C337" s="87">
        <v>1.49</v>
      </c>
      <c r="D337" s="87">
        <v>1.49</v>
      </c>
      <c r="E337" s="87">
        <v>6.53</v>
      </c>
      <c r="F337" s="87">
        <v>0.36</v>
      </c>
      <c r="G337" s="87">
        <v>0.45700000000000002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581</v>
      </c>
      <c r="C338" s="87">
        <v>1.49</v>
      </c>
      <c r="D338" s="87">
        <v>1.49</v>
      </c>
      <c r="E338" s="87">
        <v>6.53</v>
      </c>
      <c r="F338" s="87">
        <v>0.36</v>
      </c>
      <c r="G338" s="87">
        <v>0.45700000000000002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581</v>
      </c>
      <c r="C339" s="87">
        <v>1.49</v>
      </c>
      <c r="D339" s="87">
        <v>1.49</v>
      </c>
      <c r="E339" s="87">
        <v>6.53</v>
      </c>
      <c r="F339" s="87">
        <v>0.36</v>
      </c>
      <c r="G339" s="87">
        <v>0.45700000000000002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581</v>
      </c>
      <c r="C340" s="87">
        <v>1.49</v>
      </c>
      <c r="D340" s="87">
        <v>1.49</v>
      </c>
      <c r="E340" s="87">
        <v>6.53</v>
      </c>
      <c r="F340" s="87">
        <v>0.36</v>
      </c>
      <c r="G340" s="87">
        <v>0.45700000000000002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581</v>
      </c>
      <c r="C341" s="87">
        <v>1.49</v>
      </c>
      <c r="D341" s="87">
        <v>1.49</v>
      </c>
      <c r="E341" s="87">
        <v>6.53</v>
      </c>
      <c r="F341" s="87">
        <v>0.36</v>
      </c>
      <c r="G341" s="87">
        <v>0.45700000000000002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581</v>
      </c>
      <c r="C342" s="87">
        <v>1.49</v>
      </c>
      <c r="D342" s="87">
        <v>1.49</v>
      </c>
      <c r="E342" s="87">
        <v>6.53</v>
      </c>
      <c r="F342" s="87">
        <v>0.36</v>
      </c>
      <c r="G342" s="87">
        <v>0.45700000000000002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581</v>
      </c>
      <c r="C343" s="87">
        <v>1.49</v>
      </c>
      <c r="D343" s="87">
        <v>1.49</v>
      </c>
      <c r="E343" s="87">
        <v>6.53</v>
      </c>
      <c r="F343" s="87">
        <v>0.36</v>
      </c>
      <c r="G343" s="87">
        <v>0.45700000000000002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581</v>
      </c>
      <c r="C344" s="87">
        <v>1.49</v>
      </c>
      <c r="D344" s="87">
        <v>1.49</v>
      </c>
      <c r="E344" s="87">
        <v>6.53</v>
      </c>
      <c r="F344" s="87">
        <v>0.36</v>
      </c>
      <c r="G344" s="87">
        <v>0.45700000000000002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581</v>
      </c>
      <c r="C345" s="87">
        <v>1.49</v>
      </c>
      <c r="D345" s="87">
        <v>1.49</v>
      </c>
      <c r="E345" s="87">
        <v>6.53</v>
      </c>
      <c r="F345" s="87">
        <v>0.36</v>
      </c>
      <c r="G345" s="87">
        <v>0.45700000000000002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581</v>
      </c>
      <c r="C346" s="87">
        <v>1.49</v>
      </c>
      <c r="D346" s="87">
        <v>1.49</v>
      </c>
      <c r="E346" s="87">
        <v>6.53</v>
      </c>
      <c r="F346" s="87">
        <v>0.36</v>
      </c>
      <c r="G346" s="87">
        <v>0.45700000000000002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581</v>
      </c>
      <c r="C347" s="87">
        <v>1.49</v>
      </c>
      <c r="D347" s="87">
        <v>1.49</v>
      </c>
      <c r="E347" s="87">
        <v>6.53</v>
      </c>
      <c r="F347" s="87">
        <v>0.36</v>
      </c>
      <c r="G347" s="87">
        <v>0.45700000000000002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581</v>
      </c>
      <c r="C348" s="87">
        <v>1.49</v>
      </c>
      <c r="D348" s="87">
        <v>1.49</v>
      </c>
      <c r="E348" s="87">
        <v>6.53</v>
      </c>
      <c r="F348" s="87">
        <v>0.36</v>
      </c>
      <c r="G348" s="87">
        <v>0.45700000000000002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581</v>
      </c>
      <c r="C349" s="87">
        <v>1.49</v>
      </c>
      <c r="D349" s="87">
        <v>1.49</v>
      </c>
      <c r="E349" s="87">
        <v>6.53</v>
      </c>
      <c r="F349" s="87">
        <v>0.36</v>
      </c>
      <c r="G349" s="87">
        <v>0.45700000000000002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581</v>
      </c>
      <c r="C350" s="87">
        <v>1.49</v>
      </c>
      <c r="D350" s="87">
        <v>1.49</v>
      </c>
      <c r="E350" s="87">
        <v>6.53</v>
      </c>
      <c r="F350" s="87">
        <v>0.36</v>
      </c>
      <c r="G350" s="87">
        <v>0.45700000000000002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581</v>
      </c>
      <c r="C351" s="87">
        <v>1.49</v>
      </c>
      <c r="D351" s="87">
        <v>1.49</v>
      </c>
      <c r="E351" s="87">
        <v>6.53</v>
      </c>
      <c r="F351" s="87">
        <v>0.36</v>
      </c>
      <c r="G351" s="87">
        <v>0.45700000000000002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581</v>
      </c>
      <c r="C352" s="87">
        <v>1.49</v>
      </c>
      <c r="D352" s="87">
        <v>1.49</v>
      </c>
      <c r="E352" s="87">
        <v>6.53</v>
      </c>
      <c r="F352" s="87">
        <v>0.36</v>
      </c>
      <c r="G352" s="87">
        <v>0.45700000000000002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581</v>
      </c>
      <c r="C353" s="87">
        <v>1.49</v>
      </c>
      <c r="D353" s="87">
        <v>1.49</v>
      </c>
      <c r="E353" s="87">
        <v>6.53</v>
      </c>
      <c r="F353" s="87">
        <v>0.36</v>
      </c>
      <c r="G353" s="87">
        <v>0.45700000000000002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581</v>
      </c>
      <c r="C354" s="87">
        <v>1.49</v>
      </c>
      <c r="D354" s="87">
        <v>1.49</v>
      </c>
      <c r="E354" s="87">
        <v>6.53</v>
      </c>
      <c r="F354" s="87">
        <v>0.36</v>
      </c>
      <c r="G354" s="87">
        <v>0.45700000000000002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581</v>
      </c>
      <c r="C355" s="87">
        <v>1.49</v>
      </c>
      <c r="D355" s="87">
        <v>1.49</v>
      </c>
      <c r="E355" s="87">
        <v>6.53</v>
      </c>
      <c r="F355" s="87">
        <v>0.36</v>
      </c>
      <c r="G355" s="87">
        <v>0.45700000000000002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700</v>
      </c>
      <c r="C356" s="87">
        <v>53.2</v>
      </c>
      <c r="D356" s="87">
        <v>53.2</v>
      </c>
      <c r="E356" s="87">
        <v>3.18</v>
      </c>
      <c r="F356" s="87">
        <v>0.40200000000000002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700</v>
      </c>
      <c r="C357" s="87">
        <v>53.2</v>
      </c>
      <c r="D357" s="87">
        <v>53.2</v>
      </c>
      <c r="E357" s="87">
        <v>3.18</v>
      </c>
      <c r="F357" s="87">
        <v>0.40200000000000002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701</v>
      </c>
      <c r="C358" s="87">
        <v>12.6</v>
      </c>
      <c r="D358" s="87">
        <v>12.6</v>
      </c>
      <c r="E358" s="87">
        <v>3.18</v>
      </c>
      <c r="F358" s="87">
        <v>0.26200000000000001</v>
      </c>
      <c r="G358" s="87">
        <v>0.318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701</v>
      </c>
      <c r="C359" s="87">
        <v>49.41</v>
      </c>
      <c r="D359" s="87">
        <v>49.41</v>
      </c>
      <c r="E359" s="87">
        <v>3.18</v>
      </c>
      <c r="F359" s="87">
        <v>0.26200000000000001</v>
      </c>
      <c r="G359" s="87">
        <v>0.318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700</v>
      </c>
      <c r="C360" s="87">
        <v>33.6</v>
      </c>
      <c r="D360" s="87">
        <v>33.6</v>
      </c>
      <c r="E360" s="87">
        <v>3.18</v>
      </c>
      <c r="F360" s="87">
        <v>0.40200000000000002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701</v>
      </c>
      <c r="C361" s="87">
        <v>36.4</v>
      </c>
      <c r="D361" s="87">
        <v>36.4</v>
      </c>
      <c r="E361" s="87">
        <v>3.18</v>
      </c>
      <c r="F361" s="87">
        <v>0.26200000000000001</v>
      </c>
      <c r="G361" s="87">
        <v>0.318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700</v>
      </c>
      <c r="C362" s="87">
        <v>33.6</v>
      </c>
      <c r="D362" s="87">
        <v>33.6</v>
      </c>
      <c r="E362" s="87">
        <v>3.18</v>
      </c>
      <c r="F362" s="87">
        <v>0.40200000000000002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3.38</v>
      </c>
      <c r="F363" s="87">
        <v>0.315</v>
      </c>
      <c r="G363" s="87">
        <v>0.43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0.40200000000000002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3.48</v>
      </c>
      <c r="F365" s="87">
        <v>0.27100000000000002</v>
      </c>
      <c r="G365" s="87">
        <v>0.33100000000000002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1545670.23</v>
      </c>
      <c r="D368" s="87">
        <v>2.8</v>
      </c>
    </row>
    <row r="369" spans="1:7">
      <c r="A369" s="87" t="s">
        <v>684</v>
      </c>
      <c r="B369" s="87" t="s">
        <v>685</v>
      </c>
      <c r="C369" s="87">
        <v>2058064.98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503354.34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500923.09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243340.06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298052.73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398473.06</v>
      </c>
      <c r="D376" s="87">
        <v>314606.03000000003</v>
      </c>
      <c r="E376" s="87">
        <v>83867.03</v>
      </c>
      <c r="F376" s="87">
        <v>0.79</v>
      </c>
      <c r="G376" s="87">
        <v>3.71</v>
      </c>
    </row>
    <row r="377" spans="1:7">
      <c r="A377" s="87" t="s">
        <v>688</v>
      </c>
      <c r="B377" s="87" t="s">
        <v>687</v>
      </c>
      <c r="C377" s="87">
        <v>226710.31</v>
      </c>
      <c r="D377" s="87">
        <v>181063.39</v>
      </c>
      <c r="E377" s="87">
        <v>45646.93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197272.47</v>
      </c>
      <c r="D378" s="87">
        <v>157552.70000000001</v>
      </c>
      <c r="E378" s="87">
        <v>39719.769999999997</v>
      </c>
      <c r="F378" s="87">
        <v>0.8</v>
      </c>
      <c r="G378" s="87">
        <v>3.95</v>
      </c>
    </row>
    <row r="379" spans="1:7">
      <c r="A379" s="87" t="s">
        <v>690</v>
      </c>
      <c r="B379" s="87" t="s">
        <v>687</v>
      </c>
      <c r="C379" s="87">
        <v>76126.039999999994</v>
      </c>
      <c r="D379" s="87">
        <v>60798.46</v>
      </c>
      <c r="E379" s="87">
        <v>15327.58</v>
      </c>
      <c r="F379" s="87">
        <v>0.8</v>
      </c>
      <c r="G379" s="87">
        <v>4.18</v>
      </c>
    </row>
    <row r="380" spans="1:7">
      <c r="A380" s="87" t="s">
        <v>691</v>
      </c>
      <c r="B380" s="87" t="s">
        <v>687</v>
      </c>
      <c r="C380" s="87">
        <v>82120.100000000006</v>
      </c>
      <c r="D380" s="87">
        <v>65585.649999999994</v>
      </c>
      <c r="E380" s="87">
        <v>16534.45</v>
      </c>
      <c r="F380" s="87">
        <v>0.8</v>
      </c>
      <c r="G380" s="87">
        <v>4.18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283565.58</v>
      </c>
      <c r="D428" s="87">
        <v>0.78</v>
      </c>
    </row>
    <row r="429" spans="1:4">
      <c r="A429" s="87" t="s">
        <v>859</v>
      </c>
      <c r="B429" s="87" t="s">
        <v>858</v>
      </c>
      <c r="C429" s="87">
        <v>159110.18</v>
      </c>
      <c r="D429" s="87">
        <v>0.78</v>
      </c>
    </row>
    <row r="430" spans="1:4">
      <c r="A430" s="87" t="s">
        <v>860</v>
      </c>
      <c r="B430" s="87" t="s">
        <v>858</v>
      </c>
      <c r="C430" s="87">
        <v>143958.57999999999</v>
      </c>
      <c r="D430" s="87">
        <v>0.78</v>
      </c>
    </row>
    <row r="431" spans="1:4">
      <c r="A431" s="87" t="s">
        <v>861</v>
      </c>
      <c r="B431" s="87" t="s">
        <v>858</v>
      </c>
      <c r="C431" s="87">
        <v>55552.59</v>
      </c>
      <c r="D431" s="87">
        <v>0.8</v>
      </c>
    </row>
    <row r="432" spans="1:4">
      <c r="A432" s="87" t="s">
        <v>862</v>
      </c>
      <c r="B432" s="87" t="s">
        <v>858</v>
      </c>
      <c r="C432" s="87">
        <v>59926.720000000001</v>
      </c>
      <c r="D432" s="87">
        <v>0.8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21.73</v>
      </c>
      <c r="F439" s="87">
        <v>49315.199999999997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21.61</v>
      </c>
      <c r="F440" s="87">
        <v>49046.25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24.03</v>
      </c>
      <c r="F441" s="87">
        <v>54306.6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0.61</v>
      </c>
      <c r="D442" s="87">
        <v>1388.3</v>
      </c>
      <c r="E442" s="87">
        <v>32.68</v>
      </c>
      <c r="F442" s="87">
        <v>73853.37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23.47</v>
      </c>
      <c r="F443" s="87">
        <v>39262.300000000003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13.7</v>
      </c>
      <c r="F444" s="87">
        <v>23054.59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11.92</v>
      </c>
      <c r="F445" s="87">
        <v>20191.27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4.5999999999999996</v>
      </c>
      <c r="F446" s="87">
        <v>8627.25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4.96</v>
      </c>
      <c r="F447" s="87">
        <v>9306.5499999999993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11435.6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14163.93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79864.2114</v>
      </c>
      <c r="C458" s="87">
        <v>69.096900000000005</v>
      </c>
      <c r="D458" s="87">
        <v>610.4316</v>
      </c>
      <c r="E458" s="87">
        <v>0</v>
      </c>
      <c r="F458" s="87">
        <v>2.9999999999999997E-4</v>
      </c>
      <c r="G458" s="88">
        <v>3682800</v>
      </c>
      <c r="H458" s="87">
        <v>29503.540400000002</v>
      </c>
    </row>
    <row r="459" spans="1:8">
      <c r="A459" s="87" t="s">
        <v>911</v>
      </c>
      <c r="B459" s="87">
        <v>70116.739000000001</v>
      </c>
      <c r="C459" s="87">
        <v>60.646799999999999</v>
      </c>
      <c r="D459" s="87">
        <v>538.92909999999995</v>
      </c>
      <c r="E459" s="87">
        <v>0</v>
      </c>
      <c r="F459" s="87">
        <v>2.9999999999999997E-4</v>
      </c>
      <c r="G459" s="88">
        <v>3251430</v>
      </c>
      <c r="H459" s="87">
        <v>25911.772799999999</v>
      </c>
    </row>
    <row r="460" spans="1:8">
      <c r="A460" s="87" t="s">
        <v>912</v>
      </c>
      <c r="B460" s="87">
        <v>80870.112699999998</v>
      </c>
      <c r="C460" s="87">
        <v>69.806200000000004</v>
      </c>
      <c r="D460" s="87">
        <v>646.92700000000002</v>
      </c>
      <c r="E460" s="87">
        <v>0</v>
      </c>
      <c r="F460" s="87">
        <v>2.9999999999999997E-4</v>
      </c>
      <c r="G460" s="88">
        <v>3903100</v>
      </c>
      <c r="H460" s="87">
        <v>29963.030599999998</v>
      </c>
    </row>
    <row r="461" spans="1:8">
      <c r="A461" s="87" t="s">
        <v>913</v>
      </c>
      <c r="B461" s="87">
        <v>72488.603600000002</v>
      </c>
      <c r="C461" s="87">
        <v>62.402500000000003</v>
      </c>
      <c r="D461" s="87">
        <v>610.09820000000002</v>
      </c>
      <c r="E461" s="87">
        <v>0</v>
      </c>
      <c r="F461" s="87">
        <v>2.9999999999999997E-4</v>
      </c>
      <c r="G461" s="88">
        <v>3681020</v>
      </c>
      <c r="H461" s="87">
        <v>26949.813099999999</v>
      </c>
    </row>
    <row r="462" spans="1:8">
      <c r="A462" s="87" t="s">
        <v>354</v>
      </c>
      <c r="B462" s="87">
        <v>79430.109299999996</v>
      </c>
      <c r="C462" s="87">
        <v>68.268000000000001</v>
      </c>
      <c r="D462" s="87">
        <v>688.22580000000005</v>
      </c>
      <c r="E462" s="87">
        <v>0</v>
      </c>
      <c r="F462" s="87">
        <v>2.9999999999999997E-4</v>
      </c>
      <c r="G462" s="88">
        <v>4152470</v>
      </c>
      <c r="H462" s="87">
        <v>29590.644199999999</v>
      </c>
    </row>
    <row r="463" spans="1:8">
      <c r="A463" s="87" t="s">
        <v>914</v>
      </c>
      <c r="B463" s="87">
        <v>79537.838099999994</v>
      </c>
      <c r="C463" s="87">
        <v>68.293999999999997</v>
      </c>
      <c r="D463" s="87">
        <v>701.07169999999996</v>
      </c>
      <c r="E463" s="87">
        <v>0</v>
      </c>
      <c r="F463" s="87">
        <v>2.9999999999999997E-4</v>
      </c>
      <c r="G463" s="88">
        <v>4230020</v>
      </c>
      <c r="H463" s="87">
        <v>29667.121500000001</v>
      </c>
    </row>
    <row r="464" spans="1:8">
      <c r="A464" s="87" t="s">
        <v>915</v>
      </c>
      <c r="B464" s="87">
        <v>64031.030599999998</v>
      </c>
      <c r="C464" s="87">
        <v>54.997</v>
      </c>
      <c r="D464" s="87">
        <v>561.23249999999996</v>
      </c>
      <c r="E464" s="87">
        <v>0</v>
      </c>
      <c r="F464" s="87">
        <v>2.9999999999999997E-4</v>
      </c>
      <c r="G464" s="88">
        <v>3386270</v>
      </c>
      <c r="H464" s="87">
        <v>23873.545600000001</v>
      </c>
    </row>
    <row r="465" spans="1:19">
      <c r="A465" s="87" t="s">
        <v>916</v>
      </c>
      <c r="B465" s="87">
        <v>72255.130399999995</v>
      </c>
      <c r="C465" s="87">
        <v>62.038899999999998</v>
      </c>
      <c r="D465" s="87">
        <v>637.21990000000005</v>
      </c>
      <c r="E465" s="87">
        <v>0</v>
      </c>
      <c r="F465" s="87">
        <v>2.9999999999999997E-4</v>
      </c>
      <c r="G465" s="88">
        <v>3844760</v>
      </c>
      <c r="H465" s="87">
        <v>26951.754799999999</v>
      </c>
    </row>
    <row r="466" spans="1:19">
      <c r="A466" s="87" t="s">
        <v>917</v>
      </c>
      <c r="B466" s="87">
        <v>79540.720600000001</v>
      </c>
      <c r="C466" s="87">
        <v>68.260300000000001</v>
      </c>
      <c r="D466" s="87">
        <v>707.56500000000005</v>
      </c>
      <c r="E466" s="87">
        <v>0</v>
      </c>
      <c r="F466" s="87">
        <v>2.9999999999999997E-4</v>
      </c>
      <c r="G466" s="88">
        <v>4269220</v>
      </c>
      <c r="H466" s="87">
        <v>29687.929800000002</v>
      </c>
    </row>
    <row r="467" spans="1:19">
      <c r="A467" s="87" t="s">
        <v>918</v>
      </c>
      <c r="B467" s="87">
        <v>79935.565600000002</v>
      </c>
      <c r="C467" s="87">
        <v>68.648499999999999</v>
      </c>
      <c r="D467" s="87">
        <v>702.24929999999995</v>
      </c>
      <c r="E467" s="87">
        <v>0</v>
      </c>
      <c r="F467" s="87">
        <v>2.9999999999999997E-4</v>
      </c>
      <c r="G467" s="88">
        <v>4237120</v>
      </c>
      <c r="H467" s="87">
        <v>29808.368399999999</v>
      </c>
    </row>
    <row r="468" spans="1:19">
      <c r="A468" s="87" t="s">
        <v>919</v>
      </c>
      <c r="B468" s="87">
        <v>77313.477899999998</v>
      </c>
      <c r="C468" s="87">
        <v>66.577100000000002</v>
      </c>
      <c r="D468" s="87">
        <v>646.92960000000005</v>
      </c>
      <c r="E468" s="87">
        <v>0</v>
      </c>
      <c r="F468" s="87">
        <v>2.9999999999999997E-4</v>
      </c>
      <c r="G468" s="88">
        <v>3903220</v>
      </c>
      <c r="H468" s="87">
        <v>28732.081399999999</v>
      </c>
    </row>
    <row r="469" spans="1:19">
      <c r="A469" s="87" t="s">
        <v>920</v>
      </c>
      <c r="B469" s="87">
        <v>76730.059500000003</v>
      </c>
      <c r="C469" s="87">
        <v>66.266199999999998</v>
      </c>
      <c r="D469" s="87">
        <v>607.77940000000001</v>
      </c>
      <c r="E469" s="87">
        <v>0</v>
      </c>
      <c r="F469" s="87">
        <v>2.9999999999999997E-4</v>
      </c>
      <c r="G469" s="88">
        <v>3666890</v>
      </c>
      <c r="H469" s="87">
        <v>28410.713400000001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7">
        <v>912113.59849999996</v>
      </c>
      <c r="C471" s="87">
        <v>785.30250000000001</v>
      </c>
      <c r="D471" s="87">
        <v>7658.6590999999999</v>
      </c>
      <c r="E471" s="87">
        <v>0</v>
      </c>
      <c r="F471" s="87">
        <v>3.5999999999999999E-3</v>
      </c>
      <c r="G471" s="88">
        <v>46208300</v>
      </c>
      <c r="H471" s="87">
        <v>339050.3161</v>
      </c>
    </row>
    <row r="472" spans="1:19">
      <c r="A472" s="87" t="s">
        <v>922</v>
      </c>
      <c r="B472" s="87">
        <v>64031.030599999998</v>
      </c>
      <c r="C472" s="87">
        <v>54.997</v>
      </c>
      <c r="D472" s="87">
        <v>538.92909999999995</v>
      </c>
      <c r="E472" s="87">
        <v>0</v>
      </c>
      <c r="F472" s="87">
        <v>2.9999999999999997E-4</v>
      </c>
      <c r="G472" s="88">
        <v>3251430</v>
      </c>
      <c r="H472" s="87">
        <v>23873.545600000001</v>
      </c>
    </row>
    <row r="473" spans="1:19">
      <c r="A473" s="87" t="s">
        <v>923</v>
      </c>
      <c r="B473" s="87">
        <v>80870.112699999998</v>
      </c>
      <c r="C473" s="87">
        <v>69.806200000000004</v>
      </c>
      <c r="D473" s="87">
        <v>707.56500000000005</v>
      </c>
      <c r="E473" s="87">
        <v>0</v>
      </c>
      <c r="F473" s="87">
        <v>2.9999999999999997E-4</v>
      </c>
      <c r="G473" s="88">
        <v>4269220</v>
      </c>
      <c r="H473" s="87">
        <v>29963.030599999998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755112000000</v>
      </c>
      <c r="C476" s="87">
        <v>808090.29799999995</v>
      </c>
      <c r="D476" s="87" t="s">
        <v>995</v>
      </c>
      <c r="E476" s="87">
        <v>218037.74400000001</v>
      </c>
      <c r="F476" s="87">
        <v>161697.68</v>
      </c>
      <c r="G476" s="87">
        <v>120464.337</v>
      </c>
      <c r="H476" s="87">
        <v>0</v>
      </c>
      <c r="I476" s="87">
        <v>300455.005</v>
      </c>
      <c r="J476" s="87">
        <v>0</v>
      </c>
      <c r="K476" s="87">
        <v>2226.835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5208.6970000000001</v>
      </c>
      <c r="R476" s="87">
        <v>0</v>
      </c>
      <c r="S476" s="87">
        <v>0</v>
      </c>
    </row>
    <row r="477" spans="1:19">
      <c r="A477" s="87" t="s">
        <v>911</v>
      </c>
      <c r="B477" s="88">
        <v>666665000000</v>
      </c>
      <c r="C477" s="87">
        <v>782142.24600000004</v>
      </c>
      <c r="D477" s="87" t="s">
        <v>996</v>
      </c>
      <c r="E477" s="87">
        <v>218037.74400000001</v>
      </c>
      <c r="F477" s="87">
        <v>161697.68</v>
      </c>
      <c r="G477" s="87">
        <v>120464.337</v>
      </c>
      <c r="H477" s="87">
        <v>0</v>
      </c>
      <c r="I477" s="87">
        <v>274564.33500000002</v>
      </c>
      <c r="J477" s="87">
        <v>0</v>
      </c>
      <c r="K477" s="87">
        <v>2165.4079999999999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5212.741</v>
      </c>
      <c r="R477" s="87">
        <v>0</v>
      </c>
      <c r="S477" s="87">
        <v>0</v>
      </c>
    </row>
    <row r="478" spans="1:19">
      <c r="A478" s="87" t="s">
        <v>912</v>
      </c>
      <c r="B478" s="88">
        <v>800282000000</v>
      </c>
      <c r="C478" s="87">
        <v>758750.31</v>
      </c>
      <c r="D478" s="87" t="s">
        <v>997</v>
      </c>
      <c r="E478" s="87">
        <v>218037.74400000001</v>
      </c>
      <c r="F478" s="87">
        <v>161697.68</v>
      </c>
      <c r="G478" s="87">
        <v>120464.337</v>
      </c>
      <c r="H478" s="87">
        <v>0</v>
      </c>
      <c r="I478" s="87">
        <v>251278.149</v>
      </c>
      <c r="J478" s="87">
        <v>0</v>
      </c>
      <c r="K478" s="87">
        <v>2068.471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5203.9290000000001</v>
      </c>
      <c r="R478" s="87">
        <v>0</v>
      </c>
      <c r="S478" s="87">
        <v>0</v>
      </c>
    </row>
    <row r="479" spans="1:19">
      <c r="A479" s="87" t="s">
        <v>913</v>
      </c>
      <c r="B479" s="88">
        <v>754747000000</v>
      </c>
      <c r="C479" s="87">
        <v>858009.43099999998</v>
      </c>
      <c r="D479" s="87" t="s">
        <v>998</v>
      </c>
      <c r="E479" s="87">
        <v>218037.74400000001</v>
      </c>
      <c r="F479" s="87">
        <v>142955.66399999999</v>
      </c>
      <c r="G479" s="87">
        <v>120464.337</v>
      </c>
      <c r="H479" s="87">
        <v>0</v>
      </c>
      <c r="I479" s="87">
        <v>368995.87199999997</v>
      </c>
      <c r="J479" s="87">
        <v>0</v>
      </c>
      <c r="K479" s="87">
        <v>2340.7550000000001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5215.0590000000002</v>
      </c>
      <c r="R479" s="87">
        <v>0</v>
      </c>
      <c r="S479" s="87">
        <v>0</v>
      </c>
    </row>
    <row r="480" spans="1:19">
      <c r="A480" s="87" t="s">
        <v>354</v>
      </c>
      <c r="B480" s="88">
        <v>851413000000</v>
      </c>
      <c r="C480" s="87">
        <v>850624.95600000001</v>
      </c>
      <c r="D480" s="87" t="s">
        <v>999</v>
      </c>
      <c r="E480" s="87">
        <v>218037.74400000001</v>
      </c>
      <c r="F480" s="87">
        <v>161697.68</v>
      </c>
      <c r="G480" s="87">
        <v>120503.19500000001</v>
      </c>
      <c r="H480" s="87">
        <v>0</v>
      </c>
      <c r="I480" s="87">
        <v>341331.22</v>
      </c>
      <c r="J480" s="87">
        <v>0</v>
      </c>
      <c r="K480" s="87">
        <v>3831.625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5223.4920000000002</v>
      </c>
      <c r="R480" s="87">
        <v>0</v>
      </c>
      <c r="S480" s="87">
        <v>0</v>
      </c>
    </row>
    <row r="481" spans="1:19">
      <c r="A481" s="87" t="s">
        <v>914</v>
      </c>
      <c r="B481" s="88">
        <v>867313000000</v>
      </c>
      <c r="C481" s="87">
        <v>814230.55900000001</v>
      </c>
      <c r="D481" s="87" t="s">
        <v>1000</v>
      </c>
      <c r="E481" s="87">
        <v>218037.74400000001</v>
      </c>
      <c r="F481" s="87">
        <v>155696.33600000001</v>
      </c>
      <c r="G481" s="87">
        <v>120464.337</v>
      </c>
      <c r="H481" s="87">
        <v>0</v>
      </c>
      <c r="I481" s="87">
        <v>311237.68900000001</v>
      </c>
      <c r="J481" s="87">
        <v>0</v>
      </c>
      <c r="K481" s="87">
        <v>3572.2060000000001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5222.2470000000003</v>
      </c>
      <c r="R481" s="87">
        <v>0</v>
      </c>
      <c r="S481" s="87">
        <v>0</v>
      </c>
    </row>
    <row r="482" spans="1:19">
      <c r="A482" s="87" t="s">
        <v>915</v>
      </c>
      <c r="B482" s="88">
        <v>694312000000</v>
      </c>
      <c r="C482" s="87">
        <v>674447.179</v>
      </c>
      <c r="D482" s="87" t="s">
        <v>1001</v>
      </c>
      <c r="E482" s="87">
        <v>121132.08</v>
      </c>
      <c r="F482" s="87">
        <v>96547.327999999994</v>
      </c>
      <c r="G482" s="87">
        <v>120464.337</v>
      </c>
      <c r="H482" s="87">
        <v>0</v>
      </c>
      <c r="I482" s="87">
        <v>327478.96500000003</v>
      </c>
      <c r="J482" s="87">
        <v>0</v>
      </c>
      <c r="K482" s="87">
        <v>3855.1390000000001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4969.3289999999997</v>
      </c>
      <c r="R482" s="87">
        <v>0</v>
      </c>
      <c r="S482" s="87">
        <v>0</v>
      </c>
    </row>
    <row r="483" spans="1:19">
      <c r="A483" s="87" t="s">
        <v>916</v>
      </c>
      <c r="B483" s="88">
        <v>788321000000</v>
      </c>
      <c r="C483" s="87">
        <v>798713.43599999999</v>
      </c>
      <c r="D483" s="87" t="s">
        <v>1002</v>
      </c>
      <c r="E483" s="87">
        <v>121132.08</v>
      </c>
      <c r="F483" s="87">
        <v>96547.327999999994</v>
      </c>
      <c r="G483" s="87">
        <v>120464.337</v>
      </c>
      <c r="H483" s="87">
        <v>0</v>
      </c>
      <c r="I483" s="87">
        <v>450902.38400000002</v>
      </c>
      <c r="J483" s="87">
        <v>0</v>
      </c>
      <c r="K483" s="87">
        <v>4696.2309999999998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4971.076</v>
      </c>
      <c r="R483" s="87">
        <v>0</v>
      </c>
      <c r="S483" s="87">
        <v>0</v>
      </c>
    </row>
    <row r="484" spans="1:19">
      <c r="A484" s="87" t="s">
        <v>917</v>
      </c>
      <c r="B484" s="88">
        <v>875351000000</v>
      </c>
      <c r="C484" s="87">
        <v>950591.94799999997</v>
      </c>
      <c r="D484" s="87" t="s">
        <v>1003</v>
      </c>
      <c r="E484" s="87">
        <v>218037.74400000001</v>
      </c>
      <c r="F484" s="87">
        <v>160675.568</v>
      </c>
      <c r="G484" s="87">
        <v>124242.489</v>
      </c>
      <c r="H484" s="87">
        <v>0</v>
      </c>
      <c r="I484" s="87">
        <v>436930.799</v>
      </c>
      <c r="J484" s="87">
        <v>0</v>
      </c>
      <c r="K484" s="87">
        <v>5488.924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5216.424</v>
      </c>
      <c r="R484" s="87">
        <v>0</v>
      </c>
      <c r="S484" s="87">
        <v>0</v>
      </c>
    </row>
    <row r="485" spans="1:19">
      <c r="A485" s="87" t="s">
        <v>918</v>
      </c>
      <c r="B485" s="88">
        <v>868768000000</v>
      </c>
      <c r="C485" s="87">
        <v>887515.06</v>
      </c>
      <c r="D485" s="87" t="s">
        <v>1004</v>
      </c>
      <c r="E485" s="87">
        <v>218037.74400000001</v>
      </c>
      <c r="F485" s="87">
        <v>160675.568</v>
      </c>
      <c r="G485" s="87">
        <v>120464.337</v>
      </c>
      <c r="H485" s="87">
        <v>0</v>
      </c>
      <c r="I485" s="87">
        <v>380698.353</v>
      </c>
      <c r="J485" s="87">
        <v>0</v>
      </c>
      <c r="K485" s="87">
        <v>2427.4679999999998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5211.59</v>
      </c>
      <c r="R485" s="87">
        <v>0</v>
      </c>
      <c r="S485" s="87">
        <v>0</v>
      </c>
    </row>
    <row r="486" spans="1:19">
      <c r="A486" s="87" t="s">
        <v>919</v>
      </c>
      <c r="B486" s="88">
        <v>800308000000</v>
      </c>
      <c r="C486" s="87">
        <v>813757.75300000003</v>
      </c>
      <c r="D486" s="87" t="s">
        <v>1005</v>
      </c>
      <c r="E486" s="87">
        <v>218037.74400000001</v>
      </c>
      <c r="F486" s="87">
        <v>160675.568</v>
      </c>
      <c r="G486" s="87">
        <v>120602.993</v>
      </c>
      <c r="H486" s="87">
        <v>0</v>
      </c>
      <c r="I486" s="87">
        <v>304931.85800000001</v>
      </c>
      <c r="J486" s="87">
        <v>0</v>
      </c>
      <c r="K486" s="87">
        <v>4293.393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5216.1970000000001</v>
      </c>
      <c r="R486" s="87">
        <v>0</v>
      </c>
      <c r="S486" s="87">
        <v>0</v>
      </c>
    </row>
    <row r="487" spans="1:19">
      <c r="A487" s="87" t="s">
        <v>920</v>
      </c>
      <c r="B487" s="88">
        <v>751849000000</v>
      </c>
      <c r="C487" s="87">
        <v>819569.36800000002</v>
      </c>
      <c r="D487" s="87" t="s">
        <v>1006</v>
      </c>
      <c r="E487" s="87">
        <v>218037.74400000001</v>
      </c>
      <c r="F487" s="87">
        <v>160675.568</v>
      </c>
      <c r="G487" s="87">
        <v>120464.337</v>
      </c>
      <c r="H487" s="87">
        <v>0</v>
      </c>
      <c r="I487" s="87">
        <v>312915.01500000001</v>
      </c>
      <c r="J487" s="87">
        <v>0</v>
      </c>
      <c r="K487" s="87">
        <v>2267.6190000000001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5209.085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9474440000000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666665000000</v>
      </c>
      <c r="C490" s="87">
        <v>674447.179</v>
      </c>
      <c r="D490" s="87"/>
      <c r="E490" s="87">
        <v>121132.08</v>
      </c>
      <c r="F490" s="87">
        <v>96547.327999999994</v>
      </c>
      <c r="G490" s="87">
        <v>120464.337</v>
      </c>
      <c r="H490" s="87">
        <v>0</v>
      </c>
      <c r="I490" s="87">
        <v>251278.149</v>
      </c>
      <c r="J490" s="87">
        <v>0</v>
      </c>
      <c r="K490" s="87">
        <v>2068.471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4969.3289999999997</v>
      </c>
      <c r="R490" s="87">
        <v>0</v>
      </c>
      <c r="S490" s="87">
        <v>0</v>
      </c>
    </row>
    <row r="491" spans="1:19">
      <c r="A491" s="87" t="s">
        <v>923</v>
      </c>
      <c r="B491" s="88">
        <v>875351000000</v>
      </c>
      <c r="C491" s="87">
        <v>950591.94799999997</v>
      </c>
      <c r="D491" s="87"/>
      <c r="E491" s="87">
        <v>218037.74400000001</v>
      </c>
      <c r="F491" s="87">
        <v>161697.68</v>
      </c>
      <c r="G491" s="87">
        <v>124242.489</v>
      </c>
      <c r="H491" s="87">
        <v>0</v>
      </c>
      <c r="I491" s="87">
        <v>450902.38400000002</v>
      </c>
      <c r="J491" s="87">
        <v>0</v>
      </c>
      <c r="K491" s="87">
        <v>5488.924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5223.4920000000002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163135.26</v>
      </c>
      <c r="C494" s="87">
        <v>14924.23</v>
      </c>
      <c r="D494" s="87">
        <v>0</v>
      </c>
      <c r="E494" s="87">
        <v>178059.49</v>
      </c>
    </row>
    <row r="495" spans="1:19">
      <c r="A495" s="87" t="s">
        <v>957</v>
      </c>
      <c r="B495" s="87">
        <v>8.33</v>
      </c>
      <c r="C495" s="87">
        <v>0.76</v>
      </c>
      <c r="D495" s="87">
        <v>0</v>
      </c>
      <c r="E495" s="87">
        <v>9.09</v>
      </c>
    </row>
    <row r="496" spans="1:19">
      <c r="A496" s="87" t="s">
        <v>958</v>
      </c>
      <c r="B496" s="87">
        <v>8.33</v>
      </c>
      <c r="C496" s="87">
        <v>0.76</v>
      </c>
      <c r="D496" s="87">
        <v>0</v>
      </c>
      <c r="E496" s="87">
        <v>9.09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496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84"/>
      <c r="B1" s="87" t="s">
        <v>724</v>
      </c>
      <c r="C1" s="87" t="s">
        <v>725</v>
      </c>
      <c r="D1" s="87" t="s">
        <v>726</v>
      </c>
    </row>
    <row r="2" spans="1:7">
      <c r="A2" s="87" t="s">
        <v>379</v>
      </c>
      <c r="B2" s="87">
        <v>15185.6</v>
      </c>
      <c r="C2" s="87">
        <v>775.09</v>
      </c>
      <c r="D2" s="87">
        <v>775.09</v>
      </c>
    </row>
    <row r="3" spans="1:7">
      <c r="A3" s="87" t="s">
        <v>380</v>
      </c>
      <c r="B3" s="87">
        <v>15185.6</v>
      </c>
      <c r="C3" s="87">
        <v>775.09</v>
      </c>
      <c r="D3" s="87">
        <v>775.09</v>
      </c>
    </row>
    <row r="4" spans="1:7">
      <c r="A4" s="87" t="s">
        <v>381</v>
      </c>
      <c r="B4" s="87">
        <v>46809.68</v>
      </c>
      <c r="C4" s="87">
        <v>2389.2199999999998</v>
      </c>
      <c r="D4" s="87">
        <v>2389.2199999999998</v>
      </c>
    </row>
    <row r="5" spans="1:7">
      <c r="A5" s="87" t="s">
        <v>382</v>
      </c>
      <c r="B5" s="87">
        <v>46809.68</v>
      </c>
      <c r="C5" s="87">
        <v>2389.2199999999998</v>
      </c>
      <c r="D5" s="87">
        <v>2389.2199999999998</v>
      </c>
    </row>
    <row r="7" spans="1:7">
      <c r="A7" s="84"/>
      <c r="B7" s="87" t="s">
        <v>727</v>
      </c>
    </row>
    <row r="8" spans="1:7">
      <c r="A8" s="87" t="s">
        <v>383</v>
      </c>
      <c r="B8" s="87">
        <v>19592</v>
      </c>
    </row>
    <row r="9" spans="1:7">
      <c r="A9" s="87" t="s">
        <v>384</v>
      </c>
      <c r="B9" s="87">
        <v>19592</v>
      </c>
    </row>
    <row r="10" spans="1:7">
      <c r="A10" s="87" t="s">
        <v>728</v>
      </c>
      <c r="B10" s="87">
        <v>0</v>
      </c>
    </row>
    <row r="12" spans="1:7">
      <c r="A12" s="84"/>
      <c r="B12" s="87" t="s">
        <v>796</v>
      </c>
      <c r="C12" s="87" t="s">
        <v>797</v>
      </c>
      <c r="D12" s="87" t="s">
        <v>798</v>
      </c>
      <c r="E12" s="87" t="s">
        <v>799</v>
      </c>
      <c r="F12" s="87" t="s">
        <v>800</v>
      </c>
      <c r="G12" s="87" t="s">
        <v>801</v>
      </c>
    </row>
    <row r="13" spans="1:7">
      <c r="A13" s="87" t="s">
        <v>120</v>
      </c>
      <c r="B13" s="87">
        <v>0</v>
      </c>
      <c r="C13" s="87">
        <v>2214.12</v>
      </c>
      <c r="D13" s="87">
        <v>0</v>
      </c>
      <c r="E13" s="87">
        <v>0</v>
      </c>
      <c r="F13" s="87">
        <v>0</v>
      </c>
      <c r="G13" s="87">
        <v>0</v>
      </c>
    </row>
    <row r="14" spans="1:7">
      <c r="A14" s="87" t="s">
        <v>121</v>
      </c>
      <c r="B14" s="87">
        <v>3894.35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</row>
    <row r="15" spans="1:7">
      <c r="A15" s="87" t="s">
        <v>129</v>
      </c>
      <c r="B15" s="87">
        <v>3338.63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</row>
    <row r="16" spans="1:7">
      <c r="A16" s="87" t="s">
        <v>130</v>
      </c>
      <c r="B16" s="87">
        <v>375.19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</row>
    <row r="17" spans="1:10">
      <c r="A17" s="87" t="s">
        <v>131</v>
      </c>
      <c r="B17" s="87">
        <v>2425.02</v>
      </c>
      <c r="C17" s="87">
        <v>544.46</v>
      </c>
      <c r="D17" s="87">
        <v>0</v>
      </c>
      <c r="E17" s="87">
        <v>0</v>
      </c>
      <c r="F17" s="87">
        <v>0</v>
      </c>
      <c r="G17" s="87">
        <v>0</v>
      </c>
    </row>
    <row r="18" spans="1:10">
      <c r="A18" s="87" t="s">
        <v>132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</row>
    <row r="19" spans="1:10">
      <c r="A19" s="87" t="s">
        <v>133</v>
      </c>
      <c r="B19" s="87">
        <v>1933.43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</row>
    <row r="20" spans="1:10">
      <c r="A20" s="87" t="s">
        <v>134</v>
      </c>
      <c r="B20" s="87">
        <v>34.869999999999997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</row>
    <row r="21" spans="1:10">
      <c r="A21" s="87" t="s">
        <v>135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</row>
    <row r="22" spans="1:10">
      <c r="A22" s="87" t="s">
        <v>136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</row>
    <row r="23" spans="1:10">
      <c r="A23" s="87" t="s">
        <v>115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</row>
    <row r="24" spans="1:10">
      <c r="A24" s="87" t="s">
        <v>137</v>
      </c>
      <c r="B24" s="87">
        <v>0</v>
      </c>
      <c r="C24" s="87">
        <v>263.24</v>
      </c>
      <c r="D24" s="87">
        <v>0</v>
      </c>
      <c r="E24" s="87">
        <v>0</v>
      </c>
      <c r="F24" s="87">
        <v>0</v>
      </c>
      <c r="G24" s="87">
        <v>2677.86</v>
      </c>
    </row>
    <row r="25" spans="1:10">
      <c r="A25" s="87" t="s">
        <v>138</v>
      </c>
      <c r="B25" s="87">
        <v>162.30000000000001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</row>
    <row r="26" spans="1:10">
      <c r="A26" s="87" t="s">
        <v>139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</row>
    <row r="27" spans="1:10">
      <c r="A27" s="87"/>
      <c r="B27" s="87"/>
      <c r="C27" s="87"/>
      <c r="D27" s="87"/>
      <c r="E27" s="87"/>
      <c r="F27" s="87"/>
      <c r="G27" s="87"/>
    </row>
    <row r="28" spans="1:10">
      <c r="A28" s="87" t="s">
        <v>140</v>
      </c>
      <c r="B28" s="87">
        <v>12163.79</v>
      </c>
      <c r="C28" s="87">
        <v>3021.82</v>
      </c>
      <c r="D28" s="87">
        <v>0</v>
      </c>
      <c r="E28" s="87">
        <v>0</v>
      </c>
      <c r="F28" s="87">
        <v>0</v>
      </c>
      <c r="G28" s="87">
        <v>2677.86</v>
      </c>
    </row>
    <row r="30" spans="1:10">
      <c r="A30" s="84"/>
      <c r="B30" s="87" t="s">
        <v>727</v>
      </c>
      <c r="C30" s="87" t="s">
        <v>49</v>
      </c>
      <c r="D30" s="87" t="s">
        <v>802</v>
      </c>
      <c r="E30" s="87" t="s">
        <v>803</v>
      </c>
      <c r="F30" s="87" t="s">
        <v>804</v>
      </c>
      <c r="G30" s="87" t="s">
        <v>805</v>
      </c>
      <c r="H30" s="87" t="s">
        <v>806</v>
      </c>
      <c r="I30" s="87" t="s">
        <v>807</v>
      </c>
      <c r="J30" s="87" t="s">
        <v>808</v>
      </c>
    </row>
    <row r="31" spans="1:10">
      <c r="A31" s="87" t="s">
        <v>747</v>
      </c>
      <c r="B31" s="87">
        <v>99</v>
      </c>
      <c r="C31" s="87" t="s">
        <v>50</v>
      </c>
      <c r="D31" s="87">
        <v>396</v>
      </c>
      <c r="E31" s="87">
        <v>1</v>
      </c>
      <c r="F31" s="87">
        <v>80</v>
      </c>
      <c r="G31" s="87">
        <v>28</v>
      </c>
      <c r="H31" s="87">
        <v>15.06</v>
      </c>
      <c r="I31" s="87">
        <v>4</v>
      </c>
      <c r="J31" s="87">
        <v>10</v>
      </c>
    </row>
    <row r="32" spans="1:10">
      <c r="A32" s="87" t="s">
        <v>748</v>
      </c>
      <c r="B32" s="87">
        <v>99</v>
      </c>
      <c r="C32" s="87" t="s">
        <v>50</v>
      </c>
      <c r="D32" s="87">
        <v>396</v>
      </c>
      <c r="E32" s="87">
        <v>1</v>
      </c>
      <c r="F32" s="87">
        <v>80</v>
      </c>
      <c r="G32" s="87">
        <v>28</v>
      </c>
      <c r="H32" s="87">
        <v>15.06</v>
      </c>
      <c r="I32" s="87">
        <v>4</v>
      </c>
      <c r="J32" s="87">
        <v>10</v>
      </c>
    </row>
    <row r="33" spans="1:10">
      <c r="A33" s="87" t="s">
        <v>749</v>
      </c>
      <c r="B33" s="87">
        <v>477</v>
      </c>
      <c r="C33" s="87" t="s">
        <v>50</v>
      </c>
      <c r="D33" s="87">
        <v>1908</v>
      </c>
      <c r="E33" s="87">
        <v>1</v>
      </c>
      <c r="F33" s="87">
        <v>212</v>
      </c>
      <c r="G33" s="87">
        <v>74.2</v>
      </c>
      <c r="H33" s="87">
        <v>15.06</v>
      </c>
      <c r="I33" s="87">
        <v>4</v>
      </c>
      <c r="J33" s="87">
        <v>10</v>
      </c>
    </row>
    <row r="34" spans="1:10">
      <c r="A34" s="87" t="s">
        <v>750</v>
      </c>
      <c r="B34" s="87">
        <v>477</v>
      </c>
      <c r="C34" s="87" t="s">
        <v>50</v>
      </c>
      <c r="D34" s="87">
        <v>1908</v>
      </c>
      <c r="E34" s="87">
        <v>1</v>
      </c>
      <c r="F34" s="87">
        <v>212</v>
      </c>
      <c r="G34" s="87">
        <v>74.2</v>
      </c>
      <c r="H34" s="87">
        <v>15.06</v>
      </c>
      <c r="I34" s="87">
        <v>4</v>
      </c>
      <c r="J34" s="87">
        <v>10</v>
      </c>
    </row>
    <row r="35" spans="1:10">
      <c r="A35" s="87" t="s">
        <v>751</v>
      </c>
      <c r="B35" s="87">
        <v>320</v>
      </c>
      <c r="C35" s="87" t="s">
        <v>50</v>
      </c>
      <c r="D35" s="87">
        <v>1280</v>
      </c>
      <c r="E35" s="87">
        <v>1</v>
      </c>
      <c r="F35" s="87">
        <v>20</v>
      </c>
      <c r="G35" s="87">
        <v>7</v>
      </c>
      <c r="H35" s="87">
        <v>5.38</v>
      </c>
      <c r="I35" s="87">
        <v>10</v>
      </c>
      <c r="J35" s="87">
        <v>4</v>
      </c>
    </row>
    <row r="36" spans="1:10">
      <c r="A36" s="87" t="s">
        <v>752</v>
      </c>
      <c r="B36" s="87">
        <v>320</v>
      </c>
      <c r="C36" s="87" t="s">
        <v>50</v>
      </c>
      <c r="D36" s="87">
        <v>1280</v>
      </c>
      <c r="E36" s="87">
        <v>1</v>
      </c>
      <c r="F36" s="87">
        <v>20</v>
      </c>
      <c r="G36" s="87">
        <v>7</v>
      </c>
      <c r="H36" s="87">
        <v>5.38</v>
      </c>
      <c r="I36" s="87">
        <v>10</v>
      </c>
      <c r="J36" s="87">
        <v>4</v>
      </c>
    </row>
    <row r="37" spans="1:10">
      <c r="A37" s="87" t="s">
        <v>753</v>
      </c>
      <c r="B37" s="87">
        <v>99</v>
      </c>
      <c r="C37" s="87" t="s">
        <v>50</v>
      </c>
      <c r="D37" s="87">
        <v>396</v>
      </c>
      <c r="E37" s="87">
        <v>1</v>
      </c>
      <c r="F37" s="87">
        <v>80</v>
      </c>
      <c r="G37" s="87">
        <v>28</v>
      </c>
      <c r="H37" s="87">
        <v>15.06</v>
      </c>
      <c r="I37" s="87">
        <v>4</v>
      </c>
      <c r="J37" s="87">
        <v>10</v>
      </c>
    </row>
    <row r="38" spans="1:10">
      <c r="A38" s="87" t="s">
        <v>754</v>
      </c>
      <c r="B38" s="87">
        <v>99</v>
      </c>
      <c r="C38" s="87" t="s">
        <v>50</v>
      </c>
      <c r="D38" s="87">
        <v>396</v>
      </c>
      <c r="E38" s="87">
        <v>1</v>
      </c>
      <c r="F38" s="87">
        <v>80</v>
      </c>
      <c r="G38" s="87">
        <v>28</v>
      </c>
      <c r="H38" s="87">
        <v>15.06</v>
      </c>
      <c r="I38" s="87">
        <v>4</v>
      </c>
      <c r="J38" s="87">
        <v>10</v>
      </c>
    </row>
    <row r="39" spans="1:10">
      <c r="A39" s="87" t="s">
        <v>755</v>
      </c>
      <c r="B39" s="87">
        <v>477</v>
      </c>
      <c r="C39" s="87" t="s">
        <v>50</v>
      </c>
      <c r="D39" s="87">
        <v>1908</v>
      </c>
      <c r="E39" s="87">
        <v>1</v>
      </c>
      <c r="F39" s="87">
        <v>212</v>
      </c>
      <c r="G39" s="87">
        <v>74.2</v>
      </c>
      <c r="H39" s="87">
        <v>15.06</v>
      </c>
      <c r="I39" s="87">
        <v>4</v>
      </c>
      <c r="J39" s="87">
        <v>10</v>
      </c>
    </row>
    <row r="40" spans="1:10">
      <c r="A40" s="87" t="s">
        <v>756</v>
      </c>
      <c r="B40" s="87">
        <v>477</v>
      </c>
      <c r="C40" s="87" t="s">
        <v>50</v>
      </c>
      <c r="D40" s="87">
        <v>1908</v>
      </c>
      <c r="E40" s="87">
        <v>1</v>
      </c>
      <c r="F40" s="87">
        <v>212</v>
      </c>
      <c r="G40" s="87">
        <v>74.2</v>
      </c>
      <c r="H40" s="87">
        <v>15.06</v>
      </c>
      <c r="I40" s="87">
        <v>4</v>
      </c>
      <c r="J40" s="87">
        <v>10</v>
      </c>
    </row>
    <row r="41" spans="1:10">
      <c r="A41" s="87" t="s">
        <v>757</v>
      </c>
      <c r="B41" s="87">
        <v>99</v>
      </c>
      <c r="C41" s="87" t="s">
        <v>50</v>
      </c>
      <c r="D41" s="87">
        <v>396</v>
      </c>
      <c r="E41" s="87">
        <v>1</v>
      </c>
      <c r="F41" s="87">
        <v>80</v>
      </c>
      <c r="G41" s="87">
        <v>28</v>
      </c>
      <c r="H41" s="87">
        <v>15.06</v>
      </c>
      <c r="I41" s="87">
        <v>4</v>
      </c>
      <c r="J41" s="87">
        <v>10</v>
      </c>
    </row>
    <row r="42" spans="1:10">
      <c r="A42" s="87" t="s">
        <v>758</v>
      </c>
      <c r="B42" s="87">
        <v>99</v>
      </c>
      <c r="C42" s="87" t="s">
        <v>50</v>
      </c>
      <c r="D42" s="87">
        <v>396</v>
      </c>
      <c r="E42" s="87">
        <v>1</v>
      </c>
      <c r="F42" s="87">
        <v>80</v>
      </c>
      <c r="G42" s="87">
        <v>28</v>
      </c>
      <c r="H42" s="87">
        <v>15.06</v>
      </c>
      <c r="I42" s="87">
        <v>4</v>
      </c>
      <c r="J42" s="87">
        <v>10</v>
      </c>
    </row>
    <row r="43" spans="1:10">
      <c r="A43" s="87" t="s">
        <v>759</v>
      </c>
      <c r="B43" s="87">
        <v>477</v>
      </c>
      <c r="C43" s="87" t="s">
        <v>50</v>
      </c>
      <c r="D43" s="87">
        <v>1908</v>
      </c>
      <c r="E43" s="87">
        <v>1</v>
      </c>
      <c r="F43" s="87">
        <v>212</v>
      </c>
      <c r="G43" s="87">
        <v>74.2</v>
      </c>
      <c r="H43" s="87">
        <v>15.06</v>
      </c>
      <c r="I43" s="87">
        <v>4</v>
      </c>
      <c r="J43" s="87">
        <v>10</v>
      </c>
    </row>
    <row r="44" spans="1:10">
      <c r="A44" s="87" t="s">
        <v>760</v>
      </c>
      <c r="B44" s="87">
        <v>477</v>
      </c>
      <c r="C44" s="87" t="s">
        <v>50</v>
      </c>
      <c r="D44" s="87">
        <v>1908</v>
      </c>
      <c r="E44" s="87">
        <v>1</v>
      </c>
      <c r="F44" s="87">
        <v>212</v>
      </c>
      <c r="G44" s="87">
        <v>74.2</v>
      </c>
      <c r="H44" s="87">
        <v>15.06</v>
      </c>
      <c r="I44" s="87">
        <v>4</v>
      </c>
      <c r="J44" s="87">
        <v>10</v>
      </c>
    </row>
    <row r="45" spans="1:10">
      <c r="A45" s="87" t="s">
        <v>761</v>
      </c>
      <c r="B45" s="87">
        <v>320</v>
      </c>
      <c r="C45" s="87" t="s">
        <v>50</v>
      </c>
      <c r="D45" s="87">
        <v>1280</v>
      </c>
      <c r="E45" s="87">
        <v>1</v>
      </c>
      <c r="F45" s="87">
        <v>20</v>
      </c>
      <c r="G45" s="87">
        <v>7</v>
      </c>
      <c r="H45" s="87">
        <v>5.38</v>
      </c>
      <c r="I45" s="87">
        <v>10</v>
      </c>
      <c r="J45" s="87">
        <v>4</v>
      </c>
    </row>
    <row r="46" spans="1:10">
      <c r="A46" s="87" t="s">
        <v>762</v>
      </c>
      <c r="B46" s="87">
        <v>320</v>
      </c>
      <c r="C46" s="87" t="s">
        <v>50</v>
      </c>
      <c r="D46" s="87">
        <v>1280</v>
      </c>
      <c r="E46" s="87">
        <v>1</v>
      </c>
      <c r="F46" s="87">
        <v>20</v>
      </c>
      <c r="G46" s="87">
        <v>7</v>
      </c>
      <c r="H46" s="87">
        <v>5.38</v>
      </c>
      <c r="I46" s="87">
        <v>10</v>
      </c>
      <c r="J46" s="87">
        <v>4</v>
      </c>
    </row>
    <row r="47" spans="1:10">
      <c r="A47" s="87" t="s">
        <v>763</v>
      </c>
      <c r="B47" s="87">
        <v>99</v>
      </c>
      <c r="C47" s="87" t="s">
        <v>50</v>
      </c>
      <c r="D47" s="87">
        <v>396</v>
      </c>
      <c r="E47" s="87">
        <v>1</v>
      </c>
      <c r="F47" s="87">
        <v>80</v>
      </c>
      <c r="G47" s="87">
        <v>28</v>
      </c>
      <c r="H47" s="87">
        <v>15.06</v>
      </c>
      <c r="I47" s="87">
        <v>4</v>
      </c>
      <c r="J47" s="87">
        <v>10</v>
      </c>
    </row>
    <row r="48" spans="1:10">
      <c r="A48" s="87" t="s">
        <v>764</v>
      </c>
      <c r="B48" s="87">
        <v>99</v>
      </c>
      <c r="C48" s="87" t="s">
        <v>50</v>
      </c>
      <c r="D48" s="87">
        <v>396</v>
      </c>
      <c r="E48" s="87">
        <v>1</v>
      </c>
      <c r="F48" s="87">
        <v>80</v>
      </c>
      <c r="G48" s="87">
        <v>28</v>
      </c>
      <c r="H48" s="87">
        <v>15.06</v>
      </c>
      <c r="I48" s="87">
        <v>4</v>
      </c>
      <c r="J48" s="87">
        <v>10</v>
      </c>
    </row>
    <row r="49" spans="1:10">
      <c r="A49" s="87" t="s">
        <v>765</v>
      </c>
      <c r="B49" s="87">
        <v>477</v>
      </c>
      <c r="C49" s="87" t="s">
        <v>50</v>
      </c>
      <c r="D49" s="87">
        <v>1908</v>
      </c>
      <c r="E49" s="87">
        <v>1</v>
      </c>
      <c r="F49" s="87">
        <v>212</v>
      </c>
      <c r="G49" s="87">
        <v>74.2</v>
      </c>
      <c r="H49" s="87">
        <v>15.06</v>
      </c>
      <c r="I49" s="87">
        <v>4</v>
      </c>
      <c r="J49" s="87">
        <v>10</v>
      </c>
    </row>
    <row r="50" spans="1:10">
      <c r="A50" s="87" t="s">
        <v>766</v>
      </c>
      <c r="B50" s="87">
        <v>477</v>
      </c>
      <c r="C50" s="87" t="s">
        <v>50</v>
      </c>
      <c r="D50" s="87">
        <v>1908</v>
      </c>
      <c r="E50" s="87">
        <v>1</v>
      </c>
      <c r="F50" s="87">
        <v>212</v>
      </c>
      <c r="G50" s="87">
        <v>74.2</v>
      </c>
      <c r="H50" s="87">
        <v>15.06</v>
      </c>
      <c r="I50" s="87">
        <v>4</v>
      </c>
      <c r="J50" s="87">
        <v>10</v>
      </c>
    </row>
    <row r="51" spans="1:10">
      <c r="A51" s="87" t="s">
        <v>767</v>
      </c>
      <c r="B51" s="87">
        <v>99</v>
      </c>
      <c r="C51" s="87" t="s">
        <v>50</v>
      </c>
      <c r="D51" s="87">
        <v>396</v>
      </c>
      <c r="E51" s="87">
        <v>1</v>
      </c>
      <c r="F51" s="87">
        <v>80</v>
      </c>
      <c r="G51" s="87">
        <v>28</v>
      </c>
      <c r="H51" s="87">
        <v>15.06</v>
      </c>
      <c r="I51" s="87">
        <v>4</v>
      </c>
      <c r="J51" s="87">
        <v>10</v>
      </c>
    </row>
    <row r="52" spans="1:10">
      <c r="A52" s="87" t="s">
        <v>768</v>
      </c>
      <c r="B52" s="87">
        <v>99</v>
      </c>
      <c r="C52" s="87" t="s">
        <v>50</v>
      </c>
      <c r="D52" s="87">
        <v>396</v>
      </c>
      <c r="E52" s="87">
        <v>1</v>
      </c>
      <c r="F52" s="87">
        <v>80</v>
      </c>
      <c r="G52" s="87">
        <v>28</v>
      </c>
      <c r="H52" s="87">
        <v>15.06</v>
      </c>
      <c r="I52" s="87">
        <v>4</v>
      </c>
      <c r="J52" s="87">
        <v>10</v>
      </c>
    </row>
    <row r="53" spans="1:10">
      <c r="A53" s="87" t="s">
        <v>769</v>
      </c>
      <c r="B53" s="87">
        <v>477</v>
      </c>
      <c r="C53" s="87" t="s">
        <v>50</v>
      </c>
      <c r="D53" s="87">
        <v>1908</v>
      </c>
      <c r="E53" s="87">
        <v>1</v>
      </c>
      <c r="F53" s="87">
        <v>212</v>
      </c>
      <c r="G53" s="87">
        <v>74.2</v>
      </c>
      <c r="H53" s="87">
        <v>15.06</v>
      </c>
      <c r="I53" s="87">
        <v>4</v>
      </c>
      <c r="J53" s="87">
        <v>10</v>
      </c>
    </row>
    <row r="54" spans="1:10">
      <c r="A54" s="87" t="s">
        <v>770</v>
      </c>
      <c r="B54" s="87">
        <v>477</v>
      </c>
      <c r="C54" s="87" t="s">
        <v>50</v>
      </c>
      <c r="D54" s="87">
        <v>1908</v>
      </c>
      <c r="E54" s="87">
        <v>1</v>
      </c>
      <c r="F54" s="87">
        <v>212</v>
      </c>
      <c r="G54" s="87">
        <v>74.2</v>
      </c>
      <c r="H54" s="87">
        <v>15.06</v>
      </c>
      <c r="I54" s="87">
        <v>4</v>
      </c>
      <c r="J54" s="87">
        <v>20</v>
      </c>
    </row>
    <row r="55" spans="1:10">
      <c r="A55" s="87" t="s">
        <v>771</v>
      </c>
      <c r="B55" s="87">
        <v>320</v>
      </c>
      <c r="C55" s="87" t="s">
        <v>50</v>
      </c>
      <c r="D55" s="87">
        <v>1280</v>
      </c>
      <c r="E55" s="87">
        <v>1</v>
      </c>
      <c r="F55" s="87">
        <v>20</v>
      </c>
      <c r="G55" s="87">
        <v>7</v>
      </c>
      <c r="H55" s="87">
        <v>5.38</v>
      </c>
      <c r="I55" s="87">
        <v>10</v>
      </c>
      <c r="J55" s="87">
        <v>4</v>
      </c>
    </row>
    <row r="56" spans="1:10">
      <c r="A56" s="87" t="s">
        <v>772</v>
      </c>
      <c r="B56" s="87">
        <v>320</v>
      </c>
      <c r="C56" s="87" t="s">
        <v>50</v>
      </c>
      <c r="D56" s="87">
        <v>1280</v>
      </c>
      <c r="E56" s="87">
        <v>1</v>
      </c>
      <c r="F56" s="87">
        <v>20</v>
      </c>
      <c r="G56" s="87">
        <v>7</v>
      </c>
      <c r="H56" s="87">
        <v>5.38</v>
      </c>
      <c r="I56" s="87">
        <v>10</v>
      </c>
      <c r="J56" s="87">
        <v>4</v>
      </c>
    </row>
    <row r="57" spans="1:10">
      <c r="A57" s="87" t="s">
        <v>773</v>
      </c>
      <c r="B57" s="87">
        <v>99</v>
      </c>
      <c r="C57" s="87" t="s">
        <v>50</v>
      </c>
      <c r="D57" s="87">
        <v>396</v>
      </c>
      <c r="E57" s="87">
        <v>1</v>
      </c>
      <c r="F57" s="87">
        <v>80</v>
      </c>
      <c r="G57" s="87">
        <v>28</v>
      </c>
      <c r="H57" s="87">
        <v>15.06</v>
      </c>
      <c r="I57" s="87">
        <v>4</v>
      </c>
      <c r="J57" s="87">
        <v>10</v>
      </c>
    </row>
    <row r="58" spans="1:10">
      <c r="A58" s="87" t="s">
        <v>774</v>
      </c>
      <c r="B58" s="87">
        <v>99</v>
      </c>
      <c r="C58" s="87" t="s">
        <v>50</v>
      </c>
      <c r="D58" s="87">
        <v>396</v>
      </c>
      <c r="E58" s="87">
        <v>1</v>
      </c>
      <c r="F58" s="87">
        <v>80</v>
      </c>
      <c r="G58" s="87">
        <v>28</v>
      </c>
      <c r="H58" s="87">
        <v>15.06</v>
      </c>
      <c r="I58" s="87">
        <v>4</v>
      </c>
      <c r="J58" s="87">
        <v>10</v>
      </c>
    </row>
    <row r="59" spans="1:10">
      <c r="A59" s="87" t="s">
        <v>775</v>
      </c>
      <c r="B59" s="87">
        <v>477</v>
      </c>
      <c r="C59" s="87" t="s">
        <v>50</v>
      </c>
      <c r="D59" s="87">
        <v>1908</v>
      </c>
      <c r="E59" s="87">
        <v>1</v>
      </c>
      <c r="F59" s="87">
        <v>212</v>
      </c>
      <c r="G59" s="87">
        <v>74.2</v>
      </c>
      <c r="H59" s="87">
        <v>15.06</v>
      </c>
      <c r="I59" s="87">
        <v>4</v>
      </c>
      <c r="J59" s="87">
        <v>10</v>
      </c>
    </row>
    <row r="60" spans="1:10">
      <c r="A60" s="87" t="s">
        <v>776</v>
      </c>
      <c r="B60" s="87">
        <v>477</v>
      </c>
      <c r="C60" s="87" t="s">
        <v>50</v>
      </c>
      <c r="D60" s="87">
        <v>1908</v>
      </c>
      <c r="E60" s="87">
        <v>1</v>
      </c>
      <c r="F60" s="87">
        <v>212</v>
      </c>
      <c r="G60" s="87">
        <v>74.2</v>
      </c>
      <c r="H60" s="87">
        <v>15.06</v>
      </c>
      <c r="I60" s="87">
        <v>4</v>
      </c>
      <c r="J60" s="87">
        <v>20</v>
      </c>
    </row>
    <row r="61" spans="1:10">
      <c r="A61" s="87" t="s">
        <v>789</v>
      </c>
      <c r="B61" s="87">
        <v>1140</v>
      </c>
      <c r="C61" s="87" t="s">
        <v>50</v>
      </c>
      <c r="D61" s="87">
        <v>4560</v>
      </c>
      <c r="E61" s="87">
        <v>1</v>
      </c>
      <c r="F61" s="87">
        <v>200</v>
      </c>
      <c r="G61" s="87">
        <v>49</v>
      </c>
      <c r="H61" s="87">
        <v>5.38</v>
      </c>
      <c r="I61" s="87"/>
      <c r="J61" s="87">
        <v>4</v>
      </c>
    </row>
    <row r="62" spans="1:10">
      <c r="A62" s="87" t="s">
        <v>790</v>
      </c>
      <c r="B62" s="87">
        <v>1140</v>
      </c>
      <c r="C62" s="87" t="s">
        <v>50</v>
      </c>
      <c r="D62" s="87">
        <v>4560</v>
      </c>
      <c r="E62" s="87">
        <v>1</v>
      </c>
      <c r="F62" s="87">
        <v>200</v>
      </c>
      <c r="G62" s="87">
        <v>49</v>
      </c>
      <c r="H62" s="87">
        <v>5.38</v>
      </c>
      <c r="I62" s="87"/>
      <c r="J62" s="87">
        <v>4</v>
      </c>
    </row>
    <row r="63" spans="1:10">
      <c r="A63" s="87" t="s">
        <v>791</v>
      </c>
      <c r="B63" s="87">
        <v>210</v>
      </c>
      <c r="C63" s="87" t="s">
        <v>50</v>
      </c>
      <c r="D63" s="87">
        <v>840</v>
      </c>
      <c r="E63" s="87">
        <v>1</v>
      </c>
      <c r="F63" s="87">
        <v>60</v>
      </c>
      <c r="G63" s="87">
        <v>21</v>
      </c>
      <c r="H63" s="87">
        <v>14</v>
      </c>
      <c r="I63" s="87"/>
      <c r="J63" s="87">
        <v>4</v>
      </c>
    </row>
    <row r="64" spans="1:10">
      <c r="A64" s="87" t="s">
        <v>792</v>
      </c>
      <c r="B64" s="87">
        <v>210</v>
      </c>
      <c r="C64" s="87" t="s">
        <v>50</v>
      </c>
      <c r="D64" s="87">
        <v>840</v>
      </c>
      <c r="E64" s="87">
        <v>1</v>
      </c>
      <c r="F64" s="87">
        <v>60</v>
      </c>
      <c r="G64" s="87">
        <v>21</v>
      </c>
      <c r="H64" s="87">
        <v>14</v>
      </c>
      <c r="I64" s="87"/>
      <c r="J64" s="87">
        <v>4</v>
      </c>
    </row>
    <row r="65" spans="1:10">
      <c r="A65" s="87" t="s">
        <v>777</v>
      </c>
      <c r="B65" s="87">
        <v>210</v>
      </c>
      <c r="C65" s="87" t="s">
        <v>50</v>
      </c>
      <c r="D65" s="87">
        <v>840</v>
      </c>
      <c r="E65" s="87">
        <v>1</v>
      </c>
      <c r="F65" s="87">
        <v>116</v>
      </c>
      <c r="G65" s="87">
        <v>25.2</v>
      </c>
      <c r="H65" s="87">
        <v>9.68</v>
      </c>
      <c r="I65" s="87">
        <v>10</v>
      </c>
      <c r="J65" s="87">
        <v>4</v>
      </c>
    </row>
    <row r="66" spans="1:10">
      <c r="A66" s="87" t="s">
        <v>778</v>
      </c>
      <c r="B66" s="87">
        <v>210</v>
      </c>
      <c r="C66" s="87" t="s">
        <v>50</v>
      </c>
      <c r="D66" s="87">
        <v>840</v>
      </c>
      <c r="E66" s="87">
        <v>1</v>
      </c>
      <c r="F66" s="87">
        <v>116</v>
      </c>
      <c r="G66" s="87">
        <v>25.2</v>
      </c>
      <c r="H66" s="87">
        <v>9.68</v>
      </c>
      <c r="I66" s="87">
        <v>10</v>
      </c>
      <c r="J66" s="87">
        <v>4</v>
      </c>
    </row>
    <row r="67" spans="1:10">
      <c r="A67" s="87" t="s">
        <v>779</v>
      </c>
      <c r="B67" s="87">
        <v>532</v>
      </c>
      <c r="C67" s="87" t="s">
        <v>50</v>
      </c>
      <c r="D67" s="87">
        <v>2128</v>
      </c>
      <c r="E67" s="87">
        <v>1</v>
      </c>
      <c r="F67" s="87">
        <v>208</v>
      </c>
      <c r="G67" s="87">
        <v>72.8</v>
      </c>
      <c r="H67" s="87">
        <v>11.84</v>
      </c>
      <c r="I67" s="87">
        <v>20</v>
      </c>
      <c r="J67" s="87">
        <v>10.8</v>
      </c>
    </row>
    <row r="68" spans="1:10">
      <c r="A68" s="87" t="s">
        <v>780</v>
      </c>
      <c r="B68" s="87">
        <v>532</v>
      </c>
      <c r="C68" s="87" t="s">
        <v>50</v>
      </c>
      <c r="D68" s="87">
        <v>2128</v>
      </c>
      <c r="E68" s="87">
        <v>1</v>
      </c>
      <c r="F68" s="87">
        <v>208</v>
      </c>
      <c r="G68" s="87">
        <v>72.8</v>
      </c>
      <c r="H68" s="87">
        <v>11.84</v>
      </c>
      <c r="I68" s="87">
        <v>20</v>
      </c>
      <c r="J68" s="87">
        <v>10.8</v>
      </c>
    </row>
    <row r="69" spans="1:10">
      <c r="A69" s="87" t="s">
        <v>781</v>
      </c>
      <c r="B69" s="87">
        <v>1976</v>
      </c>
      <c r="C69" s="87" t="s">
        <v>50</v>
      </c>
      <c r="D69" s="87">
        <v>15808</v>
      </c>
      <c r="E69" s="87">
        <v>1</v>
      </c>
      <c r="F69" s="87">
        <v>0</v>
      </c>
      <c r="G69" s="87">
        <v>80.28</v>
      </c>
      <c r="H69" s="87">
        <v>15.06</v>
      </c>
      <c r="I69" s="87">
        <v>1</v>
      </c>
      <c r="J69" s="87">
        <v>5</v>
      </c>
    </row>
    <row r="70" spans="1:10">
      <c r="A70" s="87" t="s">
        <v>782</v>
      </c>
      <c r="B70" s="87">
        <v>1248</v>
      </c>
      <c r="C70" s="87" t="s">
        <v>50</v>
      </c>
      <c r="D70" s="87">
        <v>9984</v>
      </c>
      <c r="E70" s="87">
        <v>1</v>
      </c>
      <c r="F70" s="87">
        <v>608</v>
      </c>
      <c r="G70" s="87">
        <v>266.35000000000002</v>
      </c>
      <c r="H70" s="87">
        <v>15.06</v>
      </c>
      <c r="I70" s="87">
        <v>3.33</v>
      </c>
      <c r="J70" s="87">
        <v>5</v>
      </c>
    </row>
    <row r="71" spans="1:10">
      <c r="A71" s="87" t="s">
        <v>783</v>
      </c>
      <c r="B71" s="87">
        <v>988</v>
      </c>
      <c r="C71" s="87" t="s">
        <v>50</v>
      </c>
      <c r="D71" s="87">
        <v>7904</v>
      </c>
      <c r="E71" s="87">
        <v>1</v>
      </c>
      <c r="F71" s="87">
        <v>512</v>
      </c>
      <c r="G71" s="87">
        <v>106.4</v>
      </c>
      <c r="H71" s="87">
        <v>9.68</v>
      </c>
      <c r="I71" s="87">
        <v>1</v>
      </c>
      <c r="J71" s="87">
        <v>5</v>
      </c>
    </row>
    <row r="72" spans="1:10">
      <c r="A72" s="87" t="s">
        <v>784</v>
      </c>
      <c r="B72" s="87">
        <v>216</v>
      </c>
      <c r="C72" s="87" t="s">
        <v>50</v>
      </c>
      <c r="D72" s="87">
        <v>864</v>
      </c>
      <c r="E72" s="87">
        <v>1</v>
      </c>
      <c r="F72" s="87">
        <v>36</v>
      </c>
      <c r="G72" s="87">
        <v>12.6</v>
      </c>
      <c r="H72" s="87">
        <v>12.9</v>
      </c>
      <c r="I72" s="87">
        <v>6.67</v>
      </c>
      <c r="J72" s="87">
        <v>1908.08</v>
      </c>
    </row>
    <row r="73" spans="1:10">
      <c r="A73" s="87" t="s">
        <v>785</v>
      </c>
      <c r="B73" s="87">
        <v>840</v>
      </c>
      <c r="C73" s="87" t="s">
        <v>50</v>
      </c>
      <c r="D73" s="87">
        <v>3360</v>
      </c>
      <c r="E73" s="87">
        <v>1</v>
      </c>
      <c r="F73" s="87">
        <v>236</v>
      </c>
      <c r="G73" s="87">
        <v>83.01</v>
      </c>
      <c r="H73" s="87">
        <v>14</v>
      </c>
      <c r="I73" s="87">
        <v>4.3499999999999996</v>
      </c>
      <c r="J73" s="87">
        <v>10</v>
      </c>
    </row>
    <row r="74" spans="1:10">
      <c r="A74" s="87" t="s">
        <v>786</v>
      </c>
      <c r="B74" s="87">
        <v>624</v>
      </c>
      <c r="C74" s="87" t="s">
        <v>50</v>
      </c>
      <c r="D74" s="87">
        <v>2496</v>
      </c>
      <c r="E74" s="87">
        <v>1</v>
      </c>
      <c r="F74" s="87">
        <v>200</v>
      </c>
      <c r="G74" s="87">
        <v>70</v>
      </c>
      <c r="H74" s="87">
        <v>15.1</v>
      </c>
      <c r="I74" s="87">
        <v>1.39</v>
      </c>
      <c r="J74" s="87">
        <v>19.260000000000002</v>
      </c>
    </row>
    <row r="75" spans="1:10">
      <c r="A75" s="87" t="s">
        <v>787</v>
      </c>
      <c r="B75" s="87">
        <v>342</v>
      </c>
      <c r="C75" s="87" t="s">
        <v>50</v>
      </c>
      <c r="D75" s="87">
        <v>1368</v>
      </c>
      <c r="E75" s="87">
        <v>1</v>
      </c>
      <c r="F75" s="87">
        <v>0</v>
      </c>
      <c r="G75" s="87">
        <v>0</v>
      </c>
      <c r="H75" s="87">
        <v>16</v>
      </c>
      <c r="I75" s="87">
        <v>100</v>
      </c>
      <c r="J75" s="87">
        <v>98.931799999999996</v>
      </c>
    </row>
    <row r="76" spans="1:10">
      <c r="A76" s="87" t="s">
        <v>788</v>
      </c>
      <c r="B76" s="87">
        <v>342</v>
      </c>
      <c r="C76" s="87" t="s">
        <v>50</v>
      </c>
      <c r="D76" s="87">
        <v>1368</v>
      </c>
      <c r="E76" s="87">
        <v>1</v>
      </c>
      <c r="F76" s="87">
        <v>0</v>
      </c>
      <c r="G76" s="87">
        <v>0</v>
      </c>
      <c r="H76" s="87">
        <v>16</v>
      </c>
      <c r="I76" s="87">
        <v>100</v>
      </c>
      <c r="J76" s="87">
        <v>4</v>
      </c>
    </row>
    <row r="77" spans="1:10">
      <c r="A77" s="87" t="s">
        <v>279</v>
      </c>
      <c r="B77" s="87">
        <v>19592</v>
      </c>
      <c r="C77" s="87"/>
      <c r="D77" s="87">
        <v>95216</v>
      </c>
      <c r="E77" s="87"/>
      <c r="F77" s="87">
        <v>6384</v>
      </c>
      <c r="G77" s="87">
        <v>2223</v>
      </c>
      <c r="H77" s="87">
        <v>12.365500000000001</v>
      </c>
      <c r="I77" s="87">
        <v>3.25</v>
      </c>
      <c r="J77" s="87">
        <v>30.5807</v>
      </c>
    </row>
    <row r="78" spans="1:10">
      <c r="A78" s="87" t="s">
        <v>809</v>
      </c>
      <c r="B78" s="87">
        <v>19592</v>
      </c>
      <c r="C78" s="87"/>
      <c r="D78" s="87">
        <v>95216</v>
      </c>
      <c r="E78" s="87"/>
      <c r="F78" s="87">
        <v>6384</v>
      </c>
      <c r="G78" s="87">
        <v>2223</v>
      </c>
      <c r="H78" s="87">
        <v>12.365500000000001</v>
      </c>
      <c r="I78" s="87">
        <v>3.25</v>
      </c>
      <c r="J78" s="87">
        <v>30.5807</v>
      </c>
    </row>
    <row r="79" spans="1:10">
      <c r="A79" s="87" t="s">
        <v>810</v>
      </c>
      <c r="B79" s="87">
        <v>0</v>
      </c>
      <c r="C79" s="87"/>
      <c r="D79" s="87">
        <v>0</v>
      </c>
      <c r="E79" s="87"/>
      <c r="F79" s="87">
        <v>0</v>
      </c>
      <c r="G79" s="87">
        <v>0</v>
      </c>
      <c r="H79" s="87"/>
      <c r="I79" s="87"/>
      <c r="J79" s="87"/>
    </row>
    <row r="81" spans="1:9">
      <c r="A81" s="84"/>
      <c r="B81" s="87" t="s">
        <v>100</v>
      </c>
      <c r="C81" s="87" t="s">
        <v>385</v>
      </c>
      <c r="D81" s="87" t="s">
        <v>729</v>
      </c>
      <c r="E81" s="87" t="s">
        <v>730</v>
      </c>
      <c r="F81" s="87" t="s">
        <v>731</v>
      </c>
      <c r="G81" s="87" t="s">
        <v>732</v>
      </c>
      <c r="H81" s="87" t="s">
        <v>733</v>
      </c>
      <c r="I81" s="87" t="s">
        <v>386</v>
      </c>
    </row>
    <row r="82" spans="1:9">
      <c r="A82" s="87" t="s">
        <v>387</v>
      </c>
      <c r="B82" s="87" t="s">
        <v>388</v>
      </c>
      <c r="C82" s="87">
        <v>0.3</v>
      </c>
      <c r="D82" s="87">
        <v>0.70399999999999996</v>
      </c>
      <c r="E82" s="87">
        <v>0.79</v>
      </c>
      <c r="F82" s="87">
        <v>44</v>
      </c>
      <c r="G82" s="87">
        <v>180</v>
      </c>
      <c r="H82" s="87">
        <v>90</v>
      </c>
      <c r="I82" s="87" t="s">
        <v>389</v>
      </c>
    </row>
    <row r="83" spans="1:9">
      <c r="A83" s="87" t="s">
        <v>390</v>
      </c>
      <c r="B83" s="87" t="s">
        <v>388</v>
      </c>
      <c r="C83" s="87">
        <v>0.3</v>
      </c>
      <c r="D83" s="87">
        <v>0.70399999999999996</v>
      </c>
      <c r="E83" s="87">
        <v>0.79</v>
      </c>
      <c r="F83" s="87">
        <v>36</v>
      </c>
      <c r="G83" s="87">
        <v>270</v>
      </c>
      <c r="H83" s="87">
        <v>90</v>
      </c>
      <c r="I83" s="87" t="s">
        <v>391</v>
      </c>
    </row>
    <row r="84" spans="1:9">
      <c r="A84" s="87" t="s">
        <v>392</v>
      </c>
      <c r="B84" s="87" t="s">
        <v>393</v>
      </c>
      <c r="C84" s="87">
        <v>0.3</v>
      </c>
      <c r="D84" s="87">
        <v>1.8620000000000001</v>
      </c>
      <c r="E84" s="87">
        <v>3.4</v>
      </c>
      <c r="F84" s="87">
        <v>99</v>
      </c>
      <c r="G84" s="87">
        <v>270</v>
      </c>
      <c r="H84" s="87">
        <v>180</v>
      </c>
      <c r="I84" s="87"/>
    </row>
    <row r="85" spans="1:9">
      <c r="A85" s="87" t="s">
        <v>394</v>
      </c>
      <c r="B85" s="87" t="s">
        <v>388</v>
      </c>
      <c r="C85" s="87">
        <v>0.3</v>
      </c>
      <c r="D85" s="87">
        <v>0.70399999999999996</v>
      </c>
      <c r="E85" s="87">
        <v>0.79</v>
      </c>
      <c r="F85" s="87">
        <v>44</v>
      </c>
      <c r="G85" s="87">
        <v>180</v>
      </c>
      <c r="H85" s="87">
        <v>90</v>
      </c>
      <c r="I85" s="87" t="s">
        <v>389</v>
      </c>
    </row>
    <row r="86" spans="1:9">
      <c r="A86" s="87" t="s">
        <v>395</v>
      </c>
      <c r="B86" s="87" t="s">
        <v>388</v>
      </c>
      <c r="C86" s="87">
        <v>0.3</v>
      </c>
      <c r="D86" s="87">
        <v>0.70399999999999996</v>
      </c>
      <c r="E86" s="87">
        <v>0.79</v>
      </c>
      <c r="F86" s="87">
        <v>36</v>
      </c>
      <c r="G86" s="87">
        <v>270</v>
      </c>
      <c r="H86" s="87">
        <v>90</v>
      </c>
      <c r="I86" s="87" t="s">
        <v>391</v>
      </c>
    </row>
    <row r="87" spans="1:9">
      <c r="A87" s="87" t="s">
        <v>396</v>
      </c>
      <c r="B87" s="87" t="s">
        <v>397</v>
      </c>
      <c r="C87" s="87">
        <v>0.3</v>
      </c>
      <c r="D87" s="87">
        <v>0.35699999999999998</v>
      </c>
      <c r="E87" s="87">
        <v>0.38</v>
      </c>
      <c r="F87" s="87">
        <v>99</v>
      </c>
      <c r="G87" s="87">
        <v>90</v>
      </c>
      <c r="H87" s="87">
        <v>0</v>
      </c>
      <c r="I87" s="87"/>
    </row>
    <row r="88" spans="1:9">
      <c r="A88" s="87" t="s">
        <v>398</v>
      </c>
      <c r="B88" s="87" t="s">
        <v>388</v>
      </c>
      <c r="C88" s="87">
        <v>0.3</v>
      </c>
      <c r="D88" s="87">
        <v>0.70399999999999996</v>
      </c>
      <c r="E88" s="87">
        <v>0.79</v>
      </c>
      <c r="F88" s="87">
        <v>212</v>
      </c>
      <c r="G88" s="87">
        <v>180</v>
      </c>
      <c r="H88" s="87">
        <v>90</v>
      </c>
      <c r="I88" s="87" t="s">
        <v>389</v>
      </c>
    </row>
    <row r="89" spans="1:9">
      <c r="A89" s="87" t="s">
        <v>399</v>
      </c>
      <c r="B89" s="87" t="s">
        <v>393</v>
      </c>
      <c r="C89" s="87">
        <v>0.3</v>
      </c>
      <c r="D89" s="87">
        <v>1.8620000000000001</v>
      </c>
      <c r="E89" s="87">
        <v>3.4</v>
      </c>
      <c r="F89" s="87">
        <v>477</v>
      </c>
      <c r="G89" s="87">
        <v>270</v>
      </c>
      <c r="H89" s="87">
        <v>180</v>
      </c>
      <c r="I89" s="87"/>
    </row>
    <row r="90" spans="1:9">
      <c r="A90" s="87" t="s">
        <v>400</v>
      </c>
      <c r="B90" s="87" t="s">
        <v>388</v>
      </c>
      <c r="C90" s="87">
        <v>0.3</v>
      </c>
      <c r="D90" s="87">
        <v>0.70399999999999996</v>
      </c>
      <c r="E90" s="87">
        <v>0.79</v>
      </c>
      <c r="F90" s="87">
        <v>212</v>
      </c>
      <c r="G90" s="87">
        <v>180</v>
      </c>
      <c r="H90" s="87">
        <v>90</v>
      </c>
      <c r="I90" s="87" t="s">
        <v>389</v>
      </c>
    </row>
    <row r="91" spans="1:9">
      <c r="A91" s="87" t="s">
        <v>401</v>
      </c>
      <c r="B91" s="87" t="s">
        <v>397</v>
      </c>
      <c r="C91" s="87">
        <v>0.3</v>
      </c>
      <c r="D91" s="87">
        <v>0.35699999999999998</v>
      </c>
      <c r="E91" s="87">
        <v>0.38</v>
      </c>
      <c r="F91" s="87">
        <v>477</v>
      </c>
      <c r="G91" s="87">
        <v>90</v>
      </c>
      <c r="H91" s="87">
        <v>0</v>
      </c>
      <c r="I91" s="87"/>
    </row>
    <row r="92" spans="1:9">
      <c r="A92" s="87" t="s">
        <v>402</v>
      </c>
      <c r="B92" s="87" t="s">
        <v>388</v>
      </c>
      <c r="C92" s="87">
        <v>0.3</v>
      </c>
      <c r="D92" s="87">
        <v>0.70399999999999996</v>
      </c>
      <c r="E92" s="87">
        <v>0.79</v>
      </c>
      <c r="F92" s="87">
        <v>20</v>
      </c>
      <c r="G92" s="87">
        <v>270</v>
      </c>
      <c r="H92" s="87">
        <v>90</v>
      </c>
      <c r="I92" s="87" t="s">
        <v>391</v>
      </c>
    </row>
    <row r="93" spans="1:9">
      <c r="A93" s="87" t="s">
        <v>403</v>
      </c>
      <c r="B93" s="87" t="s">
        <v>393</v>
      </c>
      <c r="C93" s="87">
        <v>0.3</v>
      </c>
      <c r="D93" s="87">
        <v>1.8620000000000001</v>
      </c>
      <c r="E93" s="87">
        <v>3.4</v>
      </c>
      <c r="F93" s="87">
        <v>320</v>
      </c>
      <c r="G93" s="87">
        <v>270</v>
      </c>
      <c r="H93" s="87">
        <v>180</v>
      </c>
      <c r="I93" s="87"/>
    </row>
    <row r="94" spans="1:9">
      <c r="A94" s="87" t="s">
        <v>404</v>
      </c>
      <c r="B94" s="87" t="s">
        <v>388</v>
      </c>
      <c r="C94" s="87">
        <v>0.3</v>
      </c>
      <c r="D94" s="87">
        <v>0.70399999999999996</v>
      </c>
      <c r="E94" s="87">
        <v>0.79</v>
      </c>
      <c r="F94" s="87">
        <v>20</v>
      </c>
      <c r="G94" s="87">
        <v>270</v>
      </c>
      <c r="H94" s="87">
        <v>90</v>
      </c>
      <c r="I94" s="87" t="s">
        <v>391</v>
      </c>
    </row>
    <row r="95" spans="1:9">
      <c r="A95" s="87" t="s">
        <v>405</v>
      </c>
      <c r="B95" s="87" t="s">
        <v>397</v>
      </c>
      <c r="C95" s="87">
        <v>0.3</v>
      </c>
      <c r="D95" s="87">
        <v>0.35699999999999998</v>
      </c>
      <c r="E95" s="87">
        <v>0.38</v>
      </c>
      <c r="F95" s="87">
        <v>320</v>
      </c>
      <c r="G95" s="87">
        <v>90</v>
      </c>
      <c r="H95" s="87">
        <v>0</v>
      </c>
      <c r="I95" s="87"/>
    </row>
    <row r="96" spans="1:9">
      <c r="A96" s="87" t="s">
        <v>406</v>
      </c>
      <c r="B96" s="87" t="s">
        <v>388</v>
      </c>
      <c r="C96" s="87">
        <v>0.3</v>
      </c>
      <c r="D96" s="87">
        <v>0.70399999999999996</v>
      </c>
      <c r="E96" s="87">
        <v>0.79</v>
      </c>
      <c r="F96" s="87">
        <v>44</v>
      </c>
      <c r="G96" s="87">
        <v>0</v>
      </c>
      <c r="H96" s="87">
        <v>90</v>
      </c>
      <c r="I96" s="87" t="s">
        <v>407</v>
      </c>
    </row>
    <row r="97" spans="1:9">
      <c r="A97" s="87" t="s">
        <v>408</v>
      </c>
      <c r="B97" s="87" t="s">
        <v>388</v>
      </c>
      <c r="C97" s="87">
        <v>0.3</v>
      </c>
      <c r="D97" s="87">
        <v>0.70399999999999996</v>
      </c>
      <c r="E97" s="87">
        <v>0.79</v>
      </c>
      <c r="F97" s="87">
        <v>36</v>
      </c>
      <c r="G97" s="87">
        <v>270</v>
      </c>
      <c r="H97" s="87">
        <v>90</v>
      </c>
      <c r="I97" s="87" t="s">
        <v>391</v>
      </c>
    </row>
    <row r="98" spans="1:9">
      <c r="A98" s="87" t="s">
        <v>409</v>
      </c>
      <c r="B98" s="87" t="s">
        <v>393</v>
      </c>
      <c r="C98" s="87">
        <v>0.3</v>
      </c>
      <c r="D98" s="87">
        <v>1.8620000000000001</v>
      </c>
      <c r="E98" s="87">
        <v>3.4</v>
      </c>
      <c r="F98" s="87">
        <v>99</v>
      </c>
      <c r="G98" s="87">
        <v>270</v>
      </c>
      <c r="H98" s="87">
        <v>180</v>
      </c>
      <c r="I98" s="87"/>
    </row>
    <row r="99" spans="1:9">
      <c r="A99" s="87" t="s">
        <v>410</v>
      </c>
      <c r="B99" s="87" t="s">
        <v>388</v>
      </c>
      <c r="C99" s="87">
        <v>0.3</v>
      </c>
      <c r="D99" s="87">
        <v>0.70399999999999996</v>
      </c>
      <c r="E99" s="87">
        <v>0.79</v>
      </c>
      <c r="F99" s="87">
        <v>44</v>
      </c>
      <c r="G99" s="87">
        <v>0</v>
      </c>
      <c r="H99" s="87">
        <v>90</v>
      </c>
      <c r="I99" s="87" t="s">
        <v>407</v>
      </c>
    </row>
    <row r="100" spans="1:9">
      <c r="A100" s="87" t="s">
        <v>411</v>
      </c>
      <c r="B100" s="87" t="s">
        <v>388</v>
      </c>
      <c r="C100" s="87">
        <v>0.3</v>
      </c>
      <c r="D100" s="87">
        <v>0.70399999999999996</v>
      </c>
      <c r="E100" s="87">
        <v>0.79</v>
      </c>
      <c r="F100" s="87">
        <v>36</v>
      </c>
      <c r="G100" s="87">
        <v>270</v>
      </c>
      <c r="H100" s="87">
        <v>90</v>
      </c>
      <c r="I100" s="87" t="s">
        <v>391</v>
      </c>
    </row>
    <row r="101" spans="1:9">
      <c r="A101" s="87" t="s">
        <v>412</v>
      </c>
      <c r="B101" s="87" t="s">
        <v>397</v>
      </c>
      <c r="C101" s="87">
        <v>0.3</v>
      </c>
      <c r="D101" s="87">
        <v>0.35699999999999998</v>
      </c>
      <c r="E101" s="87">
        <v>0.38</v>
      </c>
      <c r="F101" s="87">
        <v>99</v>
      </c>
      <c r="G101" s="87">
        <v>90</v>
      </c>
      <c r="H101" s="87">
        <v>0</v>
      </c>
      <c r="I101" s="87"/>
    </row>
    <row r="102" spans="1:9">
      <c r="A102" s="87" t="s">
        <v>413</v>
      </c>
      <c r="B102" s="87" t="s">
        <v>388</v>
      </c>
      <c r="C102" s="87">
        <v>0.3</v>
      </c>
      <c r="D102" s="87">
        <v>0.70399999999999996</v>
      </c>
      <c r="E102" s="87">
        <v>0.79</v>
      </c>
      <c r="F102" s="87">
        <v>212</v>
      </c>
      <c r="G102" s="87">
        <v>0</v>
      </c>
      <c r="H102" s="87">
        <v>90</v>
      </c>
      <c r="I102" s="87" t="s">
        <v>407</v>
      </c>
    </row>
    <row r="103" spans="1:9">
      <c r="A103" s="87" t="s">
        <v>414</v>
      </c>
      <c r="B103" s="87" t="s">
        <v>393</v>
      </c>
      <c r="C103" s="87">
        <v>0.3</v>
      </c>
      <c r="D103" s="87">
        <v>1.8620000000000001</v>
      </c>
      <c r="E103" s="87">
        <v>3.4</v>
      </c>
      <c r="F103" s="87">
        <v>477</v>
      </c>
      <c r="G103" s="87">
        <v>270</v>
      </c>
      <c r="H103" s="87">
        <v>180</v>
      </c>
      <c r="I103" s="87"/>
    </row>
    <row r="104" spans="1:9">
      <c r="A104" s="87" t="s">
        <v>415</v>
      </c>
      <c r="B104" s="87" t="s">
        <v>388</v>
      </c>
      <c r="C104" s="87">
        <v>0.3</v>
      </c>
      <c r="D104" s="87">
        <v>0.70399999999999996</v>
      </c>
      <c r="E104" s="87">
        <v>0.79</v>
      </c>
      <c r="F104" s="87">
        <v>212</v>
      </c>
      <c r="G104" s="87">
        <v>0</v>
      </c>
      <c r="H104" s="87">
        <v>90</v>
      </c>
      <c r="I104" s="87" t="s">
        <v>407</v>
      </c>
    </row>
    <row r="105" spans="1:9">
      <c r="A105" s="87" t="s">
        <v>416</v>
      </c>
      <c r="B105" s="87" t="s">
        <v>397</v>
      </c>
      <c r="C105" s="87">
        <v>0.3</v>
      </c>
      <c r="D105" s="87">
        <v>0.35699999999999998</v>
      </c>
      <c r="E105" s="87">
        <v>0.38</v>
      </c>
      <c r="F105" s="87">
        <v>477</v>
      </c>
      <c r="G105" s="87">
        <v>90</v>
      </c>
      <c r="H105" s="87">
        <v>0</v>
      </c>
      <c r="I105" s="87"/>
    </row>
    <row r="106" spans="1:9">
      <c r="A106" s="87" t="s">
        <v>417</v>
      </c>
      <c r="B106" s="87" t="s">
        <v>388</v>
      </c>
      <c r="C106" s="87">
        <v>0.3</v>
      </c>
      <c r="D106" s="87">
        <v>0.70399999999999996</v>
      </c>
      <c r="E106" s="87">
        <v>0.79</v>
      </c>
      <c r="F106" s="87">
        <v>44</v>
      </c>
      <c r="G106" s="87">
        <v>180</v>
      </c>
      <c r="H106" s="87">
        <v>90</v>
      </c>
      <c r="I106" s="87" t="s">
        <v>389</v>
      </c>
    </row>
    <row r="107" spans="1:9">
      <c r="A107" s="87" t="s">
        <v>418</v>
      </c>
      <c r="B107" s="87" t="s">
        <v>388</v>
      </c>
      <c r="C107" s="87">
        <v>0.3</v>
      </c>
      <c r="D107" s="87">
        <v>0.70399999999999996</v>
      </c>
      <c r="E107" s="87">
        <v>0.79</v>
      </c>
      <c r="F107" s="87">
        <v>36</v>
      </c>
      <c r="G107" s="87">
        <v>270</v>
      </c>
      <c r="H107" s="87">
        <v>90</v>
      </c>
      <c r="I107" s="87" t="s">
        <v>391</v>
      </c>
    </row>
    <row r="108" spans="1:9">
      <c r="A108" s="87" t="s">
        <v>419</v>
      </c>
      <c r="B108" s="87" t="s">
        <v>393</v>
      </c>
      <c r="C108" s="87">
        <v>0.3</v>
      </c>
      <c r="D108" s="87">
        <v>1.8620000000000001</v>
      </c>
      <c r="E108" s="87">
        <v>3.4</v>
      </c>
      <c r="F108" s="87">
        <v>99</v>
      </c>
      <c r="G108" s="87">
        <v>270</v>
      </c>
      <c r="H108" s="87">
        <v>180</v>
      </c>
      <c r="I108" s="87"/>
    </row>
    <row r="109" spans="1:9">
      <c r="A109" s="87" t="s">
        <v>420</v>
      </c>
      <c r="B109" s="87" t="s">
        <v>388</v>
      </c>
      <c r="C109" s="87">
        <v>0.3</v>
      </c>
      <c r="D109" s="87">
        <v>0.70399999999999996</v>
      </c>
      <c r="E109" s="87">
        <v>0.79</v>
      </c>
      <c r="F109" s="87">
        <v>44</v>
      </c>
      <c r="G109" s="87">
        <v>180</v>
      </c>
      <c r="H109" s="87">
        <v>90</v>
      </c>
      <c r="I109" s="87" t="s">
        <v>389</v>
      </c>
    </row>
    <row r="110" spans="1:9">
      <c r="A110" s="87" t="s">
        <v>421</v>
      </c>
      <c r="B110" s="87" t="s">
        <v>388</v>
      </c>
      <c r="C110" s="87">
        <v>0.3</v>
      </c>
      <c r="D110" s="87">
        <v>0.70399999999999996</v>
      </c>
      <c r="E110" s="87">
        <v>0.79</v>
      </c>
      <c r="F110" s="87">
        <v>36</v>
      </c>
      <c r="G110" s="87">
        <v>270</v>
      </c>
      <c r="H110" s="87">
        <v>90</v>
      </c>
      <c r="I110" s="87" t="s">
        <v>391</v>
      </c>
    </row>
    <row r="111" spans="1:9">
      <c r="A111" s="87" t="s">
        <v>422</v>
      </c>
      <c r="B111" s="87" t="s">
        <v>397</v>
      </c>
      <c r="C111" s="87">
        <v>0.3</v>
      </c>
      <c r="D111" s="87">
        <v>0.35699999999999998</v>
      </c>
      <c r="E111" s="87">
        <v>0.38</v>
      </c>
      <c r="F111" s="87">
        <v>99</v>
      </c>
      <c r="G111" s="87">
        <v>90</v>
      </c>
      <c r="H111" s="87">
        <v>0</v>
      </c>
      <c r="I111" s="87"/>
    </row>
    <row r="112" spans="1:9">
      <c r="A112" s="87" t="s">
        <v>423</v>
      </c>
      <c r="B112" s="87" t="s">
        <v>388</v>
      </c>
      <c r="C112" s="87">
        <v>0.3</v>
      </c>
      <c r="D112" s="87">
        <v>0.70399999999999996</v>
      </c>
      <c r="E112" s="87">
        <v>0.79</v>
      </c>
      <c r="F112" s="87">
        <v>212</v>
      </c>
      <c r="G112" s="87">
        <v>180</v>
      </c>
      <c r="H112" s="87">
        <v>90</v>
      </c>
      <c r="I112" s="87" t="s">
        <v>389</v>
      </c>
    </row>
    <row r="113" spans="1:9">
      <c r="A113" s="87" t="s">
        <v>424</v>
      </c>
      <c r="B113" s="87" t="s">
        <v>393</v>
      </c>
      <c r="C113" s="87">
        <v>0.3</v>
      </c>
      <c r="D113" s="87">
        <v>1.8620000000000001</v>
      </c>
      <c r="E113" s="87">
        <v>3.4</v>
      </c>
      <c r="F113" s="87">
        <v>477</v>
      </c>
      <c r="G113" s="87">
        <v>270</v>
      </c>
      <c r="H113" s="87">
        <v>180</v>
      </c>
      <c r="I113" s="87"/>
    </row>
    <row r="114" spans="1:9">
      <c r="A114" s="87" t="s">
        <v>425</v>
      </c>
      <c r="B114" s="87" t="s">
        <v>388</v>
      </c>
      <c r="C114" s="87">
        <v>0.3</v>
      </c>
      <c r="D114" s="87">
        <v>0.70399999999999996</v>
      </c>
      <c r="E114" s="87">
        <v>0.79</v>
      </c>
      <c r="F114" s="87">
        <v>212</v>
      </c>
      <c r="G114" s="87">
        <v>180</v>
      </c>
      <c r="H114" s="87">
        <v>90</v>
      </c>
      <c r="I114" s="87" t="s">
        <v>389</v>
      </c>
    </row>
    <row r="115" spans="1:9">
      <c r="A115" s="87" t="s">
        <v>426</v>
      </c>
      <c r="B115" s="87" t="s">
        <v>397</v>
      </c>
      <c r="C115" s="87">
        <v>0.3</v>
      </c>
      <c r="D115" s="87">
        <v>0.35699999999999998</v>
      </c>
      <c r="E115" s="87">
        <v>0.38</v>
      </c>
      <c r="F115" s="87">
        <v>477</v>
      </c>
      <c r="G115" s="87">
        <v>90</v>
      </c>
      <c r="H115" s="87">
        <v>0</v>
      </c>
      <c r="I115" s="87"/>
    </row>
    <row r="116" spans="1:9">
      <c r="A116" s="87" t="s">
        <v>427</v>
      </c>
      <c r="B116" s="87" t="s">
        <v>388</v>
      </c>
      <c r="C116" s="87">
        <v>0.3</v>
      </c>
      <c r="D116" s="87">
        <v>0.70399999999999996</v>
      </c>
      <c r="E116" s="87">
        <v>0.79</v>
      </c>
      <c r="F116" s="87">
        <v>20</v>
      </c>
      <c r="G116" s="87">
        <v>270</v>
      </c>
      <c r="H116" s="87">
        <v>90</v>
      </c>
      <c r="I116" s="87" t="s">
        <v>391</v>
      </c>
    </row>
    <row r="117" spans="1:9">
      <c r="A117" s="87" t="s">
        <v>428</v>
      </c>
      <c r="B117" s="87" t="s">
        <v>393</v>
      </c>
      <c r="C117" s="87">
        <v>0.3</v>
      </c>
      <c r="D117" s="87">
        <v>1.8620000000000001</v>
      </c>
      <c r="E117" s="87">
        <v>3.4</v>
      </c>
      <c r="F117" s="87">
        <v>320</v>
      </c>
      <c r="G117" s="87">
        <v>270</v>
      </c>
      <c r="H117" s="87">
        <v>180</v>
      </c>
      <c r="I117" s="87"/>
    </row>
    <row r="118" spans="1:9">
      <c r="A118" s="87" t="s">
        <v>429</v>
      </c>
      <c r="B118" s="87" t="s">
        <v>388</v>
      </c>
      <c r="C118" s="87">
        <v>0.3</v>
      </c>
      <c r="D118" s="87">
        <v>0.70399999999999996</v>
      </c>
      <c r="E118" s="87">
        <v>0.79</v>
      </c>
      <c r="F118" s="87">
        <v>20</v>
      </c>
      <c r="G118" s="87">
        <v>270</v>
      </c>
      <c r="H118" s="87">
        <v>90</v>
      </c>
      <c r="I118" s="87" t="s">
        <v>391</v>
      </c>
    </row>
    <row r="119" spans="1:9">
      <c r="A119" s="87" t="s">
        <v>430</v>
      </c>
      <c r="B119" s="87" t="s">
        <v>397</v>
      </c>
      <c r="C119" s="87">
        <v>0.3</v>
      </c>
      <c r="D119" s="87">
        <v>0.35699999999999998</v>
      </c>
      <c r="E119" s="87">
        <v>0.38</v>
      </c>
      <c r="F119" s="87">
        <v>320</v>
      </c>
      <c r="G119" s="87">
        <v>90</v>
      </c>
      <c r="H119" s="87">
        <v>0</v>
      </c>
      <c r="I119" s="87"/>
    </row>
    <row r="120" spans="1:9">
      <c r="A120" s="87" t="s">
        <v>431</v>
      </c>
      <c r="B120" s="87" t="s">
        <v>388</v>
      </c>
      <c r="C120" s="87">
        <v>0.3</v>
      </c>
      <c r="D120" s="87">
        <v>0.70399999999999996</v>
      </c>
      <c r="E120" s="87">
        <v>0.79</v>
      </c>
      <c r="F120" s="87">
        <v>44</v>
      </c>
      <c r="G120" s="87">
        <v>0</v>
      </c>
      <c r="H120" s="87">
        <v>90</v>
      </c>
      <c r="I120" s="87" t="s">
        <v>407</v>
      </c>
    </row>
    <row r="121" spans="1:9">
      <c r="A121" s="87" t="s">
        <v>432</v>
      </c>
      <c r="B121" s="87" t="s">
        <v>388</v>
      </c>
      <c r="C121" s="87">
        <v>0.3</v>
      </c>
      <c r="D121" s="87">
        <v>0.70399999999999996</v>
      </c>
      <c r="E121" s="87">
        <v>0.79</v>
      </c>
      <c r="F121" s="87">
        <v>36</v>
      </c>
      <c r="G121" s="87">
        <v>270</v>
      </c>
      <c r="H121" s="87">
        <v>90</v>
      </c>
      <c r="I121" s="87" t="s">
        <v>391</v>
      </c>
    </row>
    <row r="122" spans="1:9">
      <c r="A122" s="87" t="s">
        <v>433</v>
      </c>
      <c r="B122" s="87" t="s">
        <v>393</v>
      </c>
      <c r="C122" s="87">
        <v>0.3</v>
      </c>
      <c r="D122" s="87">
        <v>1.8620000000000001</v>
      </c>
      <c r="E122" s="87">
        <v>3.4</v>
      </c>
      <c r="F122" s="87">
        <v>99</v>
      </c>
      <c r="G122" s="87">
        <v>270</v>
      </c>
      <c r="H122" s="87">
        <v>180</v>
      </c>
      <c r="I122" s="87"/>
    </row>
    <row r="123" spans="1:9">
      <c r="A123" s="87" t="s">
        <v>434</v>
      </c>
      <c r="B123" s="87" t="s">
        <v>388</v>
      </c>
      <c r="C123" s="87">
        <v>0.3</v>
      </c>
      <c r="D123" s="87">
        <v>0.70399999999999996</v>
      </c>
      <c r="E123" s="87">
        <v>0.79</v>
      </c>
      <c r="F123" s="87">
        <v>44</v>
      </c>
      <c r="G123" s="87">
        <v>0</v>
      </c>
      <c r="H123" s="87">
        <v>90</v>
      </c>
      <c r="I123" s="87" t="s">
        <v>407</v>
      </c>
    </row>
    <row r="124" spans="1:9">
      <c r="A124" s="87" t="s">
        <v>435</v>
      </c>
      <c r="B124" s="87" t="s">
        <v>388</v>
      </c>
      <c r="C124" s="87">
        <v>0.3</v>
      </c>
      <c r="D124" s="87">
        <v>0.70399999999999996</v>
      </c>
      <c r="E124" s="87">
        <v>0.79</v>
      </c>
      <c r="F124" s="87">
        <v>36</v>
      </c>
      <c r="G124" s="87">
        <v>270</v>
      </c>
      <c r="H124" s="87">
        <v>90</v>
      </c>
      <c r="I124" s="87" t="s">
        <v>391</v>
      </c>
    </row>
    <row r="125" spans="1:9">
      <c r="A125" s="87" t="s">
        <v>436</v>
      </c>
      <c r="B125" s="87" t="s">
        <v>397</v>
      </c>
      <c r="C125" s="87">
        <v>0.3</v>
      </c>
      <c r="D125" s="87">
        <v>0.35699999999999998</v>
      </c>
      <c r="E125" s="87">
        <v>0.38</v>
      </c>
      <c r="F125" s="87">
        <v>99</v>
      </c>
      <c r="G125" s="87">
        <v>90</v>
      </c>
      <c r="H125" s="87">
        <v>0</v>
      </c>
      <c r="I125" s="87"/>
    </row>
    <row r="126" spans="1:9">
      <c r="A126" s="87" t="s">
        <v>437</v>
      </c>
      <c r="B126" s="87" t="s">
        <v>388</v>
      </c>
      <c r="C126" s="87">
        <v>0.3</v>
      </c>
      <c r="D126" s="87">
        <v>0.70399999999999996</v>
      </c>
      <c r="E126" s="87">
        <v>0.79</v>
      </c>
      <c r="F126" s="87">
        <v>212</v>
      </c>
      <c r="G126" s="87">
        <v>0</v>
      </c>
      <c r="H126" s="87">
        <v>90</v>
      </c>
      <c r="I126" s="87" t="s">
        <v>407</v>
      </c>
    </row>
    <row r="127" spans="1:9">
      <c r="A127" s="87" t="s">
        <v>438</v>
      </c>
      <c r="B127" s="87" t="s">
        <v>393</v>
      </c>
      <c r="C127" s="87">
        <v>0.3</v>
      </c>
      <c r="D127" s="87">
        <v>1.8620000000000001</v>
      </c>
      <c r="E127" s="87">
        <v>3.4</v>
      </c>
      <c r="F127" s="87">
        <v>477</v>
      </c>
      <c r="G127" s="87">
        <v>270</v>
      </c>
      <c r="H127" s="87">
        <v>180</v>
      </c>
      <c r="I127" s="87"/>
    </row>
    <row r="128" spans="1:9">
      <c r="A128" s="87" t="s">
        <v>439</v>
      </c>
      <c r="B128" s="87" t="s">
        <v>388</v>
      </c>
      <c r="C128" s="87">
        <v>0.3</v>
      </c>
      <c r="D128" s="87">
        <v>0.70399999999999996</v>
      </c>
      <c r="E128" s="87">
        <v>0.79</v>
      </c>
      <c r="F128" s="87">
        <v>212</v>
      </c>
      <c r="G128" s="87">
        <v>0</v>
      </c>
      <c r="H128" s="87">
        <v>90</v>
      </c>
      <c r="I128" s="87" t="s">
        <v>407</v>
      </c>
    </row>
    <row r="129" spans="1:9">
      <c r="A129" s="87" t="s">
        <v>440</v>
      </c>
      <c r="B129" s="87" t="s">
        <v>397</v>
      </c>
      <c r="C129" s="87">
        <v>0.3</v>
      </c>
      <c r="D129" s="87">
        <v>0.35699999999999998</v>
      </c>
      <c r="E129" s="87">
        <v>0.38</v>
      </c>
      <c r="F129" s="87">
        <v>477</v>
      </c>
      <c r="G129" s="87">
        <v>90</v>
      </c>
      <c r="H129" s="87">
        <v>0</v>
      </c>
      <c r="I129" s="87"/>
    </row>
    <row r="130" spans="1:9">
      <c r="A130" s="87" t="s">
        <v>441</v>
      </c>
      <c r="B130" s="87" t="s">
        <v>388</v>
      </c>
      <c r="C130" s="87">
        <v>0.3</v>
      </c>
      <c r="D130" s="87">
        <v>0.70399999999999996</v>
      </c>
      <c r="E130" s="87">
        <v>0.79</v>
      </c>
      <c r="F130" s="87">
        <v>44</v>
      </c>
      <c r="G130" s="87">
        <v>180</v>
      </c>
      <c r="H130" s="87">
        <v>90</v>
      </c>
      <c r="I130" s="87" t="s">
        <v>389</v>
      </c>
    </row>
    <row r="131" spans="1:9">
      <c r="A131" s="87" t="s">
        <v>442</v>
      </c>
      <c r="B131" s="87" t="s">
        <v>388</v>
      </c>
      <c r="C131" s="87">
        <v>0.3</v>
      </c>
      <c r="D131" s="87">
        <v>0.70399999999999996</v>
      </c>
      <c r="E131" s="87">
        <v>0.79</v>
      </c>
      <c r="F131" s="87">
        <v>36</v>
      </c>
      <c r="G131" s="87">
        <v>270</v>
      </c>
      <c r="H131" s="87">
        <v>90</v>
      </c>
      <c r="I131" s="87" t="s">
        <v>391</v>
      </c>
    </row>
    <row r="132" spans="1:9">
      <c r="A132" s="87" t="s">
        <v>443</v>
      </c>
      <c r="B132" s="87" t="s">
        <v>393</v>
      </c>
      <c r="C132" s="87">
        <v>0.3</v>
      </c>
      <c r="D132" s="87">
        <v>1.8620000000000001</v>
      </c>
      <c r="E132" s="87">
        <v>3.4</v>
      </c>
      <c r="F132" s="87">
        <v>99</v>
      </c>
      <c r="G132" s="87">
        <v>270</v>
      </c>
      <c r="H132" s="87">
        <v>180</v>
      </c>
      <c r="I132" s="87"/>
    </row>
    <row r="133" spans="1:9">
      <c r="A133" s="87" t="s">
        <v>444</v>
      </c>
      <c r="B133" s="87" t="s">
        <v>388</v>
      </c>
      <c r="C133" s="87">
        <v>0.3</v>
      </c>
      <c r="D133" s="87">
        <v>0.70399999999999996</v>
      </c>
      <c r="E133" s="87">
        <v>0.79</v>
      </c>
      <c r="F133" s="87">
        <v>44</v>
      </c>
      <c r="G133" s="87">
        <v>180</v>
      </c>
      <c r="H133" s="87">
        <v>90</v>
      </c>
      <c r="I133" s="87" t="s">
        <v>389</v>
      </c>
    </row>
    <row r="134" spans="1:9">
      <c r="A134" s="87" t="s">
        <v>445</v>
      </c>
      <c r="B134" s="87" t="s">
        <v>388</v>
      </c>
      <c r="C134" s="87">
        <v>0.3</v>
      </c>
      <c r="D134" s="87">
        <v>0.70399999999999996</v>
      </c>
      <c r="E134" s="87">
        <v>0.79</v>
      </c>
      <c r="F134" s="87">
        <v>36</v>
      </c>
      <c r="G134" s="87">
        <v>270</v>
      </c>
      <c r="H134" s="87">
        <v>90</v>
      </c>
      <c r="I134" s="87" t="s">
        <v>391</v>
      </c>
    </row>
    <row r="135" spans="1:9">
      <c r="A135" s="87" t="s">
        <v>446</v>
      </c>
      <c r="B135" s="87" t="s">
        <v>397</v>
      </c>
      <c r="C135" s="87">
        <v>0.3</v>
      </c>
      <c r="D135" s="87">
        <v>0.35699999999999998</v>
      </c>
      <c r="E135" s="87">
        <v>0.38</v>
      </c>
      <c r="F135" s="87">
        <v>99</v>
      </c>
      <c r="G135" s="87">
        <v>90</v>
      </c>
      <c r="H135" s="87">
        <v>0</v>
      </c>
      <c r="I135" s="87"/>
    </row>
    <row r="136" spans="1:9">
      <c r="A136" s="87" t="s">
        <v>447</v>
      </c>
      <c r="B136" s="87" t="s">
        <v>388</v>
      </c>
      <c r="C136" s="87">
        <v>0.3</v>
      </c>
      <c r="D136" s="87">
        <v>0.70399999999999996</v>
      </c>
      <c r="E136" s="87">
        <v>0.79</v>
      </c>
      <c r="F136" s="87">
        <v>212</v>
      </c>
      <c r="G136" s="87">
        <v>180</v>
      </c>
      <c r="H136" s="87">
        <v>90</v>
      </c>
      <c r="I136" s="87" t="s">
        <v>389</v>
      </c>
    </row>
    <row r="137" spans="1:9">
      <c r="A137" s="87" t="s">
        <v>448</v>
      </c>
      <c r="B137" s="87" t="s">
        <v>393</v>
      </c>
      <c r="C137" s="87">
        <v>0.3</v>
      </c>
      <c r="D137" s="87">
        <v>1.8620000000000001</v>
      </c>
      <c r="E137" s="87">
        <v>3.4</v>
      </c>
      <c r="F137" s="87">
        <v>477</v>
      </c>
      <c r="G137" s="87">
        <v>270</v>
      </c>
      <c r="H137" s="87">
        <v>180</v>
      </c>
      <c r="I137" s="87"/>
    </row>
    <row r="138" spans="1:9">
      <c r="A138" s="87" t="s">
        <v>449</v>
      </c>
      <c r="B138" s="87" t="s">
        <v>388</v>
      </c>
      <c r="C138" s="87">
        <v>0.3</v>
      </c>
      <c r="D138" s="87">
        <v>0.70399999999999996</v>
      </c>
      <c r="E138" s="87">
        <v>0.79</v>
      </c>
      <c r="F138" s="87">
        <v>212</v>
      </c>
      <c r="G138" s="87">
        <v>180</v>
      </c>
      <c r="H138" s="87">
        <v>90</v>
      </c>
      <c r="I138" s="87" t="s">
        <v>389</v>
      </c>
    </row>
    <row r="139" spans="1:9">
      <c r="A139" s="87" t="s">
        <v>450</v>
      </c>
      <c r="B139" s="87" t="s">
        <v>397</v>
      </c>
      <c r="C139" s="87">
        <v>0.3</v>
      </c>
      <c r="D139" s="87">
        <v>0.35699999999999998</v>
      </c>
      <c r="E139" s="87">
        <v>0.38</v>
      </c>
      <c r="F139" s="87">
        <v>477</v>
      </c>
      <c r="G139" s="87">
        <v>90</v>
      </c>
      <c r="H139" s="87">
        <v>0</v>
      </c>
      <c r="I139" s="87"/>
    </row>
    <row r="140" spans="1:9">
      <c r="A140" s="87" t="s">
        <v>451</v>
      </c>
      <c r="B140" s="87" t="s">
        <v>388</v>
      </c>
      <c r="C140" s="87">
        <v>0.3</v>
      </c>
      <c r="D140" s="87">
        <v>0.70399999999999996</v>
      </c>
      <c r="E140" s="87">
        <v>0.79</v>
      </c>
      <c r="F140" s="87">
        <v>20</v>
      </c>
      <c r="G140" s="87">
        <v>270</v>
      </c>
      <c r="H140" s="87">
        <v>90</v>
      </c>
      <c r="I140" s="87" t="s">
        <v>391</v>
      </c>
    </row>
    <row r="141" spans="1:9">
      <c r="A141" s="87" t="s">
        <v>452</v>
      </c>
      <c r="B141" s="87" t="s">
        <v>393</v>
      </c>
      <c r="C141" s="87">
        <v>0.3</v>
      </c>
      <c r="D141" s="87">
        <v>1.8620000000000001</v>
      </c>
      <c r="E141" s="87">
        <v>3.4</v>
      </c>
      <c r="F141" s="87">
        <v>320</v>
      </c>
      <c r="G141" s="87">
        <v>270</v>
      </c>
      <c r="H141" s="87">
        <v>180</v>
      </c>
      <c r="I141" s="87"/>
    </row>
    <row r="142" spans="1:9">
      <c r="A142" s="87" t="s">
        <v>453</v>
      </c>
      <c r="B142" s="87" t="s">
        <v>388</v>
      </c>
      <c r="C142" s="87">
        <v>0.3</v>
      </c>
      <c r="D142" s="87">
        <v>0.70399999999999996</v>
      </c>
      <c r="E142" s="87">
        <v>0.79</v>
      </c>
      <c r="F142" s="87">
        <v>20</v>
      </c>
      <c r="G142" s="87">
        <v>270</v>
      </c>
      <c r="H142" s="87">
        <v>90</v>
      </c>
      <c r="I142" s="87" t="s">
        <v>391</v>
      </c>
    </row>
    <row r="143" spans="1:9">
      <c r="A143" s="87" t="s">
        <v>454</v>
      </c>
      <c r="B143" s="87" t="s">
        <v>397</v>
      </c>
      <c r="C143" s="87">
        <v>0.3</v>
      </c>
      <c r="D143" s="87">
        <v>0.35699999999999998</v>
      </c>
      <c r="E143" s="87">
        <v>0.38</v>
      </c>
      <c r="F143" s="87">
        <v>320</v>
      </c>
      <c r="G143" s="87">
        <v>90</v>
      </c>
      <c r="H143" s="87">
        <v>0</v>
      </c>
      <c r="I143" s="87"/>
    </row>
    <row r="144" spans="1:9">
      <c r="A144" s="87" t="s">
        <v>455</v>
      </c>
      <c r="B144" s="87" t="s">
        <v>388</v>
      </c>
      <c r="C144" s="87">
        <v>0.3</v>
      </c>
      <c r="D144" s="87">
        <v>0.70399999999999996</v>
      </c>
      <c r="E144" s="87">
        <v>0.79</v>
      </c>
      <c r="F144" s="87">
        <v>44</v>
      </c>
      <c r="G144" s="87">
        <v>0</v>
      </c>
      <c r="H144" s="87">
        <v>90</v>
      </c>
      <c r="I144" s="87" t="s">
        <v>407</v>
      </c>
    </row>
    <row r="145" spans="1:9">
      <c r="A145" s="87" t="s">
        <v>456</v>
      </c>
      <c r="B145" s="87" t="s">
        <v>388</v>
      </c>
      <c r="C145" s="87">
        <v>0.3</v>
      </c>
      <c r="D145" s="87">
        <v>0.70399999999999996</v>
      </c>
      <c r="E145" s="87">
        <v>0.79</v>
      </c>
      <c r="F145" s="87">
        <v>36</v>
      </c>
      <c r="G145" s="87">
        <v>270</v>
      </c>
      <c r="H145" s="87">
        <v>90</v>
      </c>
      <c r="I145" s="87" t="s">
        <v>391</v>
      </c>
    </row>
    <row r="146" spans="1:9">
      <c r="A146" s="87" t="s">
        <v>457</v>
      </c>
      <c r="B146" s="87" t="s">
        <v>393</v>
      </c>
      <c r="C146" s="87">
        <v>0.3</v>
      </c>
      <c r="D146" s="87">
        <v>1.8620000000000001</v>
      </c>
      <c r="E146" s="87">
        <v>3.4</v>
      </c>
      <c r="F146" s="87">
        <v>99</v>
      </c>
      <c r="G146" s="87">
        <v>270</v>
      </c>
      <c r="H146" s="87">
        <v>180</v>
      </c>
      <c r="I146" s="87"/>
    </row>
    <row r="147" spans="1:9">
      <c r="A147" s="87" t="s">
        <v>458</v>
      </c>
      <c r="B147" s="87" t="s">
        <v>388</v>
      </c>
      <c r="C147" s="87">
        <v>0.3</v>
      </c>
      <c r="D147" s="87">
        <v>0.70399999999999996</v>
      </c>
      <c r="E147" s="87">
        <v>0.79</v>
      </c>
      <c r="F147" s="87">
        <v>44</v>
      </c>
      <c r="G147" s="87">
        <v>0</v>
      </c>
      <c r="H147" s="87">
        <v>90</v>
      </c>
      <c r="I147" s="87" t="s">
        <v>407</v>
      </c>
    </row>
    <row r="148" spans="1:9">
      <c r="A148" s="87" t="s">
        <v>459</v>
      </c>
      <c r="B148" s="87" t="s">
        <v>388</v>
      </c>
      <c r="C148" s="87">
        <v>0.3</v>
      </c>
      <c r="D148" s="87">
        <v>0.70399999999999996</v>
      </c>
      <c r="E148" s="87">
        <v>0.79</v>
      </c>
      <c r="F148" s="87">
        <v>36</v>
      </c>
      <c r="G148" s="87">
        <v>270</v>
      </c>
      <c r="H148" s="87">
        <v>90</v>
      </c>
      <c r="I148" s="87" t="s">
        <v>391</v>
      </c>
    </row>
    <row r="149" spans="1:9">
      <c r="A149" s="87" t="s">
        <v>460</v>
      </c>
      <c r="B149" s="87" t="s">
        <v>397</v>
      </c>
      <c r="C149" s="87">
        <v>0.3</v>
      </c>
      <c r="D149" s="87">
        <v>0.35699999999999998</v>
      </c>
      <c r="E149" s="87">
        <v>0.38</v>
      </c>
      <c r="F149" s="87">
        <v>99</v>
      </c>
      <c r="G149" s="87">
        <v>90</v>
      </c>
      <c r="H149" s="87">
        <v>0</v>
      </c>
      <c r="I149" s="87"/>
    </row>
    <row r="150" spans="1:9">
      <c r="A150" s="87" t="s">
        <v>461</v>
      </c>
      <c r="B150" s="87" t="s">
        <v>388</v>
      </c>
      <c r="C150" s="87">
        <v>0.3</v>
      </c>
      <c r="D150" s="87">
        <v>0.70399999999999996</v>
      </c>
      <c r="E150" s="87">
        <v>0.79</v>
      </c>
      <c r="F150" s="87">
        <v>212</v>
      </c>
      <c r="G150" s="87">
        <v>0</v>
      </c>
      <c r="H150" s="87">
        <v>90</v>
      </c>
      <c r="I150" s="87" t="s">
        <v>407</v>
      </c>
    </row>
    <row r="151" spans="1:9">
      <c r="A151" s="87" t="s">
        <v>462</v>
      </c>
      <c r="B151" s="87" t="s">
        <v>393</v>
      </c>
      <c r="C151" s="87">
        <v>0.3</v>
      </c>
      <c r="D151" s="87">
        <v>1.8620000000000001</v>
      </c>
      <c r="E151" s="87">
        <v>3.4</v>
      </c>
      <c r="F151" s="87">
        <v>477</v>
      </c>
      <c r="G151" s="87">
        <v>270</v>
      </c>
      <c r="H151" s="87">
        <v>180</v>
      </c>
      <c r="I151" s="87"/>
    </row>
    <row r="152" spans="1:9">
      <c r="A152" s="87" t="s">
        <v>463</v>
      </c>
      <c r="B152" s="87" t="s">
        <v>388</v>
      </c>
      <c r="C152" s="87">
        <v>0.3</v>
      </c>
      <c r="D152" s="87">
        <v>0.70399999999999996</v>
      </c>
      <c r="E152" s="87">
        <v>0.79</v>
      </c>
      <c r="F152" s="87">
        <v>212</v>
      </c>
      <c r="G152" s="87">
        <v>0</v>
      </c>
      <c r="H152" s="87">
        <v>90</v>
      </c>
      <c r="I152" s="87" t="s">
        <v>407</v>
      </c>
    </row>
    <row r="153" spans="1:9">
      <c r="A153" s="87" t="s">
        <v>464</v>
      </c>
      <c r="B153" s="87" t="s">
        <v>397</v>
      </c>
      <c r="C153" s="87">
        <v>0.3</v>
      </c>
      <c r="D153" s="87">
        <v>0.35699999999999998</v>
      </c>
      <c r="E153" s="87">
        <v>0.38</v>
      </c>
      <c r="F153" s="87">
        <v>477</v>
      </c>
      <c r="G153" s="87">
        <v>90</v>
      </c>
      <c r="H153" s="87">
        <v>0</v>
      </c>
      <c r="I153" s="87"/>
    </row>
    <row r="154" spans="1:9">
      <c r="A154" s="87" t="s">
        <v>465</v>
      </c>
      <c r="B154" s="87" t="s">
        <v>388</v>
      </c>
      <c r="C154" s="87">
        <v>0.3</v>
      </c>
      <c r="D154" s="87">
        <v>0.70399999999999996</v>
      </c>
      <c r="E154" s="87">
        <v>0.79</v>
      </c>
      <c r="F154" s="87">
        <v>60</v>
      </c>
      <c r="G154" s="87">
        <v>90</v>
      </c>
      <c r="H154" s="87">
        <v>90</v>
      </c>
      <c r="I154" s="87" t="s">
        <v>466</v>
      </c>
    </row>
    <row r="155" spans="1:9">
      <c r="A155" s="87" t="s">
        <v>467</v>
      </c>
      <c r="B155" s="87" t="s">
        <v>388</v>
      </c>
      <c r="C155" s="87">
        <v>0.3</v>
      </c>
      <c r="D155" s="87">
        <v>0.70399999999999996</v>
      </c>
      <c r="E155" s="87">
        <v>0.79</v>
      </c>
      <c r="F155" s="87">
        <v>72</v>
      </c>
      <c r="G155" s="87">
        <v>270</v>
      </c>
      <c r="H155" s="87">
        <v>90</v>
      </c>
      <c r="I155" s="87" t="s">
        <v>391</v>
      </c>
    </row>
    <row r="156" spans="1:9">
      <c r="A156" s="87" t="s">
        <v>468</v>
      </c>
      <c r="B156" s="87" t="s">
        <v>388</v>
      </c>
      <c r="C156" s="87">
        <v>0.3</v>
      </c>
      <c r="D156" s="87">
        <v>0.70399999999999996</v>
      </c>
      <c r="E156" s="87">
        <v>0.79</v>
      </c>
      <c r="F156" s="87">
        <v>68</v>
      </c>
      <c r="G156" s="87">
        <v>270</v>
      </c>
      <c r="H156" s="87">
        <v>90</v>
      </c>
      <c r="I156" s="87" t="s">
        <v>391</v>
      </c>
    </row>
    <row r="157" spans="1:9">
      <c r="A157" s="87" t="s">
        <v>469</v>
      </c>
      <c r="B157" s="87" t="s">
        <v>393</v>
      </c>
      <c r="C157" s="87">
        <v>0.3</v>
      </c>
      <c r="D157" s="87">
        <v>1.8620000000000001</v>
      </c>
      <c r="E157" s="87">
        <v>3.4</v>
      </c>
      <c r="F157" s="87">
        <v>1140</v>
      </c>
      <c r="G157" s="87">
        <v>270</v>
      </c>
      <c r="H157" s="87">
        <v>180</v>
      </c>
      <c r="I157" s="87"/>
    </row>
    <row r="158" spans="1:9">
      <c r="A158" s="87" t="s">
        <v>470</v>
      </c>
      <c r="B158" s="87" t="s">
        <v>388</v>
      </c>
      <c r="C158" s="87">
        <v>0.3</v>
      </c>
      <c r="D158" s="87">
        <v>0.70399999999999996</v>
      </c>
      <c r="E158" s="87">
        <v>0.79</v>
      </c>
      <c r="F158" s="87">
        <v>60</v>
      </c>
      <c r="G158" s="87">
        <v>90</v>
      </c>
      <c r="H158" s="87">
        <v>90</v>
      </c>
      <c r="I158" s="87" t="s">
        <v>466</v>
      </c>
    </row>
    <row r="159" spans="1:9">
      <c r="A159" s="87" t="s">
        <v>471</v>
      </c>
      <c r="B159" s="87" t="s">
        <v>388</v>
      </c>
      <c r="C159" s="87">
        <v>0.3</v>
      </c>
      <c r="D159" s="87">
        <v>0.70399999999999996</v>
      </c>
      <c r="E159" s="87">
        <v>0.79</v>
      </c>
      <c r="F159" s="87">
        <v>72</v>
      </c>
      <c r="G159" s="87">
        <v>270</v>
      </c>
      <c r="H159" s="87">
        <v>90</v>
      </c>
      <c r="I159" s="87" t="s">
        <v>391</v>
      </c>
    </row>
    <row r="160" spans="1:9">
      <c r="A160" s="87" t="s">
        <v>472</v>
      </c>
      <c r="B160" s="87" t="s">
        <v>388</v>
      </c>
      <c r="C160" s="87">
        <v>0.3</v>
      </c>
      <c r="D160" s="87">
        <v>0.70399999999999996</v>
      </c>
      <c r="E160" s="87">
        <v>0.79</v>
      </c>
      <c r="F160" s="87">
        <v>68</v>
      </c>
      <c r="G160" s="87">
        <v>270</v>
      </c>
      <c r="H160" s="87">
        <v>90</v>
      </c>
      <c r="I160" s="87" t="s">
        <v>391</v>
      </c>
    </row>
    <row r="161" spans="1:9">
      <c r="A161" s="87" t="s">
        <v>473</v>
      </c>
      <c r="B161" s="87" t="s">
        <v>397</v>
      </c>
      <c r="C161" s="87">
        <v>0.3</v>
      </c>
      <c r="D161" s="87">
        <v>0.35699999999999998</v>
      </c>
      <c r="E161" s="87">
        <v>0.38</v>
      </c>
      <c r="F161" s="87">
        <v>1140</v>
      </c>
      <c r="G161" s="87">
        <v>90</v>
      </c>
      <c r="H161" s="87">
        <v>0</v>
      </c>
      <c r="I161" s="87"/>
    </row>
    <row r="162" spans="1:9">
      <c r="A162" s="87" t="s">
        <v>474</v>
      </c>
      <c r="B162" s="87" t="s">
        <v>388</v>
      </c>
      <c r="C162" s="87">
        <v>0.3</v>
      </c>
      <c r="D162" s="87">
        <v>0.70399999999999996</v>
      </c>
      <c r="E162" s="87">
        <v>0.79</v>
      </c>
      <c r="F162" s="87">
        <v>60</v>
      </c>
      <c r="G162" s="87">
        <v>180</v>
      </c>
      <c r="H162" s="87">
        <v>90</v>
      </c>
      <c r="I162" s="87" t="s">
        <v>389</v>
      </c>
    </row>
    <row r="163" spans="1:9">
      <c r="A163" s="87" t="s">
        <v>475</v>
      </c>
      <c r="B163" s="87" t="s">
        <v>393</v>
      </c>
      <c r="C163" s="87">
        <v>0.3</v>
      </c>
      <c r="D163" s="87">
        <v>1.8620000000000001</v>
      </c>
      <c r="E163" s="87">
        <v>3.4</v>
      </c>
      <c r="F163" s="87">
        <v>210</v>
      </c>
      <c r="G163" s="87">
        <v>270</v>
      </c>
      <c r="H163" s="87">
        <v>180</v>
      </c>
      <c r="I163" s="87"/>
    </row>
    <row r="164" spans="1:9">
      <c r="A164" s="87" t="s">
        <v>476</v>
      </c>
      <c r="B164" s="87" t="s">
        <v>388</v>
      </c>
      <c r="C164" s="87">
        <v>0.3</v>
      </c>
      <c r="D164" s="87">
        <v>0.70399999999999996</v>
      </c>
      <c r="E164" s="87">
        <v>0.79</v>
      </c>
      <c r="F164" s="87">
        <v>60</v>
      </c>
      <c r="G164" s="87">
        <v>180</v>
      </c>
      <c r="H164" s="87">
        <v>90</v>
      </c>
      <c r="I164" s="87" t="s">
        <v>389</v>
      </c>
    </row>
    <row r="165" spans="1:9">
      <c r="A165" s="87" t="s">
        <v>477</v>
      </c>
      <c r="B165" s="87" t="s">
        <v>397</v>
      </c>
      <c r="C165" s="87">
        <v>0.3</v>
      </c>
      <c r="D165" s="87">
        <v>0.35699999999999998</v>
      </c>
      <c r="E165" s="87">
        <v>0.38</v>
      </c>
      <c r="F165" s="87">
        <v>210</v>
      </c>
      <c r="G165" s="87">
        <v>90</v>
      </c>
      <c r="H165" s="87">
        <v>0</v>
      </c>
      <c r="I165" s="87"/>
    </row>
    <row r="166" spans="1:9">
      <c r="A166" s="87" t="s">
        <v>478</v>
      </c>
      <c r="B166" s="87" t="s">
        <v>388</v>
      </c>
      <c r="C166" s="87">
        <v>0.3</v>
      </c>
      <c r="D166" s="87">
        <v>0.70399999999999996</v>
      </c>
      <c r="E166" s="87">
        <v>0.79</v>
      </c>
      <c r="F166" s="87">
        <v>44</v>
      </c>
      <c r="G166" s="87">
        <v>90</v>
      </c>
      <c r="H166" s="87">
        <v>90</v>
      </c>
      <c r="I166" s="87" t="s">
        <v>466</v>
      </c>
    </row>
    <row r="167" spans="1:9">
      <c r="A167" s="87" t="s">
        <v>479</v>
      </c>
      <c r="B167" s="87" t="s">
        <v>388</v>
      </c>
      <c r="C167" s="87">
        <v>0.3</v>
      </c>
      <c r="D167" s="87">
        <v>0.70399999999999996</v>
      </c>
      <c r="E167" s="87">
        <v>0.79</v>
      </c>
      <c r="F167" s="87">
        <v>12</v>
      </c>
      <c r="G167" s="87">
        <v>90</v>
      </c>
      <c r="H167" s="87">
        <v>90</v>
      </c>
      <c r="I167" s="87" t="s">
        <v>466</v>
      </c>
    </row>
    <row r="168" spans="1:9">
      <c r="A168" s="87" t="s">
        <v>480</v>
      </c>
      <c r="B168" s="87" t="s">
        <v>388</v>
      </c>
      <c r="C168" s="87">
        <v>0.3</v>
      </c>
      <c r="D168" s="87">
        <v>0.70399999999999996</v>
      </c>
      <c r="E168" s="87">
        <v>0.79</v>
      </c>
      <c r="F168" s="87">
        <v>60</v>
      </c>
      <c r="G168" s="87">
        <v>0</v>
      </c>
      <c r="H168" s="87">
        <v>90</v>
      </c>
      <c r="I168" s="87" t="s">
        <v>407</v>
      </c>
    </row>
    <row r="169" spans="1:9">
      <c r="A169" s="87" t="s">
        <v>481</v>
      </c>
      <c r="B169" s="87" t="s">
        <v>393</v>
      </c>
      <c r="C169" s="87">
        <v>0.3</v>
      </c>
      <c r="D169" s="87">
        <v>1.8620000000000001</v>
      </c>
      <c r="E169" s="87">
        <v>3.4</v>
      </c>
      <c r="F169" s="87">
        <v>210</v>
      </c>
      <c r="G169" s="87">
        <v>270</v>
      </c>
      <c r="H169" s="87">
        <v>180</v>
      </c>
      <c r="I169" s="87"/>
    </row>
    <row r="170" spans="1:9">
      <c r="A170" s="87" t="s">
        <v>482</v>
      </c>
      <c r="B170" s="87" t="s">
        <v>388</v>
      </c>
      <c r="C170" s="87">
        <v>0.3</v>
      </c>
      <c r="D170" s="87">
        <v>0.70399999999999996</v>
      </c>
      <c r="E170" s="87">
        <v>0.79</v>
      </c>
      <c r="F170" s="87">
        <v>44</v>
      </c>
      <c r="G170" s="87">
        <v>90</v>
      </c>
      <c r="H170" s="87">
        <v>90</v>
      </c>
      <c r="I170" s="87" t="s">
        <v>466</v>
      </c>
    </row>
    <row r="171" spans="1:9">
      <c r="A171" s="87" t="s">
        <v>483</v>
      </c>
      <c r="B171" s="87" t="s">
        <v>388</v>
      </c>
      <c r="C171" s="87">
        <v>0.3</v>
      </c>
      <c r="D171" s="87">
        <v>0.70399999999999996</v>
      </c>
      <c r="E171" s="87">
        <v>0.79</v>
      </c>
      <c r="F171" s="87">
        <v>12</v>
      </c>
      <c r="G171" s="87">
        <v>90</v>
      </c>
      <c r="H171" s="87">
        <v>90</v>
      </c>
      <c r="I171" s="87" t="s">
        <v>466</v>
      </c>
    </row>
    <row r="172" spans="1:9">
      <c r="A172" s="87" t="s">
        <v>484</v>
      </c>
      <c r="B172" s="87" t="s">
        <v>388</v>
      </c>
      <c r="C172" s="87">
        <v>0.3</v>
      </c>
      <c r="D172" s="87">
        <v>0.70399999999999996</v>
      </c>
      <c r="E172" s="87">
        <v>0.79</v>
      </c>
      <c r="F172" s="87">
        <v>60</v>
      </c>
      <c r="G172" s="87">
        <v>0</v>
      </c>
      <c r="H172" s="87">
        <v>90</v>
      </c>
      <c r="I172" s="87" t="s">
        <v>407</v>
      </c>
    </row>
    <row r="173" spans="1:9">
      <c r="A173" s="87" t="s">
        <v>485</v>
      </c>
      <c r="B173" s="87" t="s">
        <v>397</v>
      </c>
      <c r="C173" s="87">
        <v>0.3</v>
      </c>
      <c r="D173" s="87">
        <v>0.35699999999999998</v>
      </c>
      <c r="E173" s="87">
        <v>0.38</v>
      </c>
      <c r="F173" s="87">
        <v>210</v>
      </c>
      <c r="G173" s="87">
        <v>90</v>
      </c>
      <c r="H173" s="87">
        <v>0</v>
      </c>
      <c r="I173" s="87"/>
    </row>
    <row r="174" spans="1:9">
      <c r="A174" s="87" t="s">
        <v>486</v>
      </c>
      <c r="B174" s="87" t="s">
        <v>388</v>
      </c>
      <c r="C174" s="87">
        <v>0.3</v>
      </c>
      <c r="D174" s="87">
        <v>0.70399999999999996</v>
      </c>
      <c r="E174" s="87">
        <v>0.79</v>
      </c>
      <c r="F174" s="87">
        <v>152</v>
      </c>
      <c r="G174" s="87">
        <v>180</v>
      </c>
      <c r="H174" s="87">
        <v>90</v>
      </c>
      <c r="I174" s="87" t="s">
        <v>389</v>
      </c>
    </row>
    <row r="175" spans="1:9">
      <c r="A175" s="87" t="s">
        <v>487</v>
      </c>
      <c r="B175" s="87" t="s">
        <v>388</v>
      </c>
      <c r="C175" s="87">
        <v>0.3</v>
      </c>
      <c r="D175" s="87">
        <v>0.70399999999999996</v>
      </c>
      <c r="E175" s="87">
        <v>0.79</v>
      </c>
      <c r="F175" s="87">
        <v>56</v>
      </c>
      <c r="G175" s="87">
        <v>90</v>
      </c>
      <c r="H175" s="87">
        <v>90</v>
      </c>
      <c r="I175" s="87" t="s">
        <v>466</v>
      </c>
    </row>
    <row r="176" spans="1:9">
      <c r="A176" s="87" t="s">
        <v>488</v>
      </c>
      <c r="B176" s="87" t="s">
        <v>393</v>
      </c>
      <c r="C176" s="87">
        <v>0.3</v>
      </c>
      <c r="D176" s="87">
        <v>1.8620000000000001</v>
      </c>
      <c r="E176" s="87">
        <v>3.4</v>
      </c>
      <c r="F176" s="87">
        <v>532</v>
      </c>
      <c r="G176" s="87">
        <v>270</v>
      </c>
      <c r="H176" s="87">
        <v>180</v>
      </c>
      <c r="I176" s="87"/>
    </row>
    <row r="177" spans="1:9">
      <c r="A177" s="87" t="s">
        <v>489</v>
      </c>
      <c r="B177" s="87" t="s">
        <v>388</v>
      </c>
      <c r="C177" s="87">
        <v>0.3</v>
      </c>
      <c r="D177" s="87">
        <v>0.70399999999999996</v>
      </c>
      <c r="E177" s="87">
        <v>0.79</v>
      </c>
      <c r="F177" s="87">
        <v>152</v>
      </c>
      <c r="G177" s="87">
        <v>180</v>
      </c>
      <c r="H177" s="87">
        <v>90</v>
      </c>
      <c r="I177" s="87" t="s">
        <v>389</v>
      </c>
    </row>
    <row r="178" spans="1:9">
      <c r="A178" s="87" t="s">
        <v>490</v>
      </c>
      <c r="B178" s="87" t="s">
        <v>388</v>
      </c>
      <c r="C178" s="87">
        <v>0.3</v>
      </c>
      <c r="D178" s="87">
        <v>0.70399999999999996</v>
      </c>
      <c r="E178" s="87">
        <v>0.79</v>
      </c>
      <c r="F178" s="87">
        <v>56</v>
      </c>
      <c r="G178" s="87">
        <v>90</v>
      </c>
      <c r="H178" s="87">
        <v>90</v>
      </c>
      <c r="I178" s="87" t="s">
        <v>466</v>
      </c>
    </row>
    <row r="179" spans="1:9">
      <c r="A179" s="87" t="s">
        <v>491</v>
      </c>
      <c r="B179" s="87" t="s">
        <v>397</v>
      </c>
      <c r="C179" s="87">
        <v>0.3</v>
      </c>
      <c r="D179" s="87">
        <v>0.35699999999999998</v>
      </c>
      <c r="E179" s="87">
        <v>0.38</v>
      </c>
      <c r="F179" s="87">
        <v>532</v>
      </c>
      <c r="G179" s="87">
        <v>90</v>
      </c>
      <c r="H179" s="87">
        <v>0</v>
      </c>
      <c r="I179" s="87"/>
    </row>
    <row r="180" spans="1:9">
      <c r="A180" s="87" t="s">
        <v>492</v>
      </c>
      <c r="B180" s="87" t="s">
        <v>393</v>
      </c>
      <c r="C180" s="87">
        <v>0.3</v>
      </c>
      <c r="D180" s="87">
        <v>1.8620000000000001</v>
      </c>
      <c r="E180" s="87">
        <v>3.4</v>
      </c>
      <c r="F180" s="87">
        <v>1976</v>
      </c>
      <c r="G180" s="87">
        <v>270</v>
      </c>
      <c r="H180" s="87">
        <v>180</v>
      </c>
      <c r="I180" s="87"/>
    </row>
    <row r="181" spans="1:9">
      <c r="A181" s="87" t="s">
        <v>493</v>
      </c>
      <c r="B181" s="87" t="s">
        <v>397</v>
      </c>
      <c r="C181" s="87">
        <v>0.3</v>
      </c>
      <c r="D181" s="87">
        <v>0.35699999999999998</v>
      </c>
      <c r="E181" s="87">
        <v>0.38</v>
      </c>
      <c r="F181" s="87">
        <v>1976</v>
      </c>
      <c r="G181" s="87">
        <v>90</v>
      </c>
      <c r="H181" s="87">
        <v>0</v>
      </c>
      <c r="I181" s="87"/>
    </row>
    <row r="182" spans="1:9">
      <c r="A182" s="87" t="s">
        <v>494</v>
      </c>
      <c r="B182" s="87" t="s">
        <v>388</v>
      </c>
      <c r="C182" s="87">
        <v>0.3</v>
      </c>
      <c r="D182" s="87">
        <v>0.70399999999999996</v>
      </c>
      <c r="E182" s="87">
        <v>0.79</v>
      </c>
      <c r="F182" s="87">
        <v>96</v>
      </c>
      <c r="G182" s="87">
        <v>180</v>
      </c>
      <c r="H182" s="87">
        <v>90</v>
      </c>
      <c r="I182" s="87" t="s">
        <v>389</v>
      </c>
    </row>
    <row r="183" spans="1:9">
      <c r="A183" s="87" t="s">
        <v>495</v>
      </c>
      <c r="B183" s="87" t="s">
        <v>388</v>
      </c>
      <c r="C183" s="87">
        <v>0.3</v>
      </c>
      <c r="D183" s="87">
        <v>0.70399999999999996</v>
      </c>
      <c r="E183" s="87">
        <v>0.79</v>
      </c>
      <c r="F183" s="87">
        <v>208</v>
      </c>
      <c r="G183" s="87">
        <v>90</v>
      </c>
      <c r="H183" s="87">
        <v>90</v>
      </c>
      <c r="I183" s="87" t="s">
        <v>466</v>
      </c>
    </row>
    <row r="184" spans="1:9">
      <c r="A184" s="87" t="s">
        <v>496</v>
      </c>
      <c r="B184" s="87" t="s">
        <v>388</v>
      </c>
      <c r="C184" s="87">
        <v>0.3</v>
      </c>
      <c r="D184" s="87">
        <v>0.70399999999999996</v>
      </c>
      <c r="E184" s="87">
        <v>0.79</v>
      </c>
      <c r="F184" s="87">
        <v>96</v>
      </c>
      <c r="G184" s="87">
        <v>180</v>
      </c>
      <c r="H184" s="87">
        <v>90</v>
      </c>
      <c r="I184" s="87" t="s">
        <v>389</v>
      </c>
    </row>
    <row r="185" spans="1:9">
      <c r="A185" s="87" t="s">
        <v>497</v>
      </c>
      <c r="B185" s="87" t="s">
        <v>388</v>
      </c>
      <c r="C185" s="87">
        <v>0.3</v>
      </c>
      <c r="D185" s="87">
        <v>0.70399999999999996</v>
      </c>
      <c r="E185" s="87">
        <v>0.79</v>
      </c>
      <c r="F185" s="87">
        <v>208</v>
      </c>
      <c r="G185" s="87">
        <v>90</v>
      </c>
      <c r="H185" s="87">
        <v>90</v>
      </c>
      <c r="I185" s="87" t="s">
        <v>466</v>
      </c>
    </row>
    <row r="186" spans="1:9">
      <c r="A186" s="87" t="s">
        <v>498</v>
      </c>
      <c r="B186" s="87" t="s">
        <v>393</v>
      </c>
      <c r="C186" s="87">
        <v>0.3</v>
      </c>
      <c r="D186" s="87">
        <v>1.8620000000000001</v>
      </c>
      <c r="E186" s="87">
        <v>3.4</v>
      </c>
      <c r="F186" s="87">
        <v>1248</v>
      </c>
      <c r="G186" s="87">
        <v>270</v>
      </c>
      <c r="H186" s="87">
        <v>180</v>
      </c>
      <c r="I186" s="87"/>
    </row>
    <row r="187" spans="1:9">
      <c r="A187" s="87" t="s">
        <v>499</v>
      </c>
      <c r="B187" s="87" t="s">
        <v>397</v>
      </c>
      <c r="C187" s="87">
        <v>0.3</v>
      </c>
      <c r="D187" s="87">
        <v>0.35699999999999998</v>
      </c>
      <c r="E187" s="87">
        <v>0.38</v>
      </c>
      <c r="F187" s="87">
        <v>1248</v>
      </c>
      <c r="G187" s="87">
        <v>90</v>
      </c>
      <c r="H187" s="87">
        <v>0</v>
      </c>
      <c r="I187" s="87"/>
    </row>
    <row r="188" spans="1:9">
      <c r="A188" s="87" t="s">
        <v>500</v>
      </c>
      <c r="B188" s="87" t="s">
        <v>388</v>
      </c>
      <c r="C188" s="87">
        <v>0.3</v>
      </c>
      <c r="D188" s="87">
        <v>0.70399999999999996</v>
      </c>
      <c r="E188" s="87">
        <v>0.79</v>
      </c>
      <c r="F188" s="87">
        <v>152</v>
      </c>
      <c r="G188" s="87">
        <v>0</v>
      </c>
      <c r="H188" s="87">
        <v>90</v>
      </c>
      <c r="I188" s="87" t="s">
        <v>407</v>
      </c>
    </row>
    <row r="189" spans="1:9">
      <c r="A189" s="87" t="s">
        <v>501</v>
      </c>
      <c r="B189" s="87" t="s">
        <v>388</v>
      </c>
      <c r="C189" s="87">
        <v>0.3</v>
      </c>
      <c r="D189" s="87">
        <v>0.70399999999999996</v>
      </c>
      <c r="E189" s="87">
        <v>0.79</v>
      </c>
      <c r="F189" s="87">
        <v>104</v>
      </c>
      <c r="G189" s="87">
        <v>270</v>
      </c>
      <c r="H189" s="87">
        <v>90</v>
      </c>
      <c r="I189" s="87" t="s">
        <v>391</v>
      </c>
    </row>
    <row r="190" spans="1:9">
      <c r="A190" s="87" t="s">
        <v>502</v>
      </c>
      <c r="B190" s="87" t="s">
        <v>388</v>
      </c>
      <c r="C190" s="87">
        <v>0.3</v>
      </c>
      <c r="D190" s="87">
        <v>0.70399999999999996</v>
      </c>
      <c r="E190" s="87">
        <v>0.79</v>
      </c>
      <c r="F190" s="87">
        <v>152</v>
      </c>
      <c r="G190" s="87">
        <v>0</v>
      </c>
      <c r="H190" s="87">
        <v>90</v>
      </c>
      <c r="I190" s="87" t="s">
        <v>407</v>
      </c>
    </row>
    <row r="191" spans="1:9">
      <c r="A191" s="87" t="s">
        <v>503</v>
      </c>
      <c r="B191" s="87" t="s">
        <v>388</v>
      </c>
      <c r="C191" s="87">
        <v>0.3</v>
      </c>
      <c r="D191" s="87">
        <v>0.70399999999999996</v>
      </c>
      <c r="E191" s="87">
        <v>0.79</v>
      </c>
      <c r="F191" s="87">
        <v>104</v>
      </c>
      <c r="G191" s="87">
        <v>270</v>
      </c>
      <c r="H191" s="87">
        <v>90</v>
      </c>
      <c r="I191" s="87" t="s">
        <v>391</v>
      </c>
    </row>
    <row r="192" spans="1:9">
      <c r="A192" s="87" t="s">
        <v>504</v>
      </c>
      <c r="B192" s="87" t="s">
        <v>393</v>
      </c>
      <c r="C192" s="87">
        <v>0.3</v>
      </c>
      <c r="D192" s="87">
        <v>1.8620000000000001</v>
      </c>
      <c r="E192" s="87">
        <v>3.4</v>
      </c>
      <c r="F192" s="87">
        <v>988</v>
      </c>
      <c r="G192" s="87">
        <v>270</v>
      </c>
      <c r="H192" s="87">
        <v>180</v>
      </c>
      <c r="I192" s="87"/>
    </row>
    <row r="193" spans="1:11">
      <c r="A193" s="87" t="s">
        <v>505</v>
      </c>
      <c r="B193" s="87" t="s">
        <v>397</v>
      </c>
      <c r="C193" s="87">
        <v>0.3</v>
      </c>
      <c r="D193" s="87">
        <v>0.35699999999999998</v>
      </c>
      <c r="E193" s="87">
        <v>0.38</v>
      </c>
      <c r="F193" s="87">
        <v>988</v>
      </c>
      <c r="G193" s="87">
        <v>90</v>
      </c>
      <c r="H193" s="87">
        <v>0</v>
      </c>
      <c r="I193" s="87"/>
    </row>
    <row r="194" spans="1:11">
      <c r="A194" s="87" t="s">
        <v>506</v>
      </c>
      <c r="B194" s="87" t="s">
        <v>388</v>
      </c>
      <c r="C194" s="87">
        <v>0.3</v>
      </c>
      <c r="D194" s="87">
        <v>0.70399999999999996</v>
      </c>
      <c r="E194" s="87">
        <v>0.79</v>
      </c>
      <c r="F194" s="87">
        <v>36</v>
      </c>
      <c r="G194" s="87">
        <v>90</v>
      </c>
      <c r="H194" s="87">
        <v>90</v>
      </c>
      <c r="I194" s="87" t="s">
        <v>466</v>
      </c>
    </row>
    <row r="195" spans="1:11">
      <c r="A195" s="87" t="s">
        <v>507</v>
      </c>
      <c r="B195" s="87" t="s">
        <v>393</v>
      </c>
      <c r="C195" s="87">
        <v>0.3</v>
      </c>
      <c r="D195" s="87">
        <v>1.8620000000000001</v>
      </c>
      <c r="E195" s="87">
        <v>3.4</v>
      </c>
      <c r="F195" s="87">
        <v>216</v>
      </c>
      <c r="G195" s="87">
        <v>270</v>
      </c>
      <c r="H195" s="87">
        <v>180</v>
      </c>
      <c r="I195" s="87"/>
    </row>
    <row r="196" spans="1:11">
      <c r="A196" s="87" t="s">
        <v>508</v>
      </c>
      <c r="B196" s="87" t="s">
        <v>388</v>
      </c>
      <c r="C196" s="87">
        <v>0.3</v>
      </c>
      <c r="D196" s="87">
        <v>0.70399999999999996</v>
      </c>
      <c r="E196" s="87">
        <v>0.79</v>
      </c>
      <c r="F196" s="87">
        <v>140</v>
      </c>
      <c r="G196" s="87">
        <v>90</v>
      </c>
      <c r="H196" s="87">
        <v>90</v>
      </c>
      <c r="I196" s="87" t="s">
        <v>466</v>
      </c>
    </row>
    <row r="197" spans="1:11">
      <c r="A197" s="87" t="s">
        <v>509</v>
      </c>
      <c r="B197" s="87" t="s">
        <v>388</v>
      </c>
      <c r="C197" s="87">
        <v>0.3</v>
      </c>
      <c r="D197" s="87">
        <v>0.70399999999999996</v>
      </c>
      <c r="E197" s="87">
        <v>0.79</v>
      </c>
      <c r="F197" s="87">
        <v>96</v>
      </c>
      <c r="G197" s="87">
        <v>0</v>
      </c>
      <c r="H197" s="87">
        <v>90</v>
      </c>
      <c r="I197" s="87" t="s">
        <v>407</v>
      </c>
    </row>
    <row r="198" spans="1:11">
      <c r="A198" s="87" t="s">
        <v>510</v>
      </c>
      <c r="B198" s="87" t="s">
        <v>397</v>
      </c>
      <c r="C198" s="87">
        <v>0.3</v>
      </c>
      <c r="D198" s="87">
        <v>0.35699999999999998</v>
      </c>
      <c r="E198" s="87">
        <v>0.38</v>
      </c>
      <c r="F198" s="87">
        <v>840</v>
      </c>
      <c r="G198" s="87">
        <v>90</v>
      </c>
      <c r="H198" s="87">
        <v>0</v>
      </c>
      <c r="I198" s="87"/>
    </row>
    <row r="199" spans="1:11">
      <c r="A199" s="87" t="s">
        <v>511</v>
      </c>
      <c r="B199" s="87" t="s">
        <v>388</v>
      </c>
      <c r="C199" s="87">
        <v>0.3</v>
      </c>
      <c r="D199" s="87">
        <v>0.70399999999999996</v>
      </c>
      <c r="E199" s="87">
        <v>0.79</v>
      </c>
      <c r="F199" s="87">
        <v>104</v>
      </c>
      <c r="G199" s="87">
        <v>90</v>
      </c>
      <c r="H199" s="87">
        <v>90</v>
      </c>
      <c r="I199" s="87" t="s">
        <v>466</v>
      </c>
    </row>
    <row r="200" spans="1:11">
      <c r="A200" s="87" t="s">
        <v>512</v>
      </c>
      <c r="B200" s="87" t="s">
        <v>388</v>
      </c>
      <c r="C200" s="87">
        <v>0.3</v>
      </c>
      <c r="D200" s="87">
        <v>0.70399999999999996</v>
      </c>
      <c r="E200" s="87">
        <v>0.79</v>
      </c>
      <c r="F200" s="87">
        <v>96</v>
      </c>
      <c r="G200" s="87">
        <v>0</v>
      </c>
      <c r="H200" s="87">
        <v>90</v>
      </c>
      <c r="I200" s="87" t="s">
        <v>407</v>
      </c>
    </row>
    <row r="201" spans="1:11">
      <c r="A201" s="87" t="s">
        <v>513</v>
      </c>
      <c r="B201" s="87" t="s">
        <v>393</v>
      </c>
      <c r="C201" s="87">
        <v>0.3</v>
      </c>
      <c r="D201" s="87">
        <v>1.8620000000000001</v>
      </c>
      <c r="E201" s="87">
        <v>3.4</v>
      </c>
      <c r="F201" s="87">
        <v>624</v>
      </c>
      <c r="G201" s="87">
        <v>270</v>
      </c>
      <c r="H201" s="87">
        <v>180</v>
      </c>
      <c r="I201" s="87"/>
    </row>
    <row r="202" spans="1:11">
      <c r="A202" s="87" t="s">
        <v>514</v>
      </c>
      <c r="B202" s="87" t="s">
        <v>393</v>
      </c>
      <c r="C202" s="87">
        <v>0.3</v>
      </c>
      <c r="D202" s="87">
        <v>1.8620000000000001</v>
      </c>
      <c r="E202" s="87">
        <v>3.4</v>
      </c>
      <c r="F202" s="87">
        <v>342</v>
      </c>
      <c r="G202" s="87">
        <v>270</v>
      </c>
      <c r="H202" s="87">
        <v>180</v>
      </c>
      <c r="I202" s="87"/>
    </row>
    <row r="203" spans="1:11">
      <c r="A203" s="87" t="s">
        <v>515</v>
      </c>
      <c r="B203" s="87" t="s">
        <v>397</v>
      </c>
      <c r="C203" s="87">
        <v>0.3</v>
      </c>
      <c r="D203" s="87">
        <v>0.35699999999999998</v>
      </c>
      <c r="E203" s="87">
        <v>0.38</v>
      </c>
      <c r="F203" s="87">
        <v>342</v>
      </c>
      <c r="G203" s="87">
        <v>90</v>
      </c>
      <c r="H203" s="87">
        <v>0</v>
      </c>
      <c r="I203" s="87"/>
    </row>
    <row r="205" spans="1:11">
      <c r="A205" s="84"/>
      <c r="B205" s="87" t="s">
        <v>100</v>
      </c>
      <c r="C205" s="87" t="s">
        <v>734</v>
      </c>
      <c r="D205" s="87" t="s">
        <v>735</v>
      </c>
      <c r="E205" s="87" t="s">
        <v>736</v>
      </c>
      <c r="F205" s="87" t="s">
        <v>94</v>
      </c>
      <c r="G205" s="87" t="s">
        <v>516</v>
      </c>
      <c r="H205" s="87" t="s">
        <v>517</v>
      </c>
      <c r="I205" s="87" t="s">
        <v>518</v>
      </c>
      <c r="J205" s="87" t="s">
        <v>732</v>
      </c>
      <c r="K205" s="87" t="s">
        <v>386</v>
      </c>
    </row>
    <row r="206" spans="1:11">
      <c r="A206" s="87" t="s">
        <v>519</v>
      </c>
      <c r="B206" s="87" t="s">
        <v>698</v>
      </c>
      <c r="C206" s="87">
        <v>15.4</v>
      </c>
      <c r="D206" s="87">
        <v>15.4</v>
      </c>
      <c r="E206" s="87">
        <v>3.18</v>
      </c>
      <c r="F206" s="87">
        <v>0.26200000000000001</v>
      </c>
      <c r="G206" s="87">
        <v>0.318</v>
      </c>
      <c r="H206" s="87" t="s">
        <v>521</v>
      </c>
      <c r="I206" s="87" t="s">
        <v>387</v>
      </c>
      <c r="J206" s="87">
        <v>180</v>
      </c>
      <c r="K206" s="87" t="s">
        <v>389</v>
      </c>
    </row>
    <row r="207" spans="1:11">
      <c r="A207" s="87" t="s">
        <v>522</v>
      </c>
      <c r="B207" s="87" t="s">
        <v>699</v>
      </c>
      <c r="C207" s="87">
        <v>12.6</v>
      </c>
      <c r="D207" s="87">
        <v>12.6</v>
      </c>
      <c r="E207" s="87">
        <v>3.18</v>
      </c>
      <c r="F207" s="87">
        <v>0.26200000000000001</v>
      </c>
      <c r="G207" s="87">
        <v>0.318</v>
      </c>
      <c r="H207" s="87" t="s">
        <v>521</v>
      </c>
      <c r="I207" s="87" t="s">
        <v>390</v>
      </c>
      <c r="J207" s="87">
        <v>270</v>
      </c>
      <c r="K207" s="87" t="s">
        <v>391</v>
      </c>
    </row>
    <row r="208" spans="1:11">
      <c r="A208" s="87" t="s">
        <v>524</v>
      </c>
      <c r="B208" s="87" t="s">
        <v>698</v>
      </c>
      <c r="C208" s="87">
        <v>15.4</v>
      </c>
      <c r="D208" s="87">
        <v>15.4</v>
      </c>
      <c r="E208" s="87">
        <v>3.18</v>
      </c>
      <c r="F208" s="87">
        <v>0.26200000000000001</v>
      </c>
      <c r="G208" s="87">
        <v>0.318</v>
      </c>
      <c r="H208" s="87" t="s">
        <v>521</v>
      </c>
      <c r="I208" s="87" t="s">
        <v>394</v>
      </c>
      <c r="J208" s="87">
        <v>180</v>
      </c>
      <c r="K208" s="87" t="s">
        <v>389</v>
      </c>
    </row>
    <row r="209" spans="1:11">
      <c r="A209" s="87" t="s">
        <v>525</v>
      </c>
      <c r="B209" s="87" t="s">
        <v>699</v>
      </c>
      <c r="C209" s="87">
        <v>12.6</v>
      </c>
      <c r="D209" s="87">
        <v>12.6</v>
      </c>
      <c r="E209" s="87">
        <v>3.18</v>
      </c>
      <c r="F209" s="87">
        <v>0.26200000000000001</v>
      </c>
      <c r="G209" s="87">
        <v>0.318</v>
      </c>
      <c r="H209" s="87" t="s">
        <v>521</v>
      </c>
      <c r="I209" s="87" t="s">
        <v>395</v>
      </c>
      <c r="J209" s="87">
        <v>270</v>
      </c>
      <c r="K209" s="87" t="s">
        <v>391</v>
      </c>
    </row>
    <row r="210" spans="1:11">
      <c r="A210" s="87" t="s">
        <v>526</v>
      </c>
      <c r="B210" s="87" t="s">
        <v>698</v>
      </c>
      <c r="C210" s="87">
        <v>74.2</v>
      </c>
      <c r="D210" s="87">
        <v>74.2</v>
      </c>
      <c r="E210" s="87">
        <v>3.18</v>
      </c>
      <c r="F210" s="87">
        <v>0.26200000000000001</v>
      </c>
      <c r="G210" s="87">
        <v>0.318</v>
      </c>
      <c r="H210" s="87" t="s">
        <v>521</v>
      </c>
      <c r="I210" s="87" t="s">
        <v>398</v>
      </c>
      <c r="J210" s="87">
        <v>180</v>
      </c>
      <c r="K210" s="87" t="s">
        <v>389</v>
      </c>
    </row>
    <row r="211" spans="1:11">
      <c r="A211" s="87" t="s">
        <v>527</v>
      </c>
      <c r="B211" s="87" t="s">
        <v>698</v>
      </c>
      <c r="C211" s="87">
        <v>74.2</v>
      </c>
      <c r="D211" s="87">
        <v>74.2</v>
      </c>
      <c r="E211" s="87">
        <v>3.18</v>
      </c>
      <c r="F211" s="87">
        <v>0.26200000000000001</v>
      </c>
      <c r="G211" s="87">
        <v>0.318</v>
      </c>
      <c r="H211" s="87" t="s">
        <v>521</v>
      </c>
      <c r="I211" s="87" t="s">
        <v>400</v>
      </c>
      <c r="J211" s="87">
        <v>180</v>
      </c>
      <c r="K211" s="87" t="s">
        <v>389</v>
      </c>
    </row>
    <row r="212" spans="1:11">
      <c r="A212" s="87" t="s">
        <v>528</v>
      </c>
      <c r="B212" s="87" t="s">
        <v>699</v>
      </c>
      <c r="C212" s="87">
        <v>7</v>
      </c>
      <c r="D212" s="87">
        <v>7</v>
      </c>
      <c r="E212" s="87">
        <v>3.18</v>
      </c>
      <c r="F212" s="87">
        <v>0.26200000000000001</v>
      </c>
      <c r="G212" s="87">
        <v>0.318</v>
      </c>
      <c r="H212" s="87" t="s">
        <v>521</v>
      </c>
      <c r="I212" s="87" t="s">
        <v>402</v>
      </c>
      <c r="J212" s="87">
        <v>270</v>
      </c>
      <c r="K212" s="87" t="s">
        <v>391</v>
      </c>
    </row>
    <row r="213" spans="1:11">
      <c r="A213" s="87" t="s">
        <v>529</v>
      </c>
      <c r="B213" s="87" t="s">
        <v>699</v>
      </c>
      <c r="C213" s="87">
        <v>7</v>
      </c>
      <c r="D213" s="87">
        <v>7</v>
      </c>
      <c r="E213" s="87">
        <v>3.18</v>
      </c>
      <c r="F213" s="87">
        <v>0.26200000000000001</v>
      </c>
      <c r="G213" s="87">
        <v>0.318</v>
      </c>
      <c r="H213" s="87" t="s">
        <v>521</v>
      </c>
      <c r="I213" s="87" t="s">
        <v>404</v>
      </c>
      <c r="J213" s="87">
        <v>270</v>
      </c>
      <c r="K213" s="87" t="s">
        <v>391</v>
      </c>
    </row>
    <row r="214" spans="1:11">
      <c r="A214" s="87" t="s">
        <v>530</v>
      </c>
      <c r="B214" s="87" t="s">
        <v>700</v>
      </c>
      <c r="C214" s="87">
        <v>15.4</v>
      </c>
      <c r="D214" s="87">
        <v>15.4</v>
      </c>
      <c r="E214" s="87">
        <v>3.18</v>
      </c>
      <c r="F214" s="87">
        <v>0.40200000000000002</v>
      </c>
      <c r="G214" s="87">
        <v>0.622</v>
      </c>
      <c r="H214" s="87" t="s">
        <v>521</v>
      </c>
      <c r="I214" s="87" t="s">
        <v>406</v>
      </c>
      <c r="J214" s="87">
        <v>0</v>
      </c>
      <c r="K214" s="87" t="s">
        <v>407</v>
      </c>
    </row>
    <row r="215" spans="1:11">
      <c r="A215" s="87" t="s">
        <v>532</v>
      </c>
      <c r="B215" s="87" t="s">
        <v>699</v>
      </c>
      <c r="C215" s="87">
        <v>12.6</v>
      </c>
      <c r="D215" s="87">
        <v>12.6</v>
      </c>
      <c r="E215" s="87">
        <v>3.18</v>
      </c>
      <c r="F215" s="87">
        <v>0.26200000000000001</v>
      </c>
      <c r="G215" s="87">
        <v>0.318</v>
      </c>
      <c r="H215" s="87" t="s">
        <v>521</v>
      </c>
      <c r="I215" s="87" t="s">
        <v>408</v>
      </c>
      <c r="J215" s="87">
        <v>270</v>
      </c>
      <c r="K215" s="87" t="s">
        <v>391</v>
      </c>
    </row>
    <row r="216" spans="1:11">
      <c r="A216" s="87" t="s">
        <v>533</v>
      </c>
      <c r="B216" s="87" t="s">
        <v>700</v>
      </c>
      <c r="C216" s="87">
        <v>15.4</v>
      </c>
      <c r="D216" s="87">
        <v>15.4</v>
      </c>
      <c r="E216" s="87">
        <v>3.18</v>
      </c>
      <c r="F216" s="87">
        <v>0.40200000000000002</v>
      </c>
      <c r="G216" s="87">
        <v>0.622</v>
      </c>
      <c r="H216" s="87" t="s">
        <v>521</v>
      </c>
      <c r="I216" s="87" t="s">
        <v>410</v>
      </c>
      <c r="J216" s="87">
        <v>0</v>
      </c>
      <c r="K216" s="87" t="s">
        <v>407</v>
      </c>
    </row>
    <row r="217" spans="1:11">
      <c r="A217" s="87" t="s">
        <v>534</v>
      </c>
      <c r="B217" s="87" t="s">
        <v>699</v>
      </c>
      <c r="C217" s="87">
        <v>12.6</v>
      </c>
      <c r="D217" s="87">
        <v>12.6</v>
      </c>
      <c r="E217" s="87">
        <v>3.18</v>
      </c>
      <c r="F217" s="87">
        <v>0.26200000000000001</v>
      </c>
      <c r="G217" s="87">
        <v>0.318</v>
      </c>
      <c r="H217" s="87" t="s">
        <v>521</v>
      </c>
      <c r="I217" s="87" t="s">
        <v>411</v>
      </c>
      <c r="J217" s="87">
        <v>270</v>
      </c>
      <c r="K217" s="87" t="s">
        <v>391</v>
      </c>
    </row>
    <row r="218" spans="1:11">
      <c r="A218" s="87" t="s">
        <v>535</v>
      </c>
      <c r="B218" s="87" t="s">
        <v>700</v>
      </c>
      <c r="C218" s="87">
        <v>74.2</v>
      </c>
      <c r="D218" s="87">
        <v>74.2</v>
      </c>
      <c r="E218" s="87">
        <v>3.18</v>
      </c>
      <c r="F218" s="87">
        <v>0.40200000000000002</v>
      </c>
      <c r="G218" s="87">
        <v>0.622</v>
      </c>
      <c r="H218" s="87" t="s">
        <v>521</v>
      </c>
      <c r="I218" s="87" t="s">
        <v>413</v>
      </c>
      <c r="J218" s="87">
        <v>0</v>
      </c>
      <c r="K218" s="87" t="s">
        <v>407</v>
      </c>
    </row>
    <row r="219" spans="1:11">
      <c r="A219" s="87" t="s">
        <v>536</v>
      </c>
      <c r="B219" s="87" t="s">
        <v>700</v>
      </c>
      <c r="C219" s="87">
        <v>74.2</v>
      </c>
      <c r="D219" s="87">
        <v>74.2</v>
      </c>
      <c r="E219" s="87">
        <v>3.18</v>
      </c>
      <c r="F219" s="87">
        <v>0.40200000000000002</v>
      </c>
      <c r="G219" s="87">
        <v>0.622</v>
      </c>
      <c r="H219" s="87" t="s">
        <v>521</v>
      </c>
      <c r="I219" s="87" t="s">
        <v>415</v>
      </c>
      <c r="J219" s="87">
        <v>0</v>
      </c>
      <c r="K219" s="87" t="s">
        <v>407</v>
      </c>
    </row>
    <row r="220" spans="1:11">
      <c r="A220" s="87" t="s">
        <v>537</v>
      </c>
      <c r="B220" s="87" t="s">
        <v>698</v>
      </c>
      <c r="C220" s="87">
        <v>15.4</v>
      </c>
      <c r="D220" s="87">
        <v>15.4</v>
      </c>
      <c r="E220" s="87">
        <v>3.18</v>
      </c>
      <c r="F220" s="87">
        <v>0.26200000000000001</v>
      </c>
      <c r="G220" s="87">
        <v>0.318</v>
      </c>
      <c r="H220" s="87" t="s">
        <v>521</v>
      </c>
      <c r="I220" s="87" t="s">
        <v>417</v>
      </c>
      <c r="J220" s="87">
        <v>180</v>
      </c>
      <c r="K220" s="87" t="s">
        <v>389</v>
      </c>
    </row>
    <row r="221" spans="1:11">
      <c r="A221" s="87" t="s">
        <v>538</v>
      </c>
      <c r="B221" s="87" t="s">
        <v>699</v>
      </c>
      <c r="C221" s="87">
        <v>12.6</v>
      </c>
      <c r="D221" s="87">
        <v>12.6</v>
      </c>
      <c r="E221" s="87">
        <v>3.18</v>
      </c>
      <c r="F221" s="87">
        <v>0.26200000000000001</v>
      </c>
      <c r="G221" s="87">
        <v>0.318</v>
      </c>
      <c r="H221" s="87" t="s">
        <v>521</v>
      </c>
      <c r="I221" s="87" t="s">
        <v>418</v>
      </c>
      <c r="J221" s="87">
        <v>270</v>
      </c>
      <c r="K221" s="87" t="s">
        <v>391</v>
      </c>
    </row>
    <row r="222" spans="1:11">
      <c r="A222" s="87" t="s">
        <v>539</v>
      </c>
      <c r="B222" s="87" t="s">
        <v>698</v>
      </c>
      <c r="C222" s="87">
        <v>15.4</v>
      </c>
      <c r="D222" s="87">
        <v>15.4</v>
      </c>
      <c r="E222" s="87">
        <v>3.18</v>
      </c>
      <c r="F222" s="87">
        <v>0.26200000000000001</v>
      </c>
      <c r="G222" s="87">
        <v>0.318</v>
      </c>
      <c r="H222" s="87" t="s">
        <v>521</v>
      </c>
      <c r="I222" s="87" t="s">
        <v>420</v>
      </c>
      <c r="J222" s="87">
        <v>180</v>
      </c>
      <c r="K222" s="87" t="s">
        <v>389</v>
      </c>
    </row>
    <row r="223" spans="1:11">
      <c r="A223" s="87" t="s">
        <v>540</v>
      </c>
      <c r="B223" s="87" t="s">
        <v>699</v>
      </c>
      <c r="C223" s="87">
        <v>12.6</v>
      </c>
      <c r="D223" s="87">
        <v>12.6</v>
      </c>
      <c r="E223" s="87">
        <v>3.18</v>
      </c>
      <c r="F223" s="87">
        <v>0.26200000000000001</v>
      </c>
      <c r="G223" s="87">
        <v>0.318</v>
      </c>
      <c r="H223" s="87" t="s">
        <v>521</v>
      </c>
      <c r="I223" s="87" t="s">
        <v>421</v>
      </c>
      <c r="J223" s="87">
        <v>270</v>
      </c>
      <c r="K223" s="87" t="s">
        <v>391</v>
      </c>
    </row>
    <row r="224" spans="1:11">
      <c r="A224" s="87" t="s">
        <v>541</v>
      </c>
      <c r="B224" s="87" t="s">
        <v>698</v>
      </c>
      <c r="C224" s="87">
        <v>74.2</v>
      </c>
      <c r="D224" s="87">
        <v>74.2</v>
      </c>
      <c r="E224" s="87">
        <v>3.18</v>
      </c>
      <c r="F224" s="87">
        <v>0.26200000000000001</v>
      </c>
      <c r="G224" s="87">
        <v>0.318</v>
      </c>
      <c r="H224" s="87" t="s">
        <v>521</v>
      </c>
      <c r="I224" s="87" t="s">
        <v>423</v>
      </c>
      <c r="J224" s="87">
        <v>180</v>
      </c>
      <c r="K224" s="87" t="s">
        <v>389</v>
      </c>
    </row>
    <row r="225" spans="1:11">
      <c r="A225" s="87" t="s">
        <v>542</v>
      </c>
      <c r="B225" s="87" t="s">
        <v>698</v>
      </c>
      <c r="C225" s="87">
        <v>74.2</v>
      </c>
      <c r="D225" s="87">
        <v>74.2</v>
      </c>
      <c r="E225" s="87">
        <v>3.18</v>
      </c>
      <c r="F225" s="87">
        <v>0.26200000000000001</v>
      </c>
      <c r="G225" s="87">
        <v>0.318</v>
      </c>
      <c r="H225" s="87" t="s">
        <v>521</v>
      </c>
      <c r="I225" s="87" t="s">
        <v>425</v>
      </c>
      <c r="J225" s="87">
        <v>180</v>
      </c>
      <c r="K225" s="87" t="s">
        <v>389</v>
      </c>
    </row>
    <row r="226" spans="1:11">
      <c r="A226" s="87" t="s">
        <v>543</v>
      </c>
      <c r="B226" s="87" t="s">
        <v>699</v>
      </c>
      <c r="C226" s="87">
        <v>7</v>
      </c>
      <c r="D226" s="87">
        <v>7</v>
      </c>
      <c r="E226" s="87">
        <v>3.18</v>
      </c>
      <c r="F226" s="87">
        <v>0.26200000000000001</v>
      </c>
      <c r="G226" s="87">
        <v>0.318</v>
      </c>
      <c r="H226" s="87" t="s">
        <v>521</v>
      </c>
      <c r="I226" s="87" t="s">
        <v>427</v>
      </c>
      <c r="J226" s="87">
        <v>270</v>
      </c>
      <c r="K226" s="87" t="s">
        <v>391</v>
      </c>
    </row>
    <row r="227" spans="1:11">
      <c r="A227" s="87" t="s">
        <v>544</v>
      </c>
      <c r="B227" s="87" t="s">
        <v>699</v>
      </c>
      <c r="C227" s="87">
        <v>7</v>
      </c>
      <c r="D227" s="87">
        <v>7</v>
      </c>
      <c r="E227" s="87">
        <v>3.18</v>
      </c>
      <c r="F227" s="87">
        <v>0.26200000000000001</v>
      </c>
      <c r="G227" s="87">
        <v>0.318</v>
      </c>
      <c r="H227" s="87" t="s">
        <v>521</v>
      </c>
      <c r="I227" s="87" t="s">
        <v>429</v>
      </c>
      <c r="J227" s="87">
        <v>270</v>
      </c>
      <c r="K227" s="87" t="s">
        <v>391</v>
      </c>
    </row>
    <row r="228" spans="1:11">
      <c r="A228" s="87" t="s">
        <v>545</v>
      </c>
      <c r="B228" s="87" t="s">
        <v>700</v>
      </c>
      <c r="C228" s="87">
        <v>15.4</v>
      </c>
      <c r="D228" s="87">
        <v>15.4</v>
      </c>
      <c r="E228" s="87">
        <v>3.18</v>
      </c>
      <c r="F228" s="87">
        <v>0.40200000000000002</v>
      </c>
      <c r="G228" s="87">
        <v>0.622</v>
      </c>
      <c r="H228" s="87" t="s">
        <v>521</v>
      </c>
      <c r="I228" s="87" t="s">
        <v>431</v>
      </c>
      <c r="J228" s="87">
        <v>0</v>
      </c>
      <c r="K228" s="87" t="s">
        <v>407</v>
      </c>
    </row>
    <row r="229" spans="1:11">
      <c r="A229" s="87" t="s">
        <v>546</v>
      </c>
      <c r="B229" s="87" t="s">
        <v>699</v>
      </c>
      <c r="C229" s="87">
        <v>12.6</v>
      </c>
      <c r="D229" s="87">
        <v>12.6</v>
      </c>
      <c r="E229" s="87">
        <v>3.18</v>
      </c>
      <c r="F229" s="87">
        <v>0.26200000000000001</v>
      </c>
      <c r="G229" s="87">
        <v>0.318</v>
      </c>
      <c r="H229" s="87" t="s">
        <v>521</v>
      </c>
      <c r="I229" s="87" t="s">
        <v>432</v>
      </c>
      <c r="J229" s="87">
        <v>270</v>
      </c>
      <c r="K229" s="87" t="s">
        <v>391</v>
      </c>
    </row>
    <row r="230" spans="1:11">
      <c r="A230" s="87" t="s">
        <v>547</v>
      </c>
      <c r="B230" s="87" t="s">
        <v>700</v>
      </c>
      <c r="C230" s="87">
        <v>15.4</v>
      </c>
      <c r="D230" s="87">
        <v>15.4</v>
      </c>
      <c r="E230" s="87">
        <v>3.18</v>
      </c>
      <c r="F230" s="87">
        <v>0.40200000000000002</v>
      </c>
      <c r="G230" s="87">
        <v>0.622</v>
      </c>
      <c r="H230" s="87" t="s">
        <v>521</v>
      </c>
      <c r="I230" s="87" t="s">
        <v>434</v>
      </c>
      <c r="J230" s="87">
        <v>0</v>
      </c>
      <c r="K230" s="87" t="s">
        <v>407</v>
      </c>
    </row>
    <row r="231" spans="1:11">
      <c r="A231" s="87" t="s">
        <v>548</v>
      </c>
      <c r="B231" s="87" t="s">
        <v>699</v>
      </c>
      <c r="C231" s="87">
        <v>12.6</v>
      </c>
      <c r="D231" s="87">
        <v>12.6</v>
      </c>
      <c r="E231" s="87">
        <v>3.18</v>
      </c>
      <c r="F231" s="87">
        <v>0.26200000000000001</v>
      </c>
      <c r="G231" s="87">
        <v>0.318</v>
      </c>
      <c r="H231" s="87" t="s">
        <v>521</v>
      </c>
      <c r="I231" s="87" t="s">
        <v>435</v>
      </c>
      <c r="J231" s="87">
        <v>270</v>
      </c>
      <c r="K231" s="87" t="s">
        <v>391</v>
      </c>
    </row>
    <row r="232" spans="1:11">
      <c r="A232" s="87" t="s">
        <v>549</v>
      </c>
      <c r="B232" s="87" t="s">
        <v>700</v>
      </c>
      <c r="C232" s="87">
        <v>74.2</v>
      </c>
      <c r="D232" s="87">
        <v>74.2</v>
      </c>
      <c r="E232" s="87">
        <v>3.18</v>
      </c>
      <c r="F232" s="87">
        <v>0.40200000000000002</v>
      </c>
      <c r="G232" s="87">
        <v>0.622</v>
      </c>
      <c r="H232" s="87" t="s">
        <v>521</v>
      </c>
      <c r="I232" s="87" t="s">
        <v>437</v>
      </c>
      <c r="J232" s="87">
        <v>0</v>
      </c>
      <c r="K232" s="87" t="s">
        <v>407</v>
      </c>
    </row>
    <row r="233" spans="1:11">
      <c r="A233" s="87" t="s">
        <v>550</v>
      </c>
      <c r="B233" s="87" t="s">
        <v>700</v>
      </c>
      <c r="C233" s="87">
        <v>74.2</v>
      </c>
      <c r="D233" s="87">
        <v>74.2</v>
      </c>
      <c r="E233" s="87">
        <v>3.18</v>
      </c>
      <c r="F233" s="87">
        <v>0.40200000000000002</v>
      </c>
      <c r="G233" s="87">
        <v>0.622</v>
      </c>
      <c r="H233" s="87" t="s">
        <v>521</v>
      </c>
      <c r="I233" s="87" t="s">
        <v>439</v>
      </c>
      <c r="J233" s="87">
        <v>0</v>
      </c>
      <c r="K233" s="87" t="s">
        <v>407</v>
      </c>
    </row>
    <row r="234" spans="1:11">
      <c r="A234" s="87" t="s">
        <v>551</v>
      </c>
      <c r="B234" s="87" t="s">
        <v>698</v>
      </c>
      <c r="C234" s="87">
        <v>15.4</v>
      </c>
      <c r="D234" s="87">
        <v>15.4</v>
      </c>
      <c r="E234" s="87">
        <v>3.18</v>
      </c>
      <c r="F234" s="87">
        <v>0.26200000000000001</v>
      </c>
      <c r="G234" s="87">
        <v>0.318</v>
      </c>
      <c r="H234" s="87" t="s">
        <v>521</v>
      </c>
      <c r="I234" s="87" t="s">
        <v>441</v>
      </c>
      <c r="J234" s="87">
        <v>180</v>
      </c>
      <c r="K234" s="87" t="s">
        <v>389</v>
      </c>
    </row>
    <row r="235" spans="1:11">
      <c r="A235" s="87" t="s">
        <v>552</v>
      </c>
      <c r="B235" s="87" t="s">
        <v>699</v>
      </c>
      <c r="C235" s="87">
        <v>12.6</v>
      </c>
      <c r="D235" s="87">
        <v>12.6</v>
      </c>
      <c r="E235" s="87">
        <v>3.18</v>
      </c>
      <c r="F235" s="87">
        <v>0.26200000000000001</v>
      </c>
      <c r="G235" s="87">
        <v>0.318</v>
      </c>
      <c r="H235" s="87" t="s">
        <v>521</v>
      </c>
      <c r="I235" s="87" t="s">
        <v>442</v>
      </c>
      <c r="J235" s="87">
        <v>270</v>
      </c>
      <c r="K235" s="87" t="s">
        <v>391</v>
      </c>
    </row>
    <row r="236" spans="1:11">
      <c r="A236" s="87" t="s">
        <v>553</v>
      </c>
      <c r="B236" s="87" t="s">
        <v>698</v>
      </c>
      <c r="C236" s="87">
        <v>15.4</v>
      </c>
      <c r="D236" s="87">
        <v>15.4</v>
      </c>
      <c r="E236" s="87">
        <v>3.18</v>
      </c>
      <c r="F236" s="87">
        <v>0.26200000000000001</v>
      </c>
      <c r="G236" s="87">
        <v>0.318</v>
      </c>
      <c r="H236" s="87" t="s">
        <v>521</v>
      </c>
      <c r="I236" s="87" t="s">
        <v>444</v>
      </c>
      <c r="J236" s="87">
        <v>180</v>
      </c>
      <c r="K236" s="87" t="s">
        <v>389</v>
      </c>
    </row>
    <row r="237" spans="1:11">
      <c r="A237" s="87" t="s">
        <v>554</v>
      </c>
      <c r="B237" s="87" t="s">
        <v>699</v>
      </c>
      <c r="C237" s="87">
        <v>12.6</v>
      </c>
      <c r="D237" s="87">
        <v>12.6</v>
      </c>
      <c r="E237" s="87">
        <v>3.18</v>
      </c>
      <c r="F237" s="87">
        <v>0.26200000000000001</v>
      </c>
      <c r="G237" s="87">
        <v>0.318</v>
      </c>
      <c r="H237" s="87" t="s">
        <v>521</v>
      </c>
      <c r="I237" s="87" t="s">
        <v>445</v>
      </c>
      <c r="J237" s="87">
        <v>270</v>
      </c>
      <c r="K237" s="87" t="s">
        <v>391</v>
      </c>
    </row>
    <row r="238" spans="1:11">
      <c r="A238" s="87" t="s">
        <v>555</v>
      </c>
      <c r="B238" s="87" t="s">
        <v>698</v>
      </c>
      <c r="C238" s="87">
        <v>74.2</v>
      </c>
      <c r="D238" s="87">
        <v>74.2</v>
      </c>
      <c r="E238" s="87">
        <v>3.18</v>
      </c>
      <c r="F238" s="87">
        <v>0.26200000000000001</v>
      </c>
      <c r="G238" s="87">
        <v>0.318</v>
      </c>
      <c r="H238" s="87" t="s">
        <v>521</v>
      </c>
      <c r="I238" s="87" t="s">
        <v>447</v>
      </c>
      <c r="J238" s="87">
        <v>180</v>
      </c>
      <c r="K238" s="87" t="s">
        <v>389</v>
      </c>
    </row>
    <row r="239" spans="1:11">
      <c r="A239" s="87" t="s">
        <v>556</v>
      </c>
      <c r="B239" s="87" t="s">
        <v>698</v>
      </c>
      <c r="C239" s="87">
        <v>74.2</v>
      </c>
      <c r="D239" s="87">
        <v>74.2</v>
      </c>
      <c r="E239" s="87">
        <v>3.18</v>
      </c>
      <c r="F239" s="87">
        <v>0.26200000000000001</v>
      </c>
      <c r="G239" s="87">
        <v>0.318</v>
      </c>
      <c r="H239" s="87" t="s">
        <v>521</v>
      </c>
      <c r="I239" s="87" t="s">
        <v>449</v>
      </c>
      <c r="J239" s="87">
        <v>180</v>
      </c>
      <c r="K239" s="87" t="s">
        <v>389</v>
      </c>
    </row>
    <row r="240" spans="1:11">
      <c r="A240" s="87" t="s">
        <v>557</v>
      </c>
      <c r="B240" s="87" t="s">
        <v>699</v>
      </c>
      <c r="C240" s="87">
        <v>7</v>
      </c>
      <c r="D240" s="87">
        <v>7</v>
      </c>
      <c r="E240" s="87">
        <v>3.18</v>
      </c>
      <c r="F240" s="87">
        <v>0.26200000000000001</v>
      </c>
      <c r="G240" s="87">
        <v>0.318</v>
      </c>
      <c r="H240" s="87" t="s">
        <v>521</v>
      </c>
      <c r="I240" s="87" t="s">
        <v>451</v>
      </c>
      <c r="J240" s="87">
        <v>270</v>
      </c>
      <c r="K240" s="87" t="s">
        <v>391</v>
      </c>
    </row>
    <row r="241" spans="1:11">
      <c r="A241" s="87" t="s">
        <v>558</v>
      </c>
      <c r="B241" s="87" t="s">
        <v>699</v>
      </c>
      <c r="C241" s="87">
        <v>7</v>
      </c>
      <c r="D241" s="87">
        <v>7</v>
      </c>
      <c r="E241" s="87">
        <v>3.18</v>
      </c>
      <c r="F241" s="87">
        <v>0.26200000000000001</v>
      </c>
      <c r="G241" s="87">
        <v>0.318</v>
      </c>
      <c r="H241" s="87" t="s">
        <v>521</v>
      </c>
      <c r="I241" s="87" t="s">
        <v>453</v>
      </c>
      <c r="J241" s="87">
        <v>270</v>
      </c>
      <c r="K241" s="87" t="s">
        <v>391</v>
      </c>
    </row>
    <row r="242" spans="1:11">
      <c r="A242" s="87" t="s">
        <v>559</v>
      </c>
      <c r="B242" s="87" t="s">
        <v>700</v>
      </c>
      <c r="C242" s="87">
        <v>15.4</v>
      </c>
      <c r="D242" s="87">
        <v>15.4</v>
      </c>
      <c r="E242" s="87">
        <v>3.18</v>
      </c>
      <c r="F242" s="87">
        <v>0.40200000000000002</v>
      </c>
      <c r="G242" s="87">
        <v>0.622</v>
      </c>
      <c r="H242" s="87" t="s">
        <v>521</v>
      </c>
      <c r="I242" s="87" t="s">
        <v>455</v>
      </c>
      <c r="J242" s="87">
        <v>0</v>
      </c>
      <c r="K242" s="87" t="s">
        <v>407</v>
      </c>
    </row>
    <row r="243" spans="1:11">
      <c r="A243" s="87" t="s">
        <v>560</v>
      </c>
      <c r="B243" s="87" t="s">
        <v>699</v>
      </c>
      <c r="C243" s="87">
        <v>12.6</v>
      </c>
      <c r="D243" s="87">
        <v>12.6</v>
      </c>
      <c r="E243" s="87">
        <v>3.18</v>
      </c>
      <c r="F243" s="87">
        <v>0.26200000000000001</v>
      </c>
      <c r="G243" s="87">
        <v>0.318</v>
      </c>
      <c r="H243" s="87" t="s">
        <v>521</v>
      </c>
      <c r="I243" s="87" t="s">
        <v>456</v>
      </c>
      <c r="J243" s="87">
        <v>270</v>
      </c>
      <c r="K243" s="87" t="s">
        <v>391</v>
      </c>
    </row>
    <row r="244" spans="1:11">
      <c r="A244" s="87" t="s">
        <v>561</v>
      </c>
      <c r="B244" s="87" t="s">
        <v>700</v>
      </c>
      <c r="C244" s="87">
        <v>15.4</v>
      </c>
      <c r="D244" s="87">
        <v>15.4</v>
      </c>
      <c r="E244" s="87">
        <v>3.18</v>
      </c>
      <c r="F244" s="87">
        <v>0.40200000000000002</v>
      </c>
      <c r="G244" s="87">
        <v>0.622</v>
      </c>
      <c r="H244" s="87" t="s">
        <v>521</v>
      </c>
      <c r="I244" s="87" t="s">
        <v>458</v>
      </c>
      <c r="J244" s="87">
        <v>0</v>
      </c>
      <c r="K244" s="87" t="s">
        <v>407</v>
      </c>
    </row>
    <row r="245" spans="1:11">
      <c r="A245" s="87" t="s">
        <v>562</v>
      </c>
      <c r="B245" s="87" t="s">
        <v>699</v>
      </c>
      <c r="C245" s="87">
        <v>12.6</v>
      </c>
      <c r="D245" s="87">
        <v>12.6</v>
      </c>
      <c r="E245" s="87">
        <v>3.18</v>
      </c>
      <c r="F245" s="87">
        <v>0.26200000000000001</v>
      </c>
      <c r="G245" s="87">
        <v>0.318</v>
      </c>
      <c r="H245" s="87" t="s">
        <v>521</v>
      </c>
      <c r="I245" s="87" t="s">
        <v>459</v>
      </c>
      <c r="J245" s="87">
        <v>270</v>
      </c>
      <c r="K245" s="87" t="s">
        <v>391</v>
      </c>
    </row>
    <row r="246" spans="1:11">
      <c r="A246" s="87" t="s">
        <v>563</v>
      </c>
      <c r="B246" s="87" t="s">
        <v>700</v>
      </c>
      <c r="C246" s="87">
        <v>74.2</v>
      </c>
      <c r="D246" s="87">
        <v>74.2</v>
      </c>
      <c r="E246" s="87">
        <v>3.18</v>
      </c>
      <c r="F246" s="87">
        <v>0.40200000000000002</v>
      </c>
      <c r="G246" s="87">
        <v>0.622</v>
      </c>
      <c r="H246" s="87" t="s">
        <v>521</v>
      </c>
      <c r="I246" s="87" t="s">
        <v>461</v>
      </c>
      <c r="J246" s="87">
        <v>0</v>
      </c>
      <c r="K246" s="87" t="s">
        <v>407</v>
      </c>
    </row>
    <row r="247" spans="1:11">
      <c r="A247" s="87" t="s">
        <v>564</v>
      </c>
      <c r="B247" s="87" t="s">
        <v>700</v>
      </c>
      <c r="C247" s="87">
        <v>74.2</v>
      </c>
      <c r="D247" s="87">
        <v>74.2</v>
      </c>
      <c r="E247" s="87">
        <v>3.18</v>
      </c>
      <c r="F247" s="87">
        <v>0.40200000000000002</v>
      </c>
      <c r="G247" s="87">
        <v>0.622</v>
      </c>
      <c r="H247" s="87" t="s">
        <v>521</v>
      </c>
      <c r="I247" s="87" t="s">
        <v>463</v>
      </c>
      <c r="J247" s="87">
        <v>0</v>
      </c>
      <c r="K247" s="87" t="s">
        <v>407</v>
      </c>
    </row>
    <row r="248" spans="1:11">
      <c r="A248" s="87" t="s">
        <v>565</v>
      </c>
      <c r="B248" s="87" t="s">
        <v>699</v>
      </c>
      <c r="C248" s="87">
        <v>25.2</v>
      </c>
      <c r="D248" s="87">
        <v>25.2</v>
      </c>
      <c r="E248" s="87">
        <v>3.18</v>
      </c>
      <c r="F248" s="87">
        <v>0.26200000000000001</v>
      </c>
      <c r="G248" s="87">
        <v>0.318</v>
      </c>
      <c r="H248" s="87" t="s">
        <v>521</v>
      </c>
      <c r="I248" s="87" t="s">
        <v>467</v>
      </c>
      <c r="J248" s="87">
        <v>270</v>
      </c>
      <c r="K248" s="87" t="s">
        <v>391</v>
      </c>
    </row>
    <row r="249" spans="1:11">
      <c r="A249" s="87" t="s">
        <v>566</v>
      </c>
      <c r="B249" s="87" t="s">
        <v>699</v>
      </c>
      <c r="C249" s="87">
        <v>23.8</v>
      </c>
      <c r="D249" s="87">
        <v>23.8</v>
      </c>
      <c r="E249" s="87">
        <v>3.18</v>
      </c>
      <c r="F249" s="87">
        <v>0.26200000000000001</v>
      </c>
      <c r="G249" s="87">
        <v>0.318</v>
      </c>
      <c r="H249" s="87" t="s">
        <v>521</v>
      </c>
      <c r="I249" s="87" t="s">
        <v>468</v>
      </c>
      <c r="J249" s="87">
        <v>270</v>
      </c>
      <c r="K249" s="87" t="s">
        <v>391</v>
      </c>
    </row>
    <row r="250" spans="1:11">
      <c r="A250" s="87" t="s">
        <v>567</v>
      </c>
      <c r="B250" s="87" t="s">
        <v>699</v>
      </c>
      <c r="C250" s="87">
        <v>25.2</v>
      </c>
      <c r="D250" s="87">
        <v>25.2</v>
      </c>
      <c r="E250" s="87">
        <v>3.18</v>
      </c>
      <c r="F250" s="87">
        <v>0.26200000000000001</v>
      </c>
      <c r="G250" s="87">
        <v>0.318</v>
      </c>
      <c r="H250" s="87" t="s">
        <v>521</v>
      </c>
      <c r="I250" s="87" t="s">
        <v>471</v>
      </c>
      <c r="J250" s="87">
        <v>270</v>
      </c>
      <c r="K250" s="87" t="s">
        <v>391</v>
      </c>
    </row>
    <row r="251" spans="1:11">
      <c r="A251" s="87" t="s">
        <v>568</v>
      </c>
      <c r="B251" s="87" t="s">
        <v>699</v>
      </c>
      <c r="C251" s="87">
        <v>23.8</v>
      </c>
      <c r="D251" s="87">
        <v>23.8</v>
      </c>
      <c r="E251" s="87">
        <v>3.18</v>
      </c>
      <c r="F251" s="87">
        <v>0.26200000000000001</v>
      </c>
      <c r="G251" s="87">
        <v>0.318</v>
      </c>
      <c r="H251" s="87" t="s">
        <v>521</v>
      </c>
      <c r="I251" s="87" t="s">
        <v>472</v>
      </c>
      <c r="J251" s="87">
        <v>270</v>
      </c>
      <c r="K251" s="87" t="s">
        <v>391</v>
      </c>
    </row>
    <row r="252" spans="1:11">
      <c r="A252" s="87" t="s">
        <v>569</v>
      </c>
      <c r="B252" s="87" t="s">
        <v>698</v>
      </c>
      <c r="C252" s="87">
        <v>21</v>
      </c>
      <c r="D252" s="87">
        <v>21</v>
      </c>
      <c r="E252" s="87">
        <v>3.18</v>
      </c>
      <c r="F252" s="87">
        <v>0.26200000000000001</v>
      </c>
      <c r="G252" s="87">
        <v>0.318</v>
      </c>
      <c r="H252" s="87" t="s">
        <v>521</v>
      </c>
      <c r="I252" s="87" t="s">
        <v>474</v>
      </c>
      <c r="J252" s="87">
        <v>180</v>
      </c>
      <c r="K252" s="87" t="s">
        <v>389</v>
      </c>
    </row>
    <row r="253" spans="1:11">
      <c r="A253" s="87" t="s">
        <v>570</v>
      </c>
      <c r="B253" s="87" t="s">
        <v>698</v>
      </c>
      <c r="C253" s="87">
        <v>21</v>
      </c>
      <c r="D253" s="87">
        <v>21</v>
      </c>
      <c r="E253" s="87">
        <v>3.18</v>
      </c>
      <c r="F253" s="87">
        <v>0.26200000000000001</v>
      </c>
      <c r="G253" s="87">
        <v>0.318</v>
      </c>
      <c r="H253" s="87" t="s">
        <v>521</v>
      </c>
      <c r="I253" s="87" t="s">
        <v>476</v>
      </c>
      <c r="J253" s="87">
        <v>180</v>
      </c>
      <c r="K253" s="87" t="s">
        <v>389</v>
      </c>
    </row>
    <row r="254" spans="1:11">
      <c r="A254" s="87" t="s">
        <v>571</v>
      </c>
      <c r="B254" s="87" t="s">
        <v>701</v>
      </c>
      <c r="C254" s="87">
        <v>4.2</v>
      </c>
      <c r="D254" s="87">
        <v>4.2</v>
      </c>
      <c r="E254" s="87">
        <v>3.18</v>
      </c>
      <c r="F254" s="87">
        <v>0.26200000000000001</v>
      </c>
      <c r="G254" s="87">
        <v>0.318</v>
      </c>
      <c r="H254" s="87" t="s">
        <v>521</v>
      </c>
      <c r="I254" s="87" t="s">
        <v>479</v>
      </c>
      <c r="J254" s="87">
        <v>90</v>
      </c>
      <c r="K254" s="87" t="s">
        <v>466</v>
      </c>
    </row>
    <row r="255" spans="1:11">
      <c r="A255" s="87" t="s">
        <v>573</v>
      </c>
      <c r="B255" s="87" t="s">
        <v>700</v>
      </c>
      <c r="C255" s="87">
        <v>21</v>
      </c>
      <c r="D255" s="87">
        <v>21</v>
      </c>
      <c r="E255" s="87">
        <v>3.18</v>
      </c>
      <c r="F255" s="87">
        <v>0.40200000000000002</v>
      </c>
      <c r="G255" s="87">
        <v>0.622</v>
      </c>
      <c r="H255" s="87" t="s">
        <v>521</v>
      </c>
      <c r="I255" s="87" t="s">
        <v>480</v>
      </c>
      <c r="J255" s="87">
        <v>0</v>
      </c>
      <c r="K255" s="87" t="s">
        <v>407</v>
      </c>
    </row>
    <row r="256" spans="1:11">
      <c r="A256" s="87" t="s">
        <v>574</v>
      </c>
      <c r="B256" s="87" t="s">
        <v>701</v>
      </c>
      <c r="C256" s="87">
        <v>4.2</v>
      </c>
      <c r="D256" s="87">
        <v>4.2</v>
      </c>
      <c r="E256" s="87">
        <v>3.18</v>
      </c>
      <c r="F256" s="87">
        <v>0.26200000000000001</v>
      </c>
      <c r="G256" s="87">
        <v>0.318</v>
      </c>
      <c r="H256" s="87" t="s">
        <v>521</v>
      </c>
      <c r="I256" s="87" t="s">
        <v>483</v>
      </c>
      <c r="J256" s="87">
        <v>90</v>
      </c>
      <c r="K256" s="87" t="s">
        <v>466</v>
      </c>
    </row>
    <row r="257" spans="1:11">
      <c r="A257" s="87" t="s">
        <v>575</v>
      </c>
      <c r="B257" s="87" t="s">
        <v>700</v>
      </c>
      <c r="C257" s="87">
        <v>21</v>
      </c>
      <c r="D257" s="87">
        <v>21</v>
      </c>
      <c r="E257" s="87">
        <v>3.18</v>
      </c>
      <c r="F257" s="87">
        <v>0.40200000000000002</v>
      </c>
      <c r="G257" s="87">
        <v>0.622</v>
      </c>
      <c r="H257" s="87" t="s">
        <v>521</v>
      </c>
      <c r="I257" s="87" t="s">
        <v>484</v>
      </c>
      <c r="J257" s="87">
        <v>0</v>
      </c>
      <c r="K257" s="87" t="s">
        <v>407</v>
      </c>
    </row>
    <row r="258" spans="1:11">
      <c r="A258" s="87" t="s">
        <v>576</v>
      </c>
      <c r="B258" s="87" t="s">
        <v>698</v>
      </c>
      <c r="C258" s="87">
        <v>53.2</v>
      </c>
      <c r="D258" s="87">
        <v>53.2</v>
      </c>
      <c r="E258" s="87">
        <v>3.18</v>
      </c>
      <c r="F258" s="87">
        <v>0.26200000000000001</v>
      </c>
      <c r="G258" s="87">
        <v>0.318</v>
      </c>
      <c r="H258" s="87" t="s">
        <v>521</v>
      </c>
      <c r="I258" s="87" t="s">
        <v>486</v>
      </c>
      <c r="J258" s="87">
        <v>180</v>
      </c>
      <c r="K258" s="87" t="s">
        <v>389</v>
      </c>
    </row>
    <row r="259" spans="1:11">
      <c r="A259" s="87" t="s">
        <v>577</v>
      </c>
      <c r="B259" s="87" t="s">
        <v>701</v>
      </c>
      <c r="C259" s="87">
        <v>19.600000000000001</v>
      </c>
      <c r="D259" s="87">
        <v>19.600000000000001</v>
      </c>
      <c r="E259" s="87">
        <v>3.18</v>
      </c>
      <c r="F259" s="87">
        <v>0.26200000000000001</v>
      </c>
      <c r="G259" s="87">
        <v>0.318</v>
      </c>
      <c r="H259" s="87" t="s">
        <v>521</v>
      </c>
      <c r="I259" s="87" t="s">
        <v>487</v>
      </c>
      <c r="J259" s="87">
        <v>90</v>
      </c>
      <c r="K259" s="87" t="s">
        <v>466</v>
      </c>
    </row>
    <row r="260" spans="1:11">
      <c r="A260" s="87" t="s">
        <v>578</v>
      </c>
      <c r="B260" s="87" t="s">
        <v>698</v>
      </c>
      <c r="C260" s="87">
        <v>53.2</v>
      </c>
      <c r="D260" s="87">
        <v>53.2</v>
      </c>
      <c r="E260" s="87">
        <v>3.18</v>
      </c>
      <c r="F260" s="87">
        <v>0.26200000000000001</v>
      </c>
      <c r="G260" s="87">
        <v>0.318</v>
      </c>
      <c r="H260" s="87" t="s">
        <v>521</v>
      </c>
      <c r="I260" s="87" t="s">
        <v>489</v>
      </c>
      <c r="J260" s="87">
        <v>180</v>
      </c>
      <c r="K260" s="87" t="s">
        <v>389</v>
      </c>
    </row>
    <row r="261" spans="1:11">
      <c r="A261" s="87" t="s">
        <v>579</v>
      </c>
      <c r="B261" s="87" t="s">
        <v>701</v>
      </c>
      <c r="C261" s="87">
        <v>19.600000000000001</v>
      </c>
      <c r="D261" s="87">
        <v>19.600000000000001</v>
      </c>
      <c r="E261" s="87">
        <v>3.18</v>
      </c>
      <c r="F261" s="87">
        <v>0.26200000000000001</v>
      </c>
      <c r="G261" s="87">
        <v>0.318</v>
      </c>
      <c r="H261" s="87" t="s">
        <v>521</v>
      </c>
      <c r="I261" s="87" t="s">
        <v>490</v>
      </c>
      <c r="J261" s="87">
        <v>90</v>
      </c>
      <c r="K261" s="87" t="s">
        <v>466</v>
      </c>
    </row>
    <row r="262" spans="1:11">
      <c r="A262" s="87" t="s">
        <v>580</v>
      </c>
      <c r="B262" s="87" t="s">
        <v>581</v>
      </c>
      <c r="C262" s="87">
        <v>1.49</v>
      </c>
      <c r="D262" s="87">
        <v>1.49</v>
      </c>
      <c r="E262" s="87">
        <v>6.53</v>
      </c>
      <c r="F262" s="87">
        <v>0.36</v>
      </c>
      <c r="G262" s="87">
        <v>0.45700000000000002</v>
      </c>
      <c r="H262" s="87" t="s">
        <v>521</v>
      </c>
      <c r="I262" s="87" t="s">
        <v>493</v>
      </c>
      <c r="J262" s="87">
        <v>90</v>
      </c>
      <c r="K262" s="87"/>
    </row>
    <row r="263" spans="1:11">
      <c r="A263" s="87" t="s">
        <v>582</v>
      </c>
      <c r="B263" s="87" t="s">
        <v>581</v>
      </c>
      <c r="C263" s="87">
        <v>1.49</v>
      </c>
      <c r="D263" s="87">
        <v>1.49</v>
      </c>
      <c r="E263" s="87">
        <v>6.53</v>
      </c>
      <c r="F263" s="87">
        <v>0.36</v>
      </c>
      <c r="G263" s="87">
        <v>0.45700000000000002</v>
      </c>
      <c r="H263" s="87" t="s">
        <v>521</v>
      </c>
      <c r="I263" s="87" t="s">
        <v>493</v>
      </c>
      <c r="J263" s="87">
        <v>90</v>
      </c>
      <c r="K263" s="87"/>
    </row>
    <row r="264" spans="1:11">
      <c r="A264" s="87" t="s">
        <v>583</v>
      </c>
      <c r="B264" s="87" t="s">
        <v>581</v>
      </c>
      <c r="C264" s="87">
        <v>1.49</v>
      </c>
      <c r="D264" s="87">
        <v>1.49</v>
      </c>
      <c r="E264" s="87">
        <v>6.53</v>
      </c>
      <c r="F264" s="87">
        <v>0.36</v>
      </c>
      <c r="G264" s="87">
        <v>0.45700000000000002</v>
      </c>
      <c r="H264" s="87" t="s">
        <v>521</v>
      </c>
      <c r="I264" s="87" t="s">
        <v>493</v>
      </c>
      <c r="J264" s="87">
        <v>90</v>
      </c>
      <c r="K264" s="87"/>
    </row>
    <row r="265" spans="1:11">
      <c r="A265" s="87" t="s">
        <v>584</v>
      </c>
      <c r="B265" s="87" t="s">
        <v>581</v>
      </c>
      <c r="C265" s="87">
        <v>1.49</v>
      </c>
      <c r="D265" s="87">
        <v>1.49</v>
      </c>
      <c r="E265" s="87">
        <v>6.53</v>
      </c>
      <c r="F265" s="87">
        <v>0.36</v>
      </c>
      <c r="G265" s="87">
        <v>0.45700000000000002</v>
      </c>
      <c r="H265" s="87" t="s">
        <v>521</v>
      </c>
      <c r="I265" s="87" t="s">
        <v>493</v>
      </c>
      <c r="J265" s="87">
        <v>90</v>
      </c>
      <c r="K265" s="87"/>
    </row>
    <row r="266" spans="1:11">
      <c r="A266" s="87" t="s">
        <v>585</v>
      </c>
      <c r="B266" s="87" t="s">
        <v>581</v>
      </c>
      <c r="C266" s="87">
        <v>1.49</v>
      </c>
      <c r="D266" s="87">
        <v>1.49</v>
      </c>
      <c r="E266" s="87">
        <v>6.53</v>
      </c>
      <c r="F266" s="87">
        <v>0.36</v>
      </c>
      <c r="G266" s="87">
        <v>0.45700000000000002</v>
      </c>
      <c r="H266" s="87" t="s">
        <v>521</v>
      </c>
      <c r="I266" s="87" t="s">
        <v>493</v>
      </c>
      <c r="J266" s="87">
        <v>90</v>
      </c>
      <c r="K266" s="87"/>
    </row>
    <row r="267" spans="1:11">
      <c r="A267" s="87" t="s">
        <v>586</v>
      </c>
      <c r="B267" s="87" t="s">
        <v>581</v>
      </c>
      <c r="C267" s="87">
        <v>1.49</v>
      </c>
      <c r="D267" s="87">
        <v>1.49</v>
      </c>
      <c r="E267" s="87">
        <v>6.53</v>
      </c>
      <c r="F267" s="87">
        <v>0.36</v>
      </c>
      <c r="G267" s="87">
        <v>0.45700000000000002</v>
      </c>
      <c r="H267" s="87" t="s">
        <v>521</v>
      </c>
      <c r="I267" s="87" t="s">
        <v>493</v>
      </c>
      <c r="J267" s="87">
        <v>90</v>
      </c>
      <c r="K267" s="87"/>
    </row>
    <row r="268" spans="1:11">
      <c r="A268" s="87" t="s">
        <v>587</v>
      </c>
      <c r="B268" s="87" t="s">
        <v>581</v>
      </c>
      <c r="C268" s="87">
        <v>1.49</v>
      </c>
      <c r="D268" s="87">
        <v>1.49</v>
      </c>
      <c r="E268" s="87">
        <v>6.53</v>
      </c>
      <c r="F268" s="87">
        <v>0.36</v>
      </c>
      <c r="G268" s="87">
        <v>0.45700000000000002</v>
      </c>
      <c r="H268" s="87" t="s">
        <v>521</v>
      </c>
      <c r="I268" s="87" t="s">
        <v>493</v>
      </c>
      <c r="J268" s="87">
        <v>90</v>
      </c>
      <c r="K268" s="87"/>
    </row>
    <row r="269" spans="1:11">
      <c r="A269" s="87" t="s">
        <v>588</v>
      </c>
      <c r="B269" s="87" t="s">
        <v>581</v>
      </c>
      <c r="C269" s="87">
        <v>1.49</v>
      </c>
      <c r="D269" s="87">
        <v>1.49</v>
      </c>
      <c r="E269" s="87">
        <v>6.53</v>
      </c>
      <c r="F269" s="87">
        <v>0.36</v>
      </c>
      <c r="G269" s="87">
        <v>0.45700000000000002</v>
      </c>
      <c r="H269" s="87" t="s">
        <v>521</v>
      </c>
      <c r="I269" s="87" t="s">
        <v>493</v>
      </c>
      <c r="J269" s="87">
        <v>90</v>
      </c>
      <c r="K269" s="87"/>
    </row>
    <row r="270" spans="1:11">
      <c r="A270" s="87" t="s">
        <v>589</v>
      </c>
      <c r="B270" s="87" t="s">
        <v>581</v>
      </c>
      <c r="C270" s="87">
        <v>1.49</v>
      </c>
      <c r="D270" s="87">
        <v>1.49</v>
      </c>
      <c r="E270" s="87">
        <v>6.53</v>
      </c>
      <c r="F270" s="87">
        <v>0.36</v>
      </c>
      <c r="G270" s="87">
        <v>0.45700000000000002</v>
      </c>
      <c r="H270" s="87" t="s">
        <v>521</v>
      </c>
      <c r="I270" s="87" t="s">
        <v>493</v>
      </c>
      <c r="J270" s="87">
        <v>90</v>
      </c>
      <c r="K270" s="87"/>
    </row>
    <row r="271" spans="1:11">
      <c r="A271" s="87" t="s">
        <v>590</v>
      </c>
      <c r="B271" s="87" t="s">
        <v>581</v>
      </c>
      <c r="C271" s="87">
        <v>1.49</v>
      </c>
      <c r="D271" s="87">
        <v>1.49</v>
      </c>
      <c r="E271" s="87">
        <v>6.53</v>
      </c>
      <c r="F271" s="87">
        <v>0.36</v>
      </c>
      <c r="G271" s="87">
        <v>0.45700000000000002</v>
      </c>
      <c r="H271" s="87" t="s">
        <v>521</v>
      </c>
      <c r="I271" s="87" t="s">
        <v>493</v>
      </c>
      <c r="J271" s="87">
        <v>90</v>
      </c>
      <c r="K271" s="87"/>
    </row>
    <row r="272" spans="1:11">
      <c r="A272" s="87" t="s">
        <v>591</v>
      </c>
      <c r="B272" s="87" t="s">
        <v>581</v>
      </c>
      <c r="C272" s="87">
        <v>1.49</v>
      </c>
      <c r="D272" s="87">
        <v>1.49</v>
      </c>
      <c r="E272" s="87">
        <v>6.53</v>
      </c>
      <c r="F272" s="87">
        <v>0.36</v>
      </c>
      <c r="G272" s="87">
        <v>0.45700000000000002</v>
      </c>
      <c r="H272" s="87" t="s">
        <v>521</v>
      </c>
      <c r="I272" s="87" t="s">
        <v>493</v>
      </c>
      <c r="J272" s="87">
        <v>90</v>
      </c>
      <c r="K272" s="87"/>
    </row>
    <row r="273" spans="1:11">
      <c r="A273" s="87" t="s">
        <v>592</v>
      </c>
      <c r="B273" s="87" t="s">
        <v>581</v>
      </c>
      <c r="C273" s="87">
        <v>1.49</v>
      </c>
      <c r="D273" s="87">
        <v>1.49</v>
      </c>
      <c r="E273" s="87">
        <v>6.53</v>
      </c>
      <c r="F273" s="87">
        <v>0.36</v>
      </c>
      <c r="G273" s="87">
        <v>0.45700000000000002</v>
      </c>
      <c r="H273" s="87" t="s">
        <v>521</v>
      </c>
      <c r="I273" s="87" t="s">
        <v>493</v>
      </c>
      <c r="J273" s="87">
        <v>90</v>
      </c>
      <c r="K273" s="87"/>
    </row>
    <row r="274" spans="1:11">
      <c r="A274" s="87" t="s">
        <v>593</v>
      </c>
      <c r="B274" s="87" t="s">
        <v>581</v>
      </c>
      <c r="C274" s="87">
        <v>1.49</v>
      </c>
      <c r="D274" s="87">
        <v>1.49</v>
      </c>
      <c r="E274" s="87">
        <v>6.53</v>
      </c>
      <c r="F274" s="87">
        <v>0.36</v>
      </c>
      <c r="G274" s="87">
        <v>0.45700000000000002</v>
      </c>
      <c r="H274" s="87" t="s">
        <v>521</v>
      </c>
      <c r="I274" s="87" t="s">
        <v>493</v>
      </c>
      <c r="J274" s="87">
        <v>90</v>
      </c>
      <c r="K274" s="87"/>
    </row>
    <row r="275" spans="1:11">
      <c r="A275" s="87" t="s">
        <v>594</v>
      </c>
      <c r="B275" s="87" t="s">
        <v>581</v>
      </c>
      <c r="C275" s="87">
        <v>1.49</v>
      </c>
      <c r="D275" s="87">
        <v>1.49</v>
      </c>
      <c r="E275" s="87">
        <v>6.53</v>
      </c>
      <c r="F275" s="87">
        <v>0.36</v>
      </c>
      <c r="G275" s="87">
        <v>0.45700000000000002</v>
      </c>
      <c r="H275" s="87" t="s">
        <v>521</v>
      </c>
      <c r="I275" s="87" t="s">
        <v>493</v>
      </c>
      <c r="J275" s="87">
        <v>90</v>
      </c>
      <c r="K275" s="87"/>
    </row>
    <row r="276" spans="1:11">
      <c r="A276" s="87" t="s">
        <v>595</v>
      </c>
      <c r="B276" s="87" t="s">
        <v>581</v>
      </c>
      <c r="C276" s="87">
        <v>1.49</v>
      </c>
      <c r="D276" s="87">
        <v>1.49</v>
      </c>
      <c r="E276" s="87">
        <v>6.53</v>
      </c>
      <c r="F276" s="87">
        <v>0.36</v>
      </c>
      <c r="G276" s="87">
        <v>0.45700000000000002</v>
      </c>
      <c r="H276" s="87" t="s">
        <v>521</v>
      </c>
      <c r="I276" s="87" t="s">
        <v>493</v>
      </c>
      <c r="J276" s="87">
        <v>90</v>
      </c>
      <c r="K276" s="87"/>
    </row>
    <row r="277" spans="1:11">
      <c r="A277" s="87" t="s">
        <v>596</v>
      </c>
      <c r="B277" s="87" t="s">
        <v>581</v>
      </c>
      <c r="C277" s="87">
        <v>1.49</v>
      </c>
      <c r="D277" s="87">
        <v>1.49</v>
      </c>
      <c r="E277" s="87">
        <v>6.53</v>
      </c>
      <c r="F277" s="87">
        <v>0.36</v>
      </c>
      <c r="G277" s="87">
        <v>0.45700000000000002</v>
      </c>
      <c r="H277" s="87" t="s">
        <v>521</v>
      </c>
      <c r="I277" s="87" t="s">
        <v>493</v>
      </c>
      <c r="J277" s="87">
        <v>90</v>
      </c>
      <c r="K277" s="87"/>
    </row>
    <row r="278" spans="1:11">
      <c r="A278" s="87" t="s">
        <v>597</v>
      </c>
      <c r="B278" s="87" t="s">
        <v>581</v>
      </c>
      <c r="C278" s="87">
        <v>1.49</v>
      </c>
      <c r="D278" s="87">
        <v>1.49</v>
      </c>
      <c r="E278" s="87">
        <v>6.53</v>
      </c>
      <c r="F278" s="87">
        <v>0.36</v>
      </c>
      <c r="G278" s="87">
        <v>0.45700000000000002</v>
      </c>
      <c r="H278" s="87" t="s">
        <v>521</v>
      </c>
      <c r="I278" s="87" t="s">
        <v>493</v>
      </c>
      <c r="J278" s="87">
        <v>90</v>
      </c>
      <c r="K278" s="87"/>
    </row>
    <row r="279" spans="1:11">
      <c r="A279" s="87" t="s">
        <v>598</v>
      </c>
      <c r="B279" s="87" t="s">
        <v>581</v>
      </c>
      <c r="C279" s="87">
        <v>1.49</v>
      </c>
      <c r="D279" s="87">
        <v>1.49</v>
      </c>
      <c r="E279" s="87">
        <v>6.53</v>
      </c>
      <c r="F279" s="87">
        <v>0.36</v>
      </c>
      <c r="G279" s="87">
        <v>0.45700000000000002</v>
      </c>
      <c r="H279" s="87" t="s">
        <v>521</v>
      </c>
      <c r="I279" s="87" t="s">
        <v>493</v>
      </c>
      <c r="J279" s="87">
        <v>90</v>
      </c>
      <c r="K279" s="87"/>
    </row>
    <row r="280" spans="1:11">
      <c r="A280" s="87" t="s">
        <v>599</v>
      </c>
      <c r="B280" s="87" t="s">
        <v>581</v>
      </c>
      <c r="C280" s="87">
        <v>1.49</v>
      </c>
      <c r="D280" s="87">
        <v>1.49</v>
      </c>
      <c r="E280" s="87">
        <v>6.53</v>
      </c>
      <c r="F280" s="87">
        <v>0.36</v>
      </c>
      <c r="G280" s="87">
        <v>0.45700000000000002</v>
      </c>
      <c r="H280" s="87" t="s">
        <v>521</v>
      </c>
      <c r="I280" s="87" t="s">
        <v>493</v>
      </c>
      <c r="J280" s="87">
        <v>90</v>
      </c>
      <c r="K280" s="87"/>
    </row>
    <row r="281" spans="1:11">
      <c r="A281" s="87" t="s">
        <v>600</v>
      </c>
      <c r="B281" s="87" t="s">
        <v>581</v>
      </c>
      <c r="C281" s="87">
        <v>1.49</v>
      </c>
      <c r="D281" s="87">
        <v>1.49</v>
      </c>
      <c r="E281" s="87">
        <v>6.53</v>
      </c>
      <c r="F281" s="87">
        <v>0.36</v>
      </c>
      <c r="G281" s="87">
        <v>0.45700000000000002</v>
      </c>
      <c r="H281" s="87" t="s">
        <v>521</v>
      </c>
      <c r="I281" s="87" t="s">
        <v>493</v>
      </c>
      <c r="J281" s="87">
        <v>90</v>
      </c>
      <c r="K281" s="87"/>
    </row>
    <row r="282" spans="1:11">
      <c r="A282" s="87" t="s">
        <v>601</v>
      </c>
      <c r="B282" s="87" t="s">
        <v>581</v>
      </c>
      <c r="C282" s="87">
        <v>1.49</v>
      </c>
      <c r="D282" s="87">
        <v>1.49</v>
      </c>
      <c r="E282" s="87">
        <v>6.53</v>
      </c>
      <c r="F282" s="87">
        <v>0.36</v>
      </c>
      <c r="G282" s="87">
        <v>0.45700000000000002</v>
      </c>
      <c r="H282" s="87" t="s">
        <v>521</v>
      </c>
      <c r="I282" s="87" t="s">
        <v>493</v>
      </c>
      <c r="J282" s="87">
        <v>90</v>
      </c>
      <c r="K282" s="87"/>
    </row>
    <row r="283" spans="1:11">
      <c r="A283" s="87" t="s">
        <v>602</v>
      </c>
      <c r="B283" s="87" t="s">
        <v>581</v>
      </c>
      <c r="C283" s="87">
        <v>1.49</v>
      </c>
      <c r="D283" s="87">
        <v>1.49</v>
      </c>
      <c r="E283" s="87">
        <v>6.53</v>
      </c>
      <c r="F283" s="87">
        <v>0.36</v>
      </c>
      <c r="G283" s="87">
        <v>0.45700000000000002</v>
      </c>
      <c r="H283" s="87" t="s">
        <v>521</v>
      </c>
      <c r="I283" s="87" t="s">
        <v>493</v>
      </c>
      <c r="J283" s="87">
        <v>90</v>
      </c>
      <c r="K283" s="87"/>
    </row>
    <row r="284" spans="1:11">
      <c r="A284" s="87" t="s">
        <v>603</v>
      </c>
      <c r="B284" s="87" t="s">
        <v>581</v>
      </c>
      <c r="C284" s="87">
        <v>1.49</v>
      </c>
      <c r="D284" s="87">
        <v>1.49</v>
      </c>
      <c r="E284" s="87">
        <v>6.53</v>
      </c>
      <c r="F284" s="87">
        <v>0.36</v>
      </c>
      <c r="G284" s="87">
        <v>0.45700000000000002</v>
      </c>
      <c r="H284" s="87" t="s">
        <v>521</v>
      </c>
      <c r="I284" s="87" t="s">
        <v>493</v>
      </c>
      <c r="J284" s="87">
        <v>90</v>
      </c>
      <c r="K284" s="87"/>
    </row>
    <row r="285" spans="1:11">
      <c r="A285" s="87" t="s">
        <v>604</v>
      </c>
      <c r="B285" s="87" t="s">
        <v>581</v>
      </c>
      <c r="C285" s="87">
        <v>1.49</v>
      </c>
      <c r="D285" s="87">
        <v>1.49</v>
      </c>
      <c r="E285" s="87">
        <v>6.53</v>
      </c>
      <c r="F285" s="87">
        <v>0.36</v>
      </c>
      <c r="G285" s="87">
        <v>0.45700000000000002</v>
      </c>
      <c r="H285" s="87" t="s">
        <v>521</v>
      </c>
      <c r="I285" s="87" t="s">
        <v>493</v>
      </c>
      <c r="J285" s="87">
        <v>90</v>
      </c>
      <c r="K285" s="87"/>
    </row>
    <row r="286" spans="1:11">
      <c r="A286" s="87" t="s">
        <v>605</v>
      </c>
      <c r="B286" s="87" t="s">
        <v>581</v>
      </c>
      <c r="C286" s="87">
        <v>1.49</v>
      </c>
      <c r="D286" s="87">
        <v>1.49</v>
      </c>
      <c r="E286" s="87">
        <v>6.53</v>
      </c>
      <c r="F286" s="87">
        <v>0.36</v>
      </c>
      <c r="G286" s="87">
        <v>0.45700000000000002</v>
      </c>
      <c r="H286" s="87" t="s">
        <v>521</v>
      </c>
      <c r="I286" s="87" t="s">
        <v>493</v>
      </c>
      <c r="J286" s="87">
        <v>90</v>
      </c>
      <c r="K286" s="87"/>
    </row>
    <row r="287" spans="1:11">
      <c r="A287" s="87" t="s">
        <v>606</v>
      </c>
      <c r="B287" s="87" t="s">
        <v>581</v>
      </c>
      <c r="C287" s="87">
        <v>1.49</v>
      </c>
      <c r="D287" s="87">
        <v>1.49</v>
      </c>
      <c r="E287" s="87">
        <v>6.53</v>
      </c>
      <c r="F287" s="87">
        <v>0.36</v>
      </c>
      <c r="G287" s="87">
        <v>0.45700000000000002</v>
      </c>
      <c r="H287" s="87" t="s">
        <v>521</v>
      </c>
      <c r="I287" s="87" t="s">
        <v>493</v>
      </c>
      <c r="J287" s="87">
        <v>90</v>
      </c>
      <c r="K287" s="87"/>
    </row>
    <row r="288" spans="1:11">
      <c r="A288" s="87" t="s">
        <v>607</v>
      </c>
      <c r="B288" s="87" t="s">
        <v>581</v>
      </c>
      <c r="C288" s="87">
        <v>1.49</v>
      </c>
      <c r="D288" s="87">
        <v>1.49</v>
      </c>
      <c r="E288" s="87">
        <v>6.53</v>
      </c>
      <c r="F288" s="87">
        <v>0.36</v>
      </c>
      <c r="G288" s="87">
        <v>0.45700000000000002</v>
      </c>
      <c r="H288" s="87" t="s">
        <v>521</v>
      </c>
      <c r="I288" s="87" t="s">
        <v>493</v>
      </c>
      <c r="J288" s="87">
        <v>90</v>
      </c>
      <c r="K288" s="87"/>
    </row>
    <row r="289" spans="1:11">
      <c r="A289" s="87" t="s">
        <v>608</v>
      </c>
      <c r="B289" s="87" t="s">
        <v>581</v>
      </c>
      <c r="C289" s="87">
        <v>1.49</v>
      </c>
      <c r="D289" s="87">
        <v>1.49</v>
      </c>
      <c r="E289" s="87">
        <v>6.53</v>
      </c>
      <c r="F289" s="87">
        <v>0.36</v>
      </c>
      <c r="G289" s="87">
        <v>0.45700000000000002</v>
      </c>
      <c r="H289" s="87" t="s">
        <v>521</v>
      </c>
      <c r="I289" s="87" t="s">
        <v>493</v>
      </c>
      <c r="J289" s="87">
        <v>90</v>
      </c>
      <c r="K289" s="87"/>
    </row>
    <row r="290" spans="1:11">
      <c r="A290" s="87" t="s">
        <v>609</v>
      </c>
      <c r="B290" s="87" t="s">
        <v>581</v>
      </c>
      <c r="C290" s="87">
        <v>1.49</v>
      </c>
      <c r="D290" s="87">
        <v>1.49</v>
      </c>
      <c r="E290" s="87">
        <v>6.53</v>
      </c>
      <c r="F290" s="87">
        <v>0.36</v>
      </c>
      <c r="G290" s="87">
        <v>0.45700000000000002</v>
      </c>
      <c r="H290" s="87" t="s">
        <v>521</v>
      </c>
      <c r="I290" s="87" t="s">
        <v>493</v>
      </c>
      <c r="J290" s="87">
        <v>90</v>
      </c>
      <c r="K290" s="87"/>
    </row>
    <row r="291" spans="1:11">
      <c r="A291" s="87" t="s">
        <v>610</v>
      </c>
      <c r="B291" s="87" t="s">
        <v>581</v>
      </c>
      <c r="C291" s="87">
        <v>1.49</v>
      </c>
      <c r="D291" s="87">
        <v>1.49</v>
      </c>
      <c r="E291" s="87">
        <v>6.53</v>
      </c>
      <c r="F291" s="87">
        <v>0.36</v>
      </c>
      <c r="G291" s="87">
        <v>0.45700000000000002</v>
      </c>
      <c r="H291" s="87" t="s">
        <v>521</v>
      </c>
      <c r="I291" s="87" t="s">
        <v>493</v>
      </c>
      <c r="J291" s="87">
        <v>90</v>
      </c>
      <c r="K291" s="87"/>
    </row>
    <row r="292" spans="1:11">
      <c r="A292" s="87" t="s">
        <v>611</v>
      </c>
      <c r="B292" s="87" t="s">
        <v>581</v>
      </c>
      <c r="C292" s="87">
        <v>1.49</v>
      </c>
      <c r="D292" s="87">
        <v>1.49</v>
      </c>
      <c r="E292" s="87">
        <v>6.53</v>
      </c>
      <c r="F292" s="87">
        <v>0.36</v>
      </c>
      <c r="G292" s="87">
        <v>0.45700000000000002</v>
      </c>
      <c r="H292" s="87" t="s">
        <v>521</v>
      </c>
      <c r="I292" s="87" t="s">
        <v>493</v>
      </c>
      <c r="J292" s="87">
        <v>90</v>
      </c>
      <c r="K292" s="87"/>
    </row>
    <row r="293" spans="1:11">
      <c r="A293" s="87" t="s">
        <v>612</v>
      </c>
      <c r="B293" s="87" t="s">
        <v>581</v>
      </c>
      <c r="C293" s="87">
        <v>1.49</v>
      </c>
      <c r="D293" s="87">
        <v>1.49</v>
      </c>
      <c r="E293" s="87">
        <v>6.53</v>
      </c>
      <c r="F293" s="87">
        <v>0.36</v>
      </c>
      <c r="G293" s="87">
        <v>0.45700000000000002</v>
      </c>
      <c r="H293" s="87" t="s">
        <v>521</v>
      </c>
      <c r="I293" s="87" t="s">
        <v>493</v>
      </c>
      <c r="J293" s="87">
        <v>90</v>
      </c>
      <c r="K293" s="87"/>
    </row>
    <row r="294" spans="1:11">
      <c r="A294" s="87" t="s">
        <v>613</v>
      </c>
      <c r="B294" s="87" t="s">
        <v>581</v>
      </c>
      <c r="C294" s="87">
        <v>1.49</v>
      </c>
      <c r="D294" s="87">
        <v>1.49</v>
      </c>
      <c r="E294" s="87">
        <v>6.53</v>
      </c>
      <c r="F294" s="87">
        <v>0.36</v>
      </c>
      <c r="G294" s="87">
        <v>0.45700000000000002</v>
      </c>
      <c r="H294" s="87" t="s">
        <v>521</v>
      </c>
      <c r="I294" s="87" t="s">
        <v>493</v>
      </c>
      <c r="J294" s="87">
        <v>90</v>
      </c>
      <c r="K294" s="87"/>
    </row>
    <row r="295" spans="1:11">
      <c r="A295" s="87" t="s">
        <v>614</v>
      </c>
      <c r="B295" s="87" t="s">
        <v>581</v>
      </c>
      <c r="C295" s="87">
        <v>1.49</v>
      </c>
      <c r="D295" s="87">
        <v>1.49</v>
      </c>
      <c r="E295" s="87">
        <v>6.53</v>
      </c>
      <c r="F295" s="87">
        <v>0.36</v>
      </c>
      <c r="G295" s="87">
        <v>0.45700000000000002</v>
      </c>
      <c r="H295" s="87" t="s">
        <v>521</v>
      </c>
      <c r="I295" s="87" t="s">
        <v>493</v>
      </c>
      <c r="J295" s="87">
        <v>90</v>
      </c>
      <c r="K295" s="87"/>
    </row>
    <row r="296" spans="1:11">
      <c r="A296" s="87" t="s">
        <v>615</v>
      </c>
      <c r="B296" s="87" t="s">
        <v>581</v>
      </c>
      <c r="C296" s="87">
        <v>1.49</v>
      </c>
      <c r="D296" s="87">
        <v>1.49</v>
      </c>
      <c r="E296" s="87">
        <v>6.53</v>
      </c>
      <c r="F296" s="87">
        <v>0.36</v>
      </c>
      <c r="G296" s="87">
        <v>0.45700000000000002</v>
      </c>
      <c r="H296" s="87" t="s">
        <v>521</v>
      </c>
      <c r="I296" s="87" t="s">
        <v>493</v>
      </c>
      <c r="J296" s="87">
        <v>90</v>
      </c>
      <c r="K296" s="87"/>
    </row>
    <row r="297" spans="1:11">
      <c r="A297" s="87" t="s">
        <v>616</v>
      </c>
      <c r="B297" s="87" t="s">
        <v>581</v>
      </c>
      <c r="C297" s="87">
        <v>1.49</v>
      </c>
      <c r="D297" s="87">
        <v>1.49</v>
      </c>
      <c r="E297" s="87">
        <v>6.53</v>
      </c>
      <c r="F297" s="87">
        <v>0.36</v>
      </c>
      <c r="G297" s="87">
        <v>0.45700000000000002</v>
      </c>
      <c r="H297" s="87" t="s">
        <v>521</v>
      </c>
      <c r="I297" s="87" t="s">
        <v>493</v>
      </c>
      <c r="J297" s="87">
        <v>90</v>
      </c>
      <c r="K297" s="87"/>
    </row>
    <row r="298" spans="1:11">
      <c r="A298" s="87" t="s">
        <v>617</v>
      </c>
      <c r="B298" s="87" t="s">
        <v>581</v>
      </c>
      <c r="C298" s="87">
        <v>1.49</v>
      </c>
      <c r="D298" s="87">
        <v>1.49</v>
      </c>
      <c r="E298" s="87">
        <v>6.53</v>
      </c>
      <c r="F298" s="87">
        <v>0.36</v>
      </c>
      <c r="G298" s="87">
        <v>0.45700000000000002</v>
      </c>
      <c r="H298" s="87" t="s">
        <v>521</v>
      </c>
      <c r="I298" s="87" t="s">
        <v>493</v>
      </c>
      <c r="J298" s="87">
        <v>90</v>
      </c>
      <c r="K298" s="87"/>
    </row>
    <row r="299" spans="1:11">
      <c r="A299" s="87" t="s">
        <v>618</v>
      </c>
      <c r="B299" s="87" t="s">
        <v>581</v>
      </c>
      <c r="C299" s="87">
        <v>1.49</v>
      </c>
      <c r="D299" s="87">
        <v>1.49</v>
      </c>
      <c r="E299" s="87">
        <v>6.53</v>
      </c>
      <c r="F299" s="87">
        <v>0.36</v>
      </c>
      <c r="G299" s="87">
        <v>0.45700000000000002</v>
      </c>
      <c r="H299" s="87" t="s">
        <v>521</v>
      </c>
      <c r="I299" s="87" t="s">
        <v>493</v>
      </c>
      <c r="J299" s="87">
        <v>90</v>
      </c>
      <c r="K299" s="87"/>
    </row>
    <row r="300" spans="1:11">
      <c r="A300" s="87" t="s">
        <v>619</v>
      </c>
      <c r="B300" s="87" t="s">
        <v>581</v>
      </c>
      <c r="C300" s="87">
        <v>1.49</v>
      </c>
      <c r="D300" s="87">
        <v>1.49</v>
      </c>
      <c r="E300" s="87">
        <v>6.53</v>
      </c>
      <c r="F300" s="87">
        <v>0.36</v>
      </c>
      <c r="G300" s="87">
        <v>0.45700000000000002</v>
      </c>
      <c r="H300" s="87" t="s">
        <v>521</v>
      </c>
      <c r="I300" s="87" t="s">
        <v>493</v>
      </c>
      <c r="J300" s="87">
        <v>90</v>
      </c>
      <c r="K300" s="87"/>
    </row>
    <row r="301" spans="1:11">
      <c r="A301" s="87" t="s">
        <v>620</v>
      </c>
      <c r="B301" s="87" t="s">
        <v>581</v>
      </c>
      <c r="C301" s="87">
        <v>1.49</v>
      </c>
      <c r="D301" s="87">
        <v>1.49</v>
      </c>
      <c r="E301" s="87">
        <v>6.53</v>
      </c>
      <c r="F301" s="87">
        <v>0.36</v>
      </c>
      <c r="G301" s="87">
        <v>0.45700000000000002</v>
      </c>
      <c r="H301" s="87" t="s">
        <v>521</v>
      </c>
      <c r="I301" s="87" t="s">
        <v>493</v>
      </c>
      <c r="J301" s="87">
        <v>90</v>
      </c>
      <c r="K301" s="87"/>
    </row>
    <row r="302" spans="1:11">
      <c r="A302" s="87" t="s">
        <v>621</v>
      </c>
      <c r="B302" s="87" t="s">
        <v>581</v>
      </c>
      <c r="C302" s="87">
        <v>1.49</v>
      </c>
      <c r="D302" s="87">
        <v>1.49</v>
      </c>
      <c r="E302" s="87">
        <v>6.53</v>
      </c>
      <c r="F302" s="87">
        <v>0.36</v>
      </c>
      <c r="G302" s="87">
        <v>0.45700000000000002</v>
      </c>
      <c r="H302" s="87" t="s">
        <v>521</v>
      </c>
      <c r="I302" s="87" t="s">
        <v>493</v>
      </c>
      <c r="J302" s="87">
        <v>90</v>
      </c>
      <c r="K302" s="87"/>
    </row>
    <row r="303" spans="1:11">
      <c r="A303" s="87" t="s">
        <v>622</v>
      </c>
      <c r="B303" s="87" t="s">
        <v>581</v>
      </c>
      <c r="C303" s="87">
        <v>1.49</v>
      </c>
      <c r="D303" s="87">
        <v>1.49</v>
      </c>
      <c r="E303" s="87">
        <v>6.53</v>
      </c>
      <c r="F303" s="87">
        <v>0.36</v>
      </c>
      <c r="G303" s="87">
        <v>0.45700000000000002</v>
      </c>
      <c r="H303" s="87" t="s">
        <v>521</v>
      </c>
      <c r="I303" s="87" t="s">
        <v>493</v>
      </c>
      <c r="J303" s="87">
        <v>90</v>
      </c>
      <c r="K303" s="87"/>
    </row>
    <row r="304" spans="1:11">
      <c r="A304" s="87" t="s">
        <v>623</v>
      </c>
      <c r="B304" s="87" t="s">
        <v>581</v>
      </c>
      <c r="C304" s="87">
        <v>1.49</v>
      </c>
      <c r="D304" s="87">
        <v>1.49</v>
      </c>
      <c r="E304" s="87">
        <v>6.53</v>
      </c>
      <c r="F304" s="87">
        <v>0.36</v>
      </c>
      <c r="G304" s="87">
        <v>0.45700000000000002</v>
      </c>
      <c r="H304" s="87" t="s">
        <v>521</v>
      </c>
      <c r="I304" s="87" t="s">
        <v>493</v>
      </c>
      <c r="J304" s="87">
        <v>90</v>
      </c>
      <c r="K304" s="87"/>
    </row>
    <row r="305" spans="1:11">
      <c r="A305" s="87" t="s">
        <v>624</v>
      </c>
      <c r="B305" s="87" t="s">
        <v>581</v>
      </c>
      <c r="C305" s="87">
        <v>1.49</v>
      </c>
      <c r="D305" s="87">
        <v>1.49</v>
      </c>
      <c r="E305" s="87">
        <v>6.53</v>
      </c>
      <c r="F305" s="87">
        <v>0.36</v>
      </c>
      <c r="G305" s="87">
        <v>0.45700000000000002</v>
      </c>
      <c r="H305" s="87" t="s">
        <v>521</v>
      </c>
      <c r="I305" s="87" t="s">
        <v>493</v>
      </c>
      <c r="J305" s="87">
        <v>90</v>
      </c>
      <c r="K305" s="87"/>
    </row>
    <row r="306" spans="1:11">
      <c r="A306" s="87" t="s">
        <v>625</v>
      </c>
      <c r="B306" s="87" t="s">
        <v>581</v>
      </c>
      <c r="C306" s="87">
        <v>1.49</v>
      </c>
      <c r="D306" s="87">
        <v>1.49</v>
      </c>
      <c r="E306" s="87">
        <v>6.53</v>
      </c>
      <c r="F306" s="87">
        <v>0.36</v>
      </c>
      <c r="G306" s="87">
        <v>0.45700000000000002</v>
      </c>
      <c r="H306" s="87" t="s">
        <v>521</v>
      </c>
      <c r="I306" s="87" t="s">
        <v>493</v>
      </c>
      <c r="J306" s="87">
        <v>90</v>
      </c>
      <c r="K306" s="87"/>
    </row>
    <row r="307" spans="1:11">
      <c r="A307" s="87" t="s">
        <v>626</v>
      </c>
      <c r="B307" s="87" t="s">
        <v>581</v>
      </c>
      <c r="C307" s="87">
        <v>1.49</v>
      </c>
      <c r="D307" s="87">
        <v>1.49</v>
      </c>
      <c r="E307" s="87">
        <v>6.53</v>
      </c>
      <c r="F307" s="87">
        <v>0.36</v>
      </c>
      <c r="G307" s="87">
        <v>0.45700000000000002</v>
      </c>
      <c r="H307" s="87" t="s">
        <v>521</v>
      </c>
      <c r="I307" s="87" t="s">
        <v>493</v>
      </c>
      <c r="J307" s="87">
        <v>90</v>
      </c>
      <c r="K307" s="87"/>
    </row>
    <row r="308" spans="1:11">
      <c r="A308" s="87" t="s">
        <v>627</v>
      </c>
      <c r="B308" s="87" t="s">
        <v>581</v>
      </c>
      <c r="C308" s="87">
        <v>1.49</v>
      </c>
      <c r="D308" s="87">
        <v>1.49</v>
      </c>
      <c r="E308" s="87">
        <v>6.53</v>
      </c>
      <c r="F308" s="87">
        <v>0.36</v>
      </c>
      <c r="G308" s="87">
        <v>0.45700000000000002</v>
      </c>
      <c r="H308" s="87" t="s">
        <v>521</v>
      </c>
      <c r="I308" s="87" t="s">
        <v>493</v>
      </c>
      <c r="J308" s="87">
        <v>90</v>
      </c>
      <c r="K308" s="87"/>
    </row>
    <row r="309" spans="1:11">
      <c r="A309" s="87" t="s">
        <v>628</v>
      </c>
      <c r="B309" s="87" t="s">
        <v>581</v>
      </c>
      <c r="C309" s="87">
        <v>1.49</v>
      </c>
      <c r="D309" s="87">
        <v>1.49</v>
      </c>
      <c r="E309" s="87">
        <v>6.53</v>
      </c>
      <c r="F309" s="87">
        <v>0.36</v>
      </c>
      <c r="G309" s="87">
        <v>0.45700000000000002</v>
      </c>
      <c r="H309" s="87" t="s">
        <v>521</v>
      </c>
      <c r="I309" s="87" t="s">
        <v>493</v>
      </c>
      <c r="J309" s="87">
        <v>90</v>
      </c>
      <c r="K309" s="87"/>
    </row>
    <row r="310" spans="1:11">
      <c r="A310" s="87" t="s">
        <v>629</v>
      </c>
      <c r="B310" s="87" t="s">
        <v>581</v>
      </c>
      <c r="C310" s="87">
        <v>1.49</v>
      </c>
      <c r="D310" s="87">
        <v>1.49</v>
      </c>
      <c r="E310" s="87">
        <v>6.53</v>
      </c>
      <c r="F310" s="87">
        <v>0.36</v>
      </c>
      <c r="G310" s="87">
        <v>0.45700000000000002</v>
      </c>
      <c r="H310" s="87" t="s">
        <v>521</v>
      </c>
      <c r="I310" s="87" t="s">
        <v>493</v>
      </c>
      <c r="J310" s="87">
        <v>90</v>
      </c>
      <c r="K310" s="87"/>
    </row>
    <row r="311" spans="1:11">
      <c r="A311" s="87" t="s">
        <v>630</v>
      </c>
      <c r="B311" s="87" t="s">
        <v>581</v>
      </c>
      <c r="C311" s="87">
        <v>1.49</v>
      </c>
      <c r="D311" s="87">
        <v>1.49</v>
      </c>
      <c r="E311" s="87">
        <v>6.53</v>
      </c>
      <c r="F311" s="87">
        <v>0.36</v>
      </c>
      <c r="G311" s="87">
        <v>0.45700000000000002</v>
      </c>
      <c r="H311" s="87" t="s">
        <v>521</v>
      </c>
      <c r="I311" s="87" t="s">
        <v>493</v>
      </c>
      <c r="J311" s="87">
        <v>90</v>
      </c>
      <c r="K311" s="87"/>
    </row>
    <row r="312" spans="1:11">
      <c r="A312" s="87" t="s">
        <v>631</v>
      </c>
      <c r="B312" s="87" t="s">
        <v>581</v>
      </c>
      <c r="C312" s="87">
        <v>1.49</v>
      </c>
      <c r="D312" s="87">
        <v>1.49</v>
      </c>
      <c r="E312" s="87">
        <v>6.53</v>
      </c>
      <c r="F312" s="87">
        <v>0.36</v>
      </c>
      <c r="G312" s="87">
        <v>0.45700000000000002</v>
      </c>
      <c r="H312" s="87" t="s">
        <v>521</v>
      </c>
      <c r="I312" s="87" t="s">
        <v>493</v>
      </c>
      <c r="J312" s="87">
        <v>90</v>
      </c>
      <c r="K312" s="87"/>
    </row>
    <row r="313" spans="1:11">
      <c r="A313" s="87" t="s">
        <v>632</v>
      </c>
      <c r="B313" s="87" t="s">
        <v>581</v>
      </c>
      <c r="C313" s="87">
        <v>1.49</v>
      </c>
      <c r="D313" s="87">
        <v>1.49</v>
      </c>
      <c r="E313" s="87">
        <v>6.53</v>
      </c>
      <c r="F313" s="87">
        <v>0.36</v>
      </c>
      <c r="G313" s="87">
        <v>0.45700000000000002</v>
      </c>
      <c r="H313" s="87" t="s">
        <v>521</v>
      </c>
      <c r="I313" s="87" t="s">
        <v>493</v>
      </c>
      <c r="J313" s="87">
        <v>90</v>
      </c>
      <c r="K313" s="87"/>
    </row>
    <row r="314" spans="1:11">
      <c r="A314" s="87" t="s">
        <v>633</v>
      </c>
      <c r="B314" s="87" t="s">
        <v>581</v>
      </c>
      <c r="C314" s="87">
        <v>1.49</v>
      </c>
      <c r="D314" s="87">
        <v>1.49</v>
      </c>
      <c r="E314" s="87">
        <v>6.53</v>
      </c>
      <c r="F314" s="87">
        <v>0.36</v>
      </c>
      <c r="G314" s="87">
        <v>0.45700000000000002</v>
      </c>
      <c r="H314" s="87" t="s">
        <v>521</v>
      </c>
      <c r="I314" s="87" t="s">
        <v>493</v>
      </c>
      <c r="J314" s="87">
        <v>90</v>
      </c>
      <c r="K314" s="87"/>
    </row>
    <row r="315" spans="1:11">
      <c r="A315" s="87" t="s">
        <v>634</v>
      </c>
      <c r="B315" s="87" t="s">
        <v>581</v>
      </c>
      <c r="C315" s="87">
        <v>1.49</v>
      </c>
      <c r="D315" s="87">
        <v>1.49</v>
      </c>
      <c r="E315" s="87">
        <v>6.53</v>
      </c>
      <c r="F315" s="87">
        <v>0.36</v>
      </c>
      <c r="G315" s="87">
        <v>0.45700000000000002</v>
      </c>
      <c r="H315" s="87" t="s">
        <v>521</v>
      </c>
      <c r="I315" s="87" t="s">
        <v>493</v>
      </c>
      <c r="J315" s="87">
        <v>90</v>
      </c>
      <c r="K315" s="87"/>
    </row>
    <row r="316" spans="1:11">
      <c r="A316" s="87" t="s">
        <v>635</v>
      </c>
      <c r="B316" s="87" t="s">
        <v>698</v>
      </c>
      <c r="C316" s="87">
        <v>33.6</v>
      </c>
      <c r="D316" s="87">
        <v>33.6</v>
      </c>
      <c r="E316" s="87">
        <v>3.18</v>
      </c>
      <c r="F316" s="87">
        <v>0.26200000000000001</v>
      </c>
      <c r="G316" s="87">
        <v>0.318</v>
      </c>
      <c r="H316" s="87" t="s">
        <v>521</v>
      </c>
      <c r="I316" s="87" t="s">
        <v>494</v>
      </c>
      <c r="J316" s="87">
        <v>180</v>
      </c>
      <c r="K316" s="87" t="s">
        <v>389</v>
      </c>
    </row>
    <row r="317" spans="1:11">
      <c r="A317" s="87" t="s">
        <v>636</v>
      </c>
      <c r="B317" s="87" t="s">
        <v>701</v>
      </c>
      <c r="C317" s="87">
        <v>72.8</v>
      </c>
      <c r="D317" s="87">
        <v>72.8</v>
      </c>
      <c r="E317" s="87">
        <v>3.18</v>
      </c>
      <c r="F317" s="87">
        <v>0.26200000000000001</v>
      </c>
      <c r="G317" s="87">
        <v>0.318</v>
      </c>
      <c r="H317" s="87" t="s">
        <v>521</v>
      </c>
      <c r="I317" s="87" t="s">
        <v>495</v>
      </c>
      <c r="J317" s="87">
        <v>90</v>
      </c>
      <c r="K317" s="87" t="s">
        <v>466</v>
      </c>
    </row>
    <row r="318" spans="1:11">
      <c r="A318" s="87" t="s">
        <v>637</v>
      </c>
      <c r="B318" s="87" t="s">
        <v>698</v>
      </c>
      <c r="C318" s="87">
        <v>33.6</v>
      </c>
      <c r="D318" s="87">
        <v>33.6</v>
      </c>
      <c r="E318" s="87">
        <v>3.18</v>
      </c>
      <c r="F318" s="87">
        <v>0.26200000000000001</v>
      </c>
      <c r="G318" s="87">
        <v>0.318</v>
      </c>
      <c r="H318" s="87" t="s">
        <v>521</v>
      </c>
      <c r="I318" s="87" t="s">
        <v>496</v>
      </c>
      <c r="J318" s="87">
        <v>180</v>
      </c>
      <c r="K318" s="87" t="s">
        <v>389</v>
      </c>
    </row>
    <row r="319" spans="1:11">
      <c r="A319" s="87" t="s">
        <v>638</v>
      </c>
      <c r="B319" s="87" t="s">
        <v>701</v>
      </c>
      <c r="C319" s="87">
        <v>72.8</v>
      </c>
      <c r="D319" s="87">
        <v>72.8</v>
      </c>
      <c r="E319" s="87">
        <v>3.18</v>
      </c>
      <c r="F319" s="87">
        <v>0.26200000000000001</v>
      </c>
      <c r="G319" s="87">
        <v>0.318</v>
      </c>
      <c r="H319" s="87" t="s">
        <v>521</v>
      </c>
      <c r="I319" s="87" t="s">
        <v>497</v>
      </c>
      <c r="J319" s="87">
        <v>90</v>
      </c>
      <c r="K319" s="87" t="s">
        <v>466</v>
      </c>
    </row>
    <row r="320" spans="1:11">
      <c r="A320" s="87" t="s">
        <v>639</v>
      </c>
      <c r="B320" s="87" t="s">
        <v>581</v>
      </c>
      <c r="C320" s="87">
        <v>1.49</v>
      </c>
      <c r="D320" s="87">
        <v>1.49</v>
      </c>
      <c r="E320" s="87">
        <v>6.53</v>
      </c>
      <c r="F320" s="87">
        <v>0.36</v>
      </c>
      <c r="G320" s="87">
        <v>0.45700000000000002</v>
      </c>
      <c r="H320" s="87" t="s">
        <v>521</v>
      </c>
      <c r="I320" s="87" t="s">
        <v>499</v>
      </c>
      <c r="J320" s="87">
        <v>90</v>
      </c>
      <c r="K320" s="87"/>
    </row>
    <row r="321" spans="1:11">
      <c r="A321" s="87" t="s">
        <v>640</v>
      </c>
      <c r="B321" s="87" t="s">
        <v>581</v>
      </c>
      <c r="C321" s="87">
        <v>1.49</v>
      </c>
      <c r="D321" s="87">
        <v>1.49</v>
      </c>
      <c r="E321" s="87">
        <v>6.53</v>
      </c>
      <c r="F321" s="87">
        <v>0.36</v>
      </c>
      <c r="G321" s="87">
        <v>0.45700000000000002</v>
      </c>
      <c r="H321" s="87" t="s">
        <v>521</v>
      </c>
      <c r="I321" s="87" t="s">
        <v>499</v>
      </c>
      <c r="J321" s="87">
        <v>90</v>
      </c>
      <c r="K321" s="87"/>
    </row>
    <row r="322" spans="1:11">
      <c r="A322" s="87" t="s">
        <v>641</v>
      </c>
      <c r="B322" s="87" t="s">
        <v>581</v>
      </c>
      <c r="C322" s="87">
        <v>1.49</v>
      </c>
      <c r="D322" s="87">
        <v>1.49</v>
      </c>
      <c r="E322" s="87">
        <v>6.53</v>
      </c>
      <c r="F322" s="87">
        <v>0.36</v>
      </c>
      <c r="G322" s="87">
        <v>0.45700000000000002</v>
      </c>
      <c r="H322" s="87" t="s">
        <v>521</v>
      </c>
      <c r="I322" s="87" t="s">
        <v>499</v>
      </c>
      <c r="J322" s="87">
        <v>90</v>
      </c>
      <c r="K322" s="87"/>
    </row>
    <row r="323" spans="1:11">
      <c r="A323" s="87" t="s">
        <v>642</v>
      </c>
      <c r="B323" s="87" t="s">
        <v>581</v>
      </c>
      <c r="C323" s="87">
        <v>1.49</v>
      </c>
      <c r="D323" s="87">
        <v>1.49</v>
      </c>
      <c r="E323" s="87">
        <v>6.53</v>
      </c>
      <c r="F323" s="87">
        <v>0.36</v>
      </c>
      <c r="G323" s="87">
        <v>0.45700000000000002</v>
      </c>
      <c r="H323" s="87" t="s">
        <v>521</v>
      </c>
      <c r="I323" s="87" t="s">
        <v>499</v>
      </c>
      <c r="J323" s="87">
        <v>90</v>
      </c>
      <c r="K323" s="87"/>
    </row>
    <row r="324" spans="1:11">
      <c r="A324" s="87" t="s">
        <v>643</v>
      </c>
      <c r="B324" s="87" t="s">
        <v>581</v>
      </c>
      <c r="C324" s="87">
        <v>1.49</v>
      </c>
      <c r="D324" s="87">
        <v>1.49</v>
      </c>
      <c r="E324" s="87">
        <v>6.53</v>
      </c>
      <c r="F324" s="87">
        <v>0.36</v>
      </c>
      <c r="G324" s="87">
        <v>0.45700000000000002</v>
      </c>
      <c r="H324" s="87" t="s">
        <v>521</v>
      </c>
      <c r="I324" s="87" t="s">
        <v>499</v>
      </c>
      <c r="J324" s="87">
        <v>90</v>
      </c>
      <c r="K324" s="87"/>
    </row>
    <row r="325" spans="1:11">
      <c r="A325" s="87" t="s">
        <v>644</v>
      </c>
      <c r="B325" s="87" t="s">
        <v>581</v>
      </c>
      <c r="C325" s="87">
        <v>1.49</v>
      </c>
      <c r="D325" s="87">
        <v>1.49</v>
      </c>
      <c r="E325" s="87">
        <v>6.53</v>
      </c>
      <c r="F325" s="87">
        <v>0.36</v>
      </c>
      <c r="G325" s="87">
        <v>0.45700000000000002</v>
      </c>
      <c r="H325" s="87" t="s">
        <v>521</v>
      </c>
      <c r="I325" s="87" t="s">
        <v>499</v>
      </c>
      <c r="J325" s="87">
        <v>90</v>
      </c>
      <c r="K325" s="87"/>
    </row>
    <row r="326" spans="1:11">
      <c r="A326" s="87" t="s">
        <v>645</v>
      </c>
      <c r="B326" s="87" t="s">
        <v>581</v>
      </c>
      <c r="C326" s="87">
        <v>1.49</v>
      </c>
      <c r="D326" s="87">
        <v>1.49</v>
      </c>
      <c r="E326" s="87">
        <v>6.53</v>
      </c>
      <c r="F326" s="87">
        <v>0.36</v>
      </c>
      <c r="G326" s="87">
        <v>0.45700000000000002</v>
      </c>
      <c r="H326" s="87" t="s">
        <v>521</v>
      </c>
      <c r="I326" s="87" t="s">
        <v>499</v>
      </c>
      <c r="J326" s="87">
        <v>90</v>
      </c>
      <c r="K326" s="87"/>
    </row>
    <row r="327" spans="1:11">
      <c r="A327" s="87" t="s">
        <v>646</v>
      </c>
      <c r="B327" s="87" t="s">
        <v>581</v>
      </c>
      <c r="C327" s="87">
        <v>1.49</v>
      </c>
      <c r="D327" s="87">
        <v>1.49</v>
      </c>
      <c r="E327" s="87">
        <v>6.53</v>
      </c>
      <c r="F327" s="87">
        <v>0.36</v>
      </c>
      <c r="G327" s="87">
        <v>0.45700000000000002</v>
      </c>
      <c r="H327" s="87" t="s">
        <v>521</v>
      </c>
      <c r="I327" s="87" t="s">
        <v>499</v>
      </c>
      <c r="J327" s="87">
        <v>90</v>
      </c>
      <c r="K327" s="87"/>
    </row>
    <row r="328" spans="1:11">
      <c r="A328" s="87" t="s">
        <v>647</v>
      </c>
      <c r="B328" s="87" t="s">
        <v>581</v>
      </c>
      <c r="C328" s="87">
        <v>1.49</v>
      </c>
      <c r="D328" s="87">
        <v>1.49</v>
      </c>
      <c r="E328" s="87">
        <v>6.53</v>
      </c>
      <c r="F328" s="87">
        <v>0.36</v>
      </c>
      <c r="G328" s="87">
        <v>0.45700000000000002</v>
      </c>
      <c r="H328" s="87" t="s">
        <v>521</v>
      </c>
      <c r="I328" s="87" t="s">
        <v>499</v>
      </c>
      <c r="J328" s="87">
        <v>90</v>
      </c>
      <c r="K328" s="87"/>
    </row>
    <row r="329" spans="1:11">
      <c r="A329" s="87" t="s">
        <v>648</v>
      </c>
      <c r="B329" s="87" t="s">
        <v>581</v>
      </c>
      <c r="C329" s="87">
        <v>1.49</v>
      </c>
      <c r="D329" s="87">
        <v>1.49</v>
      </c>
      <c r="E329" s="87">
        <v>6.53</v>
      </c>
      <c r="F329" s="87">
        <v>0.36</v>
      </c>
      <c r="G329" s="87">
        <v>0.45700000000000002</v>
      </c>
      <c r="H329" s="87" t="s">
        <v>521</v>
      </c>
      <c r="I329" s="87" t="s">
        <v>499</v>
      </c>
      <c r="J329" s="87">
        <v>90</v>
      </c>
      <c r="K329" s="87"/>
    </row>
    <row r="330" spans="1:11">
      <c r="A330" s="87" t="s">
        <v>649</v>
      </c>
      <c r="B330" s="87" t="s">
        <v>581</v>
      </c>
      <c r="C330" s="87">
        <v>1.49</v>
      </c>
      <c r="D330" s="87">
        <v>1.49</v>
      </c>
      <c r="E330" s="87">
        <v>6.53</v>
      </c>
      <c r="F330" s="87">
        <v>0.36</v>
      </c>
      <c r="G330" s="87">
        <v>0.45700000000000002</v>
      </c>
      <c r="H330" s="87" t="s">
        <v>521</v>
      </c>
      <c r="I330" s="87" t="s">
        <v>499</v>
      </c>
      <c r="J330" s="87">
        <v>90</v>
      </c>
      <c r="K330" s="87"/>
    </row>
    <row r="331" spans="1:11">
      <c r="A331" s="87" t="s">
        <v>650</v>
      </c>
      <c r="B331" s="87" t="s">
        <v>581</v>
      </c>
      <c r="C331" s="87">
        <v>1.49</v>
      </c>
      <c r="D331" s="87">
        <v>1.49</v>
      </c>
      <c r="E331" s="87">
        <v>6.53</v>
      </c>
      <c r="F331" s="87">
        <v>0.36</v>
      </c>
      <c r="G331" s="87">
        <v>0.45700000000000002</v>
      </c>
      <c r="H331" s="87" t="s">
        <v>521</v>
      </c>
      <c r="I331" s="87" t="s">
        <v>499</v>
      </c>
      <c r="J331" s="87">
        <v>90</v>
      </c>
      <c r="K331" s="87"/>
    </row>
    <row r="332" spans="1:11">
      <c r="A332" s="87" t="s">
        <v>651</v>
      </c>
      <c r="B332" s="87" t="s">
        <v>581</v>
      </c>
      <c r="C332" s="87">
        <v>1.49</v>
      </c>
      <c r="D332" s="87">
        <v>1.49</v>
      </c>
      <c r="E332" s="87">
        <v>6.53</v>
      </c>
      <c r="F332" s="87">
        <v>0.36</v>
      </c>
      <c r="G332" s="87">
        <v>0.45700000000000002</v>
      </c>
      <c r="H332" s="87" t="s">
        <v>521</v>
      </c>
      <c r="I332" s="87" t="s">
        <v>499</v>
      </c>
      <c r="J332" s="87">
        <v>90</v>
      </c>
      <c r="K332" s="87"/>
    </row>
    <row r="333" spans="1:11">
      <c r="A333" s="87" t="s">
        <v>652</v>
      </c>
      <c r="B333" s="87" t="s">
        <v>581</v>
      </c>
      <c r="C333" s="87">
        <v>1.49</v>
      </c>
      <c r="D333" s="87">
        <v>1.49</v>
      </c>
      <c r="E333" s="87">
        <v>6.53</v>
      </c>
      <c r="F333" s="87">
        <v>0.36</v>
      </c>
      <c r="G333" s="87">
        <v>0.45700000000000002</v>
      </c>
      <c r="H333" s="87" t="s">
        <v>521</v>
      </c>
      <c r="I333" s="87" t="s">
        <v>499</v>
      </c>
      <c r="J333" s="87">
        <v>90</v>
      </c>
      <c r="K333" s="87"/>
    </row>
    <row r="334" spans="1:11">
      <c r="A334" s="87" t="s">
        <v>653</v>
      </c>
      <c r="B334" s="87" t="s">
        <v>581</v>
      </c>
      <c r="C334" s="87">
        <v>1.49</v>
      </c>
      <c r="D334" s="87">
        <v>1.49</v>
      </c>
      <c r="E334" s="87">
        <v>6.53</v>
      </c>
      <c r="F334" s="87">
        <v>0.36</v>
      </c>
      <c r="G334" s="87">
        <v>0.45700000000000002</v>
      </c>
      <c r="H334" s="87" t="s">
        <v>521</v>
      </c>
      <c r="I334" s="87" t="s">
        <v>499</v>
      </c>
      <c r="J334" s="87">
        <v>90</v>
      </c>
      <c r="K334" s="87"/>
    </row>
    <row r="335" spans="1:11">
      <c r="A335" s="87" t="s">
        <v>654</v>
      </c>
      <c r="B335" s="87" t="s">
        <v>581</v>
      </c>
      <c r="C335" s="87">
        <v>1.49</v>
      </c>
      <c r="D335" s="87">
        <v>1.49</v>
      </c>
      <c r="E335" s="87">
        <v>6.53</v>
      </c>
      <c r="F335" s="87">
        <v>0.36</v>
      </c>
      <c r="G335" s="87">
        <v>0.45700000000000002</v>
      </c>
      <c r="H335" s="87" t="s">
        <v>521</v>
      </c>
      <c r="I335" s="87" t="s">
        <v>499</v>
      </c>
      <c r="J335" s="87">
        <v>90</v>
      </c>
      <c r="K335" s="87"/>
    </row>
    <row r="336" spans="1:11">
      <c r="A336" s="87" t="s">
        <v>655</v>
      </c>
      <c r="B336" s="87" t="s">
        <v>581</v>
      </c>
      <c r="C336" s="87">
        <v>1.49</v>
      </c>
      <c r="D336" s="87">
        <v>1.49</v>
      </c>
      <c r="E336" s="87">
        <v>6.53</v>
      </c>
      <c r="F336" s="87">
        <v>0.36</v>
      </c>
      <c r="G336" s="87">
        <v>0.45700000000000002</v>
      </c>
      <c r="H336" s="87" t="s">
        <v>521</v>
      </c>
      <c r="I336" s="87" t="s">
        <v>499</v>
      </c>
      <c r="J336" s="87">
        <v>90</v>
      </c>
      <c r="K336" s="87"/>
    </row>
    <row r="337" spans="1:11">
      <c r="A337" s="87" t="s">
        <v>656</v>
      </c>
      <c r="B337" s="87" t="s">
        <v>581</v>
      </c>
      <c r="C337" s="87">
        <v>1.49</v>
      </c>
      <c r="D337" s="87">
        <v>1.49</v>
      </c>
      <c r="E337" s="87">
        <v>6.53</v>
      </c>
      <c r="F337" s="87">
        <v>0.36</v>
      </c>
      <c r="G337" s="87">
        <v>0.45700000000000002</v>
      </c>
      <c r="H337" s="87" t="s">
        <v>521</v>
      </c>
      <c r="I337" s="87" t="s">
        <v>499</v>
      </c>
      <c r="J337" s="87">
        <v>90</v>
      </c>
      <c r="K337" s="87"/>
    </row>
    <row r="338" spans="1:11">
      <c r="A338" s="87" t="s">
        <v>657</v>
      </c>
      <c r="B338" s="87" t="s">
        <v>581</v>
      </c>
      <c r="C338" s="87">
        <v>1.49</v>
      </c>
      <c r="D338" s="87">
        <v>1.49</v>
      </c>
      <c r="E338" s="87">
        <v>6.53</v>
      </c>
      <c r="F338" s="87">
        <v>0.36</v>
      </c>
      <c r="G338" s="87">
        <v>0.45700000000000002</v>
      </c>
      <c r="H338" s="87" t="s">
        <v>521</v>
      </c>
      <c r="I338" s="87" t="s">
        <v>499</v>
      </c>
      <c r="J338" s="87">
        <v>90</v>
      </c>
      <c r="K338" s="87"/>
    </row>
    <row r="339" spans="1:11">
      <c r="A339" s="87" t="s">
        <v>658</v>
      </c>
      <c r="B339" s="87" t="s">
        <v>581</v>
      </c>
      <c r="C339" s="87">
        <v>1.49</v>
      </c>
      <c r="D339" s="87">
        <v>1.49</v>
      </c>
      <c r="E339" s="87">
        <v>6.53</v>
      </c>
      <c r="F339" s="87">
        <v>0.36</v>
      </c>
      <c r="G339" s="87">
        <v>0.45700000000000002</v>
      </c>
      <c r="H339" s="87" t="s">
        <v>521</v>
      </c>
      <c r="I339" s="87" t="s">
        <v>499</v>
      </c>
      <c r="J339" s="87">
        <v>90</v>
      </c>
      <c r="K339" s="87"/>
    </row>
    <row r="340" spans="1:11">
      <c r="A340" s="87" t="s">
        <v>659</v>
      </c>
      <c r="B340" s="87" t="s">
        <v>581</v>
      </c>
      <c r="C340" s="87">
        <v>1.49</v>
      </c>
      <c r="D340" s="87">
        <v>1.49</v>
      </c>
      <c r="E340" s="87">
        <v>6.53</v>
      </c>
      <c r="F340" s="87">
        <v>0.36</v>
      </c>
      <c r="G340" s="87">
        <v>0.45700000000000002</v>
      </c>
      <c r="H340" s="87" t="s">
        <v>521</v>
      </c>
      <c r="I340" s="87" t="s">
        <v>499</v>
      </c>
      <c r="J340" s="87">
        <v>90</v>
      </c>
      <c r="K340" s="87"/>
    </row>
    <row r="341" spans="1:11">
      <c r="A341" s="87" t="s">
        <v>660</v>
      </c>
      <c r="B341" s="87" t="s">
        <v>581</v>
      </c>
      <c r="C341" s="87">
        <v>1.49</v>
      </c>
      <c r="D341" s="87">
        <v>1.49</v>
      </c>
      <c r="E341" s="87">
        <v>6.53</v>
      </c>
      <c r="F341" s="87">
        <v>0.36</v>
      </c>
      <c r="G341" s="87">
        <v>0.45700000000000002</v>
      </c>
      <c r="H341" s="87" t="s">
        <v>521</v>
      </c>
      <c r="I341" s="87" t="s">
        <v>499</v>
      </c>
      <c r="J341" s="87">
        <v>90</v>
      </c>
      <c r="K341" s="87"/>
    </row>
    <row r="342" spans="1:11">
      <c r="A342" s="87" t="s">
        <v>661</v>
      </c>
      <c r="B342" s="87" t="s">
        <v>581</v>
      </c>
      <c r="C342" s="87">
        <v>1.49</v>
      </c>
      <c r="D342" s="87">
        <v>1.49</v>
      </c>
      <c r="E342" s="87">
        <v>6.53</v>
      </c>
      <c r="F342" s="87">
        <v>0.36</v>
      </c>
      <c r="G342" s="87">
        <v>0.45700000000000002</v>
      </c>
      <c r="H342" s="87" t="s">
        <v>521</v>
      </c>
      <c r="I342" s="87" t="s">
        <v>499</v>
      </c>
      <c r="J342" s="87">
        <v>90</v>
      </c>
      <c r="K342" s="87"/>
    </row>
    <row r="343" spans="1:11">
      <c r="A343" s="87" t="s">
        <v>662</v>
      </c>
      <c r="B343" s="87" t="s">
        <v>581</v>
      </c>
      <c r="C343" s="87">
        <v>1.49</v>
      </c>
      <c r="D343" s="87">
        <v>1.49</v>
      </c>
      <c r="E343" s="87">
        <v>6.53</v>
      </c>
      <c r="F343" s="87">
        <v>0.36</v>
      </c>
      <c r="G343" s="87">
        <v>0.45700000000000002</v>
      </c>
      <c r="H343" s="87" t="s">
        <v>521</v>
      </c>
      <c r="I343" s="87" t="s">
        <v>499</v>
      </c>
      <c r="J343" s="87">
        <v>90</v>
      </c>
      <c r="K343" s="87"/>
    </row>
    <row r="344" spans="1:11">
      <c r="A344" s="87" t="s">
        <v>663</v>
      </c>
      <c r="B344" s="87" t="s">
        <v>581</v>
      </c>
      <c r="C344" s="87">
        <v>1.49</v>
      </c>
      <c r="D344" s="87">
        <v>1.49</v>
      </c>
      <c r="E344" s="87">
        <v>6.53</v>
      </c>
      <c r="F344" s="87">
        <v>0.36</v>
      </c>
      <c r="G344" s="87">
        <v>0.45700000000000002</v>
      </c>
      <c r="H344" s="87" t="s">
        <v>521</v>
      </c>
      <c r="I344" s="87" t="s">
        <v>499</v>
      </c>
      <c r="J344" s="87">
        <v>90</v>
      </c>
      <c r="K344" s="87"/>
    </row>
    <row r="345" spans="1:11">
      <c r="A345" s="87" t="s">
        <v>664</v>
      </c>
      <c r="B345" s="87" t="s">
        <v>581</v>
      </c>
      <c r="C345" s="87">
        <v>1.49</v>
      </c>
      <c r="D345" s="87">
        <v>1.49</v>
      </c>
      <c r="E345" s="87">
        <v>6.53</v>
      </c>
      <c r="F345" s="87">
        <v>0.36</v>
      </c>
      <c r="G345" s="87">
        <v>0.45700000000000002</v>
      </c>
      <c r="H345" s="87" t="s">
        <v>521</v>
      </c>
      <c r="I345" s="87" t="s">
        <v>499</v>
      </c>
      <c r="J345" s="87">
        <v>90</v>
      </c>
      <c r="K345" s="87"/>
    </row>
    <row r="346" spans="1:11">
      <c r="A346" s="87" t="s">
        <v>665</v>
      </c>
      <c r="B346" s="87" t="s">
        <v>581</v>
      </c>
      <c r="C346" s="87">
        <v>1.49</v>
      </c>
      <c r="D346" s="87">
        <v>1.49</v>
      </c>
      <c r="E346" s="87">
        <v>6.53</v>
      </c>
      <c r="F346" s="87">
        <v>0.36</v>
      </c>
      <c r="G346" s="87">
        <v>0.45700000000000002</v>
      </c>
      <c r="H346" s="87" t="s">
        <v>521</v>
      </c>
      <c r="I346" s="87" t="s">
        <v>499</v>
      </c>
      <c r="J346" s="87">
        <v>90</v>
      </c>
      <c r="K346" s="87"/>
    </row>
    <row r="347" spans="1:11">
      <c r="A347" s="87" t="s">
        <v>666</v>
      </c>
      <c r="B347" s="87" t="s">
        <v>581</v>
      </c>
      <c r="C347" s="87">
        <v>1.49</v>
      </c>
      <c r="D347" s="87">
        <v>1.49</v>
      </c>
      <c r="E347" s="87">
        <v>6.53</v>
      </c>
      <c r="F347" s="87">
        <v>0.36</v>
      </c>
      <c r="G347" s="87">
        <v>0.45700000000000002</v>
      </c>
      <c r="H347" s="87" t="s">
        <v>521</v>
      </c>
      <c r="I347" s="87" t="s">
        <v>499</v>
      </c>
      <c r="J347" s="87">
        <v>90</v>
      </c>
      <c r="K347" s="87"/>
    </row>
    <row r="348" spans="1:11">
      <c r="A348" s="87" t="s">
        <v>667</v>
      </c>
      <c r="B348" s="87" t="s">
        <v>581</v>
      </c>
      <c r="C348" s="87">
        <v>1.49</v>
      </c>
      <c r="D348" s="87">
        <v>1.49</v>
      </c>
      <c r="E348" s="87">
        <v>6.53</v>
      </c>
      <c r="F348" s="87">
        <v>0.36</v>
      </c>
      <c r="G348" s="87">
        <v>0.45700000000000002</v>
      </c>
      <c r="H348" s="87" t="s">
        <v>521</v>
      </c>
      <c r="I348" s="87" t="s">
        <v>499</v>
      </c>
      <c r="J348" s="87">
        <v>90</v>
      </c>
      <c r="K348" s="87"/>
    </row>
    <row r="349" spans="1:11">
      <c r="A349" s="87" t="s">
        <v>668</v>
      </c>
      <c r="B349" s="87" t="s">
        <v>581</v>
      </c>
      <c r="C349" s="87">
        <v>1.49</v>
      </c>
      <c r="D349" s="87">
        <v>1.49</v>
      </c>
      <c r="E349" s="87">
        <v>6.53</v>
      </c>
      <c r="F349" s="87">
        <v>0.36</v>
      </c>
      <c r="G349" s="87">
        <v>0.45700000000000002</v>
      </c>
      <c r="H349" s="87" t="s">
        <v>521</v>
      </c>
      <c r="I349" s="87" t="s">
        <v>499</v>
      </c>
      <c r="J349" s="87">
        <v>90</v>
      </c>
      <c r="K349" s="87"/>
    </row>
    <row r="350" spans="1:11">
      <c r="A350" s="87" t="s">
        <v>669</v>
      </c>
      <c r="B350" s="87" t="s">
        <v>581</v>
      </c>
      <c r="C350" s="87">
        <v>1.49</v>
      </c>
      <c r="D350" s="87">
        <v>1.49</v>
      </c>
      <c r="E350" s="87">
        <v>6.53</v>
      </c>
      <c r="F350" s="87">
        <v>0.36</v>
      </c>
      <c r="G350" s="87">
        <v>0.45700000000000002</v>
      </c>
      <c r="H350" s="87" t="s">
        <v>521</v>
      </c>
      <c r="I350" s="87" t="s">
        <v>499</v>
      </c>
      <c r="J350" s="87">
        <v>90</v>
      </c>
      <c r="K350" s="87"/>
    </row>
    <row r="351" spans="1:11">
      <c r="A351" s="87" t="s">
        <v>670</v>
      </c>
      <c r="B351" s="87" t="s">
        <v>581</v>
      </c>
      <c r="C351" s="87">
        <v>1.49</v>
      </c>
      <c r="D351" s="87">
        <v>1.49</v>
      </c>
      <c r="E351" s="87">
        <v>6.53</v>
      </c>
      <c r="F351" s="87">
        <v>0.36</v>
      </c>
      <c r="G351" s="87">
        <v>0.45700000000000002</v>
      </c>
      <c r="H351" s="87" t="s">
        <v>521</v>
      </c>
      <c r="I351" s="87" t="s">
        <v>499</v>
      </c>
      <c r="J351" s="87">
        <v>90</v>
      </c>
      <c r="K351" s="87"/>
    </row>
    <row r="352" spans="1:11">
      <c r="A352" s="87" t="s">
        <v>671</v>
      </c>
      <c r="B352" s="87" t="s">
        <v>581</v>
      </c>
      <c r="C352" s="87">
        <v>1.49</v>
      </c>
      <c r="D352" s="87">
        <v>1.49</v>
      </c>
      <c r="E352" s="87">
        <v>6.53</v>
      </c>
      <c r="F352" s="87">
        <v>0.36</v>
      </c>
      <c r="G352" s="87">
        <v>0.45700000000000002</v>
      </c>
      <c r="H352" s="87" t="s">
        <v>521</v>
      </c>
      <c r="I352" s="87" t="s">
        <v>499</v>
      </c>
      <c r="J352" s="87">
        <v>90</v>
      </c>
      <c r="K352" s="87"/>
    </row>
    <row r="353" spans="1:11">
      <c r="A353" s="87" t="s">
        <v>672</v>
      </c>
      <c r="B353" s="87" t="s">
        <v>581</v>
      </c>
      <c r="C353" s="87">
        <v>1.49</v>
      </c>
      <c r="D353" s="87">
        <v>1.49</v>
      </c>
      <c r="E353" s="87">
        <v>6.53</v>
      </c>
      <c r="F353" s="87">
        <v>0.36</v>
      </c>
      <c r="G353" s="87">
        <v>0.45700000000000002</v>
      </c>
      <c r="H353" s="87" t="s">
        <v>521</v>
      </c>
      <c r="I353" s="87" t="s">
        <v>499</v>
      </c>
      <c r="J353" s="87">
        <v>90</v>
      </c>
      <c r="K353" s="87"/>
    </row>
    <row r="354" spans="1:11">
      <c r="A354" s="87" t="s">
        <v>673</v>
      </c>
      <c r="B354" s="87" t="s">
        <v>581</v>
      </c>
      <c r="C354" s="87">
        <v>1.49</v>
      </c>
      <c r="D354" s="87">
        <v>1.49</v>
      </c>
      <c r="E354" s="87">
        <v>6.53</v>
      </c>
      <c r="F354" s="87">
        <v>0.36</v>
      </c>
      <c r="G354" s="87">
        <v>0.45700000000000002</v>
      </c>
      <c r="H354" s="87" t="s">
        <v>521</v>
      </c>
      <c r="I354" s="87" t="s">
        <v>499</v>
      </c>
      <c r="J354" s="87">
        <v>90</v>
      </c>
      <c r="K354" s="87"/>
    </row>
    <row r="355" spans="1:11">
      <c r="A355" s="87" t="s">
        <v>674</v>
      </c>
      <c r="B355" s="87" t="s">
        <v>581</v>
      </c>
      <c r="C355" s="87">
        <v>1.49</v>
      </c>
      <c r="D355" s="87">
        <v>1.49</v>
      </c>
      <c r="E355" s="87">
        <v>6.53</v>
      </c>
      <c r="F355" s="87">
        <v>0.36</v>
      </c>
      <c r="G355" s="87">
        <v>0.45700000000000002</v>
      </c>
      <c r="H355" s="87" t="s">
        <v>521</v>
      </c>
      <c r="I355" s="87" t="s">
        <v>499</v>
      </c>
      <c r="J355" s="87">
        <v>90</v>
      </c>
      <c r="K355" s="87"/>
    </row>
    <row r="356" spans="1:11">
      <c r="A356" s="87" t="s">
        <v>675</v>
      </c>
      <c r="B356" s="87" t="s">
        <v>700</v>
      </c>
      <c r="C356" s="87">
        <v>53.2</v>
      </c>
      <c r="D356" s="87">
        <v>53.2</v>
      </c>
      <c r="E356" s="87">
        <v>3.18</v>
      </c>
      <c r="F356" s="87">
        <v>0.40200000000000002</v>
      </c>
      <c r="G356" s="87">
        <v>0.622</v>
      </c>
      <c r="H356" s="87" t="s">
        <v>521</v>
      </c>
      <c r="I356" s="87" t="s">
        <v>500</v>
      </c>
      <c r="J356" s="87">
        <v>0</v>
      </c>
      <c r="K356" s="87" t="s">
        <v>407</v>
      </c>
    </row>
    <row r="357" spans="1:11">
      <c r="A357" s="87" t="s">
        <v>676</v>
      </c>
      <c r="B357" s="87" t="s">
        <v>700</v>
      </c>
      <c r="C357" s="87">
        <v>53.2</v>
      </c>
      <c r="D357" s="87">
        <v>53.2</v>
      </c>
      <c r="E357" s="87">
        <v>3.18</v>
      </c>
      <c r="F357" s="87">
        <v>0.40200000000000002</v>
      </c>
      <c r="G357" s="87">
        <v>0.622</v>
      </c>
      <c r="H357" s="87" t="s">
        <v>521</v>
      </c>
      <c r="I357" s="87" t="s">
        <v>502</v>
      </c>
      <c r="J357" s="87">
        <v>0</v>
      </c>
      <c r="K357" s="87" t="s">
        <v>407</v>
      </c>
    </row>
    <row r="358" spans="1:11">
      <c r="A358" s="87" t="s">
        <v>677</v>
      </c>
      <c r="B358" s="87" t="s">
        <v>701</v>
      </c>
      <c r="C358" s="87">
        <v>12.6</v>
      </c>
      <c r="D358" s="87">
        <v>12.6</v>
      </c>
      <c r="E358" s="87">
        <v>3.18</v>
      </c>
      <c r="F358" s="87">
        <v>0.26200000000000001</v>
      </c>
      <c r="G358" s="87">
        <v>0.318</v>
      </c>
      <c r="H358" s="87" t="s">
        <v>521</v>
      </c>
      <c r="I358" s="87" t="s">
        <v>506</v>
      </c>
      <c r="J358" s="87">
        <v>90</v>
      </c>
      <c r="K358" s="87" t="s">
        <v>466</v>
      </c>
    </row>
    <row r="359" spans="1:11">
      <c r="A359" s="87" t="s">
        <v>678</v>
      </c>
      <c r="B359" s="87" t="s">
        <v>701</v>
      </c>
      <c r="C359" s="87">
        <v>49.41</v>
      </c>
      <c r="D359" s="87">
        <v>49.41</v>
      </c>
      <c r="E359" s="87">
        <v>3.18</v>
      </c>
      <c r="F359" s="87">
        <v>0.26200000000000001</v>
      </c>
      <c r="G359" s="87">
        <v>0.318</v>
      </c>
      <c r="H359" s="87" t="s">
        <v>521</v>
      </c>
      <c r="I359" s="87" t="s">
        <v>508</v>
      </c>
      <c r="J359" s="87">
        <v>90</v>
      </c>
      <c r="K359" s="87" t="s">
        <v>466</v>
      </c>
    </row>
    <row r="360" spans="1:11">
      <c r="A360" s="87" t="s">
        <v>679</v>
      </c>
      <c r="B360" s="87" t="s">
        <v>700</v>
      </c>
      <c r="C360" s="87">
        <v>33.6</v>
      </c>
      <c r="D360" s="87">
        <v>33.6</v>
      </c>
      <c r="E360" s="87">
        <v>3.18</v>
      </c>
      <c r="F360" s="87">
        <v>0.40200000000000002</v>
      </c>
      <c r="G360" s="87">
        <v>0.622</v>
      </c>
      <c r="H360" s="87" t="s">
        <v>521</v>
      </c>
      <c r="I360" s="87" t="s">
        <v>509</v>
      </c>
      <c r="J360" s="87">
        <v>0</v>
      </c>
      <c r="K360" s="87" t="s">
        <v>407</v>
      </c>
    </row>
    <row r="361" spans="1:11">
      <c r="A361" s="87" t="s">
        <v>680</v>
      </c>
      <c r="B361" s="87" t="s">
        <v>701</v>
      </c>
      <c r="C361" s="87">
        <v>36.4</v>
      </c>
      <c r="D361" s="87">
        <v>36.4</v>
      </c>
      <c r="E361" s="87">
        <v>3.18</v>
      </c>
      <c r="F361" s="87">
        <v>0.26200000000000001</v>
      </c>
      <c r="G361" s="87">
        <v>0.318</v>
      </c>
      <c r="H361" s="87" t="s">
        <v>521</v>
      </c>
      <c r="I361" s="87" t="s">
        <v>511</v>
      </c>
      <c r="J361" s="87">
        <v>90</v>
      </c>
      <c r="K361" s="87" t="s">
        <v>466</v>
      </c>
    </row>
    <row r="362" spans="1:11">
      <c r="A362" s="87" t="s">
        <v>681</v>
      </c>
      <c r="B362" s="87" t="s">
        <v>700</v>
      </c>
      <c r="C362" s="87">
        <v>33.6</v>
      </c>
      <c r="D362" s="87">
        <v>33.6</v>
      </c>
      <c r="E362" s="87">
        <v>3.18</v>
      </c>
      <c r="F362" s="87">
        <v>0.40200000000000002</v>
      </c>
      <c r="G362" s="87">
        <v>0.622</v>
      </c>
      <c r="H362" s="87" t="s">
        <v>521</v>
      </c>
      <c r="I362" s="87" t="s">
        <v>512</v>
      </c>
      <c r="J362" s="87">
        <v>0</v>
      </c>
      <c r="K362" s="87" t="s">
        <v>407</v>
      </c>
    </row>
    <row r="363" spans="1:11">
      <c r="A363" s="87" t="s">
        <v>737</v>
      </c>
      <c r="B363" s="87"/>
      <c r="C363" s="87"/>
      <c r="D363" s="87">
        <v>2223</v>
      </c>
      <c r="E363" s="87">
        <v>3.38</v>
      </c>
      <c r="F363" s="87">
        <v>0.315</v>
      </c>
      <c r="G363" s="87">
        <v>0.43</v>
      </c>
      <c r="H363" s="87"/>
      <c r="I363" s="87"/>
      <c r="J363" s="87"/>
      <c r="K363" s="87"/>
    </row>
    <row r="364" spans="1:11">
      <c r="A364" s="87" t="s">
        <v>738</v>
      </c>
      <c r="B364" s="87"/>
      <c r="C364" s="87"/>
      <c r="D364" s="87">
        <v>753.18</v>
      </c>
      <c r="E364" s="87">
        <v>3.18</v>
      </c>
      <c r="F364" s="87">
        <v>0.40200000000000002</v>
      </c>
      <c r="G364" s="87">
        <v>0.622</v>
      </c>
      <c r="H364" s="87"/>
      <c r="I364" s="87"/>
      <c r="J364" s="87"/>
      <c r="K364" s="87"/>
    </row>
    <row r="365" spans="1:11">
      <c r="A365" s="87" t="s">
        <v>739</v>
      </c>
      <c r="B365" s="87"/>
      <c r="C365" s="87"/>
      <c r="D365" s="87">
        <v>1469.82</v>
      </c>
      <c r="E365" s="87">
        <v>3.48</v>
      </c>
      <c r="F365" s="87">
        <v>0.27100000000000002</v>
      </c>
      <c r="G365" s="87">
        <v>0.33100000000000002</v>
      </c>
      <c r="H365" s="87"/>
      <c r="I365" s="87"/>
      <c r="J365" s="87"/>
      <c r="K365" s="87"/>
    </row>
    <row r="367" spans="1:11">
      <c r="A367" s="84"/>
      <c r="B367" s="87" t="s">
        <v>167</v>
      </c>
      <c r="C367" s="87" t="s">
        <v>696</v>
      </c>
      <c r="D367" s="87" t="s">
        <v>740</v>
      </c>
    </row>
    <row r="368" spans="1:11">
      <c r="A368" s="87" t="s">
        <v>682</v>
      </c>
      <c r="B368" s="87" t="s">
        <v>683</v>
      </c>
      <c r="C368" s="87">
        <v>2776981.54</v>
      </c>
      <c r="D368" s="87">
        <v>2.8</v>
      </c>
    </row>
    <row r="369" spans="1:7">
      <c r="A369" s="87" t="s">
        <v>684</v>
      </c>
      <c r="B369" s="87" t="s">
        <v>685</v>
      </c>
      <c r="C369" s="87">
        <v>2481591.17</v>
      </c>
      <c r="D369" s="87">
        <v>0.79</v>
      </c>
    </row>
    <row r="371" spans="1:7">
      <c r="A371" s="84"/>
      <c r="B371" s="87" t="s">
        <v>167</v>
      </c>
      <c r="C371" s="87" t="s">
        <v>741</v>
      </c>
      <c r="D371" s="87" t="s">
        <v>742</v>
      </c>
      <c r="E371" s="87" t="s">
        <v>743</v>
      </c>
      <c r="F371" s="87" t="s">
        <v>744</v>
      </c>
      <c r="G371" s="87" t="s">
        <v>740</v>
      </c>
    </row>
    <row r="372" spans="1:7">
      <c r="A372" s="87" t="s">
        <v>692</v>
      </c>
      <c r="B372" s="87" t="s">
        <v>745</v>
      </c>
      <c r="C372" s="87">
        <v>582334.57999999996</v>
      </c>
      <c r="D372" s="87" t="s">
        <v>746</v>
      </c>
      <c r="E372" s="87" t="s">
        <v>746</v>
      </c>
      <c r="F372" s="87" t="s">
        <v>746</v>
      </c>
      <c r="G372" s="87" t="s">
        <v>746</v>
      </c>
    </row>
    <row r="373" spans="1:7">
      <c r="A373" s="87" t="s">
        <v>693</v>
      </c>
      <c r="B373" s="87" t="s">
        <v>745</v>
      </c>
      <c r="C373" s="87">
        <v>580477.29</v>
      </c>
      <c r="D373" s="87" t="s">
        <v>746</v>
      </c>
      <c r="E373" s="87" t="s">
        <v>746</v>
      </c>
      <c r="F373" s="87" t="s">
        <v>746</v>
      </c>
      <c r="G373" s="87" t="s">
        <v>746</v>
      </c>
    </row>
    <row r="374" spans="1:7">
      <c r="A374" s="87" t="s">
        <v>694</v>
      </c>
      <c r="B374" s="87" t="s">
        <v>745</v>
      </c>
      <c r="C374" s="87">
        <v>628976.71</v>
      </c>
      <c r="D374" s="87" t="s">
        <v>746</v>
      </c>
      <c r="E374" s="87" t="s">
        <v>746</v>
      </c>
      <c r="F374" s="87" t="s">
        <v>746</v>
      </c>
      <c r="G374" s="87" t="s">
        <v>746</v>
      </c>
    </row>
    <row r="375" spans="1:7">
      <c r="A375" s="87" t="s">
        <v>695</v>
      </c>
      <c r="B375" s="87" t="s">
        <v>745</v>
      </c>
      <c r="C375" s="87">
        <v>798285.02</v>
      </c>
      <c r="D375" s="87" t="s">
        <v>746</v>
      </c>
      <c r="E375" s="87" t="s">
        <v>746</v>
      </c>
      <c r="F375" s="87" t="s">
        <v>746</v>
      </c>
      <c r="G375" s="87" t="s">
        <v>746</v>
      </c>
    </row>
    <row r="376" spans="1:7">
      <c r="A376" s="87" t="s">
        <v>686</v>
      </c>
      <c r="B376" s="87" t="s">
        <v>687</v>
      </c>
      <c r="C376" s="87">
        <v>565768.18999999994</v>
      </c>
      <c r="D376" s="87">
        <v>403113.26</v>
      </c>
      <c r="E376" s="87">
        <v>162654.93</v>
      </c>
      <c r="F376" s="87">
        <v>0.71</v>
      </c>
      <c r="G376" s="87">
        <v>3.38</v>
      </c>
    </row>
    <row r="377" spans="1:7">
      <c r="A377" s="87" t="s">
        <v>688</v>
      </c>
      <c r="B377" s="87" t="s">
        <v>687</v>
      </c>
      <c r="C377" s="87">
        <v>278836.01</v>
      </c>
      <c r="D377" s="87">
        <v>222693.84</v>
      </c>
      <c r="E377" s="87">
        <v>56142.16</v>
      </c>
      <c r="F377" s="87">
        <v>0.8</v>
      </c>
      <c r="G377" s="87">
        <v>3.76</v>
      </c>
    </row>
    <row r="378" spans="1:7">
      <c r="A378" s="87" t="s">
        <v>689</v>
      </c>
      <c r="B378" s="87" t="s">
        <v>687</v>
      </c>
      <c r="C378" s="87">
        <v>244280.03</v>
      </c>
      <c r="D378" s="87">
        <v>195095.53</v>
      </c>
      <c r="E378" s="87">
        <v>49184.5</v>
      </c>
      <c r="F378" s="87">
        <v>0.8</v>
      </c>
      <c r="G378" s="87">
        <v>3.76</v>
      </c>
    </row>
    <row r="379" spans="1:7">
      <c r="A379" s="87" t="s">
        <v>690</v>
      </c>
      <c r="B379" s="87" t="s">
        <v>687</v>
      </c>
      <c r="C379" s="87">
        <v>87868.97</v>
      </c>
      <c r="D379" s="87">
        <v>67391.38</v>
      </c>
      <c r="E379" s="87">
        <v>20477.59</v>
      </c>
      <c r="F379" s="87">
        <v>0.77</v>
      </c>
      <c r="G379" s="87">
        <v>3.98</v>
      </c>
    </row>
    <row r="380" spans="1:7">
      <c r="A380" s="87" t="s">
        <v>691</v>
      </c>
      <c r="B380" s="87" t="s">
        <v>687</v>
      </c>
      <c r="C380" s="87">
        <v>110369.26</v>
      </c>
      <c r="D380" s="87">
        <v>82461.78</v>
      </c>
      <c r="E380" s="87">
        <v>27907.48</v>
      </c>
      <c r="F380" s="87">
        <v>0.75</v>
      </c>
      <c r="G380" s="87">
        <v>3.86</v>
      </c>
    </row>
    <row r="382" spans="1:7">
      <c r="A382" s="84"/>
      <c r="B382" s="87" t="s">
        <v>167</v>
      </c>
      <c r="C382" s="87" t="s">
        <v>741</v>
      </c>
      <c r="D382" s="87" t="s">
        <v>740</v>
      </c>
    </row>
    <row r="383" spans="1:7">
      <c r="A383" s="87" t="s">
        <v>811</v>
      </c>
      <c r="B383" s="87" t="s">
        <v>812</v>
      </c>
      <c r="C383" s="87">
        <v>-99999</v>
      </c>
      <c r="D383" s="87" t="s">
        <v>746</v>
      </c>
    </row>
    <row r="384" spans="1:7">
      <c r="A384" s="87" t="s">
        <v>813</v>
      </c>
      <c r="B384" s="87" t="s">
        <v>812</v>
      </c>
      <c r="C384" s="87">
        <v>-99999</v>
      </c>
      <c r="D384" s="87" t="s">
        <v>746</v>
      </c>
    </row>
    <row r="385" spans="1:4">
      <c r="A385" s="87" t="s">
        <v>814</v>
      </c>
      <c r="B385" s="87" t="s">
        <v>812</v>
      </c>
      <c r="C385" s="87">
        <v>-99999</v>
      </c>
      <c r="D385" s="87" t="s">
        <v>746</v>
      </c>
    </row>
    <row r="386" spans="1:4">
      <c r="A386" s="87" t="s">
        <v>815</v>
      </c>
      <c r="B386" s="87" t="s">
        <v>812</v>
      </c>
      <c r="C386" s="87">
        <v>-99999</v>
      </c>
      <c r="D386" s="87" t="s">
        <v>746</v>
      </c>
    </row>
    <row r="387" spans="1:4">
      <c r="A387" s="87" t="s">
        <v>816</v>
      </c>
      <c r="B387" s="87" t="s">
        <v>812</v>
      </c>
      <c r="C387" s="87">
        <v>-99999</v>
      </c>
      <c r="D387" s="87" t="s">
        <v>746</v>
      </c>
    </row>
    <row r="388" spans="1:4">
      <c r="A388" s="87" t="s">
        <v>817</v>
      </c>
      <c r="B388" s="87" t="s">
        <v>812</v>
      </c>
      <c r="C388" s="87">
        <v>-99999</v>
      </c>
      <c r="D388" s="87" t="s">
        <v>746</v>
      </c>
    </row>
    <row r="389" spans="1:4">
      <c r="A389" s="87" t="s">
        <v>818</v>
      </c>
      <c r="B389" s="87" t="s">
        <v>812</v>
      </c>
      <c r="C389" s="87">
        <v>-99999</v>
      </c>
      <c r="D389" s="87" t="s">
        <v>746</v>
      </c>
    </row>
    <row r="390" spans="1:4">
      <c r="A390" s="87" t="s">
        <v>819</v>
      </c>
      <c r="B390" s="87" t="s">
        <v>812</v>
      </c>
      <c r="C390" s="87">
        <v>-99999</v>
      </c>
      <c r="D390" s="87" t="s">
        <v>746</v>
      </c>
    </row>
    <row r="391" spans="1:4">
      <c r="A391" s="87" t="s">
        <v>820</v>
      </c>
      <c r="B391" s="87" t="s">
        <v>812</v>
      </c>
      <c r="C391" s="87">
        <v>-99999</v>
      </c>
      <c r="D391" s="87" t="s">
        <v>746</v>
      </c>
    </row>
    <row r="392" spans="1:4">
      <c r="A392" s="87" t="s">
        <v>821</v>
      </c>
      <c r="B392" s="87" t="s">
        <v>812</v>
      </c>
      <c r="C392" s="87">
        <v>-99999</v>
      </c>
      <c r="D392" s="87" t="s">
        <v>746</v>
      </c>
    </row>
    <row r="393" spans="1:4">
      <c r="A393" s="87" t="s">
        <v>822</v>
      </c>
      <c r="B393" s="87" t="s">
        <v>812</v>
      </c>
      <c r="C393" s="87">
        <v>-99999</v>
      </c>
      <c r="D393" s="87" t="s">
        <v>746</v>
      </c>
    </row>
    <row r="394" spans="1:4">
      <c r="A394" s="87" t="s">
        <v>823</v>
      </c>
      <c r="B394" s="87" t="s">
        <v>812</v>
      </c>
      <c r="C394" s="87">
        <v>-99999</v>
      </c>
      <c r="D394" s="87" t="s">
        <v>746</v>
      </c>
    </row>
    <row r="395" spans="1:4">
      <c r="A395" s="87" t="s">
        <v>824</v>
      </c>
      <c r="B395" s="87" t="s">
        <v>812</v>
      </c>
      <c r="C395" s="87">
        <v>-99999</v>
      </c>
      <c r="D395" s="87" t="s">
        <v>746</v>
      </c>
    </row>
    <row r="396" spans="1:4">
      <c r="A396" s="87" t="s">
        <v>825</v>
      </c>
      <c r="B396" s="87" t="s">
        <v>812</v>
      </c>
      <c r="C396" s="87">
        <v>-99999</v>
      </c>
      <c r="D396" s="87" t="s">
        <v>746</v>
      </c>
    </row>
    <row r="397" spans="1:4">
      <c r="A397" s="87" t="s">
        <v>826</v>
      </c>
      <c r="B397" s="87" t="s">
        <v>812</v>
      </c>
      <c r="C397" s="87">
        <v>-99999</v>
      </c>
      <c r="D397" s="87" t="s">
        <v>746</v>
      </c>
    </row>
    <row r="398" spans="1:4">
      <c r="A398" s="87" t="s">
        <v>827</v>
      </c>
      <c r="B398" s="87" t="s">
        <v>812</v>
      </c>
      <c r="C398" s="87">
        <v>-99999</v>
      </c>
      <c r="D398" s="87" t="s">
        <v>746</v>
      </c>
    </row>
    <row r="399" spans="1:4">
      <c r="A399" s="87" t="s">
        <v>828</v>
      </c>
      <c r="B399" s="87" t="s">
        <v>812</v>
      </c>
      <c r="C399" s="87">
        <v>-99999</v>
      </c>
      <c r="D399" s="87" t="s">
        <v>746</v>
      </c>
    </row>
    <row r="400" spans="1:4">
      <c r="A400" s="87" t="s">
        <v>829</v>
      </c>
      <c r="B400" s="87" t="s">
        <v>812</v>
      </c>
      <c r="C400" s="87">
        <v>-99999</v>
      </c>
      <c r="D400" s="87" t="s">
        <v>746</v>
      </c>
    </row>
    <row r="401" spans="1:4">
      <c r="A401" s="87" t="s">
        <v>830</v>
      </c>
      <c r="B401" s="87" t="s">
        <v>812</v>
      </c>
      <c r="C401" s="87">
        <v>-99999</v>
      </c>
      <c r="D401" s="87" t="s">
        <v>746</v>
      </c>
    </row>
    <row r="402" spans="1:4">
      <c r="A402" s="87" t="s">
        <v>831</v>
      </c>
      <c r="B402" s="87" t="s">
        <v>812</v>
      </c>
      <c r="C402" s="87">
        <v>-99999</v>
      </c>
      <c r="D402" s="87" t="s">
        <v>746</v>
      </c>
    </row>
    <row r="403" spans="1:4">
      <c r="A403" s="87" t="s">
        <v>832</v>
      </c>
      <c r="B403" s="87" t="s">
        <v>812</v>
      </c>
      <c r="C403" s="87">
        <v>-99999</v>
      </c>
      <c r="D403" s="87" t="s">
        <v>746</v>
      </c>
    </row>
    <row r="404" spans="1:4">
      <c r="A404" s="87" t="s">
        <v>833</v>
      </c>
      <c r="B404" s="87" t="s">
        <v>812</v>
      </c>
      <c r="C404" s="87">
        <v>-99999</v>
      </c>
      <c r="D404" s="87" t="s">
        <v>746</v>
      </c>
    </row>
    <row r="405" spans="1:4">
      <c r="A405" s="87" t="s">
        <v>834</v>
      </c>
      <c r="B405" s="87" t="s">
        <v>812</v>
      </c>
      <c r="C405" s="87">
        <v>-99999</v>
      </c>
      <c r="D405" s="87" t="s">
        <v>746</v>
      </c>
    </row>
    <row r="406" spans="1:4">
      <c r="A406" s="87" t="s">
        <v>835</v>
      </c>
      <c r="B406" s="87" t="s">
        <v>812</v>
      </c>
      <c r="C406" s="87">
        <v>-99999</v>
      </c>
      <c r="D406" s="87" t="s">
        <v>746</v>
      </c>
    </row>
    <row r="407" spans="1:4">
      <c r="A407" s="87" t="s">
        <v>836</v>
      </c>
      <c r="B407" s="87" t="s">
        <v>812</v>
      </c>
      <c r="C407" s="87">
        <v>-99999</v>
      </c>
      <c r="D407" s="87" t="s">
        <v>746</v>
      </c>
    </row>
    <row r="408" spans="1:4">
      <c r="A408" s="87" t="s">
        <v>837</v>
      </c>
      <c r="B408" s="87" t="s">
        <v>812</v>
      </c>
      <c r="C408" s="87">
        <v>-99999</v>
      </c>
      <c r="D408" s="87" t="s">
        <v>746</v>
      </c>
    </row>
    <row r="409" spans="1:4">
      <c r="A409" s="87" t="s">
        <v>838</v>
      </c>
      <c r="B409" s="87" t="s">
        <v>812</v>
      </c>
      <c r="C409" s="87">
        <v>-99999</v>
      </c>
      <c r="D409" s="87" t="s">
        <v>746</v>
      </c>
    </row>
    <row r="410" spans="1:4">
      <c r="A410" s="87" t="s">
        <v>839</v>
      </c>
      <c r="B410" s="87" t="s">
        <v>812</v>
      </c>
      <c r="C410" s="87">
        <v>-99999</v>
      </c>
      <c r="D410" s="87" t="s">
        <v>746</v>
      </c>
    </row>
    <row r="411" spans="1:4">
      <c r="A411" s="87" t="s">
        <v>840</v>
      </c>
      <c r="B411" s="87" t="s">
        <v>812</v>
      </c>
      <c r="C411" s="87">
        <v>-99999</v>
      </c>
      <c r="D411" s="87" t="s">
        <v>746</v>
      </c>
    </row>
    <row r="412" spans="1:4">
      <c r="A412" s="87" t="s">
        <v>841</v>
      </c>
      <c r="B412" s="87" t="s">
        <v>812</v>
      </c>
      <c r="C412" s="87">
        <v>-99999</v>
      </c>
      <c r="D412" s="87" t="s">
        <v>746</v>
      </c>
    </row>
    <row r="413" spans="1:4">
      <c r="A413" s="87" t="s">
        <v>842</v>
      </c>
      <c r="B413" s="87" t="s">
        <v>812</v>
      </c>
      <c r="C413" s="87">
        <v>-99999</v>
      </c>
      <c r="D413" s="87" t="s">
        <v>746</v>
      </c>
    </row>
    <row r="414" spans="1:4">
      <c r="A414" s="87" t="s">
        <v>843</v>
      </c>
      <c r="B414" s="87" t="s">
        <v>812</v>
      </c>
      <c r="C414" s="87">
        <v>-99999</v>
      </c>
      <c r="D414" s="87" t="s">
        <v>746</v>
      </c>
    </row>
    <row r="415" spans="1:4">
      <c r="A415" s="87" t="s">
        <v>844</v>
      </c>
      <c r="B415" s="87" t="s">
        <v>812</v>
      </c>
      <c r="C415" s="87">
        <v>-99999</v>
      </c>
      <c r="D415" s="87" t="s">
        <v>746</v>
      </c>
    </row>
    <row r="416" spans="1:4">
      <c r="A416" s="87" t="s">
        <v>845</v>
      </c>
      <c r="B416" s="87" t="s">
        <v>812</v>
      </c>
      <c r="C416" s="87">
        <v>-99999</v>
      </c>
      <c r="D416" s="87" t="s">
        <v>746</v>
      </c>
    </row>
    <row r="417" spans="1:4">
      <c r="A417" s="87" t="s">
        <v>846</v>
      </c>
      <c r="B417" s="87" t="s">
        <v>812</v>
      </c>
      <c r="C417" s="87">
        <v>-99999</v>
      </c>
      <c r="D417" s="87" t="s">
        <v>746</v>
      </c>
    </row>
    <row r="418" spans="1:4">
      <c r="A418" s="87" t="s">
        <v>847</v>
      </c>
      <c r="B418" s="87" t="s">
        <v>812</v>
      </c>
      <c r="C418" s="87">
        <v>-99999</v>
      </c>
      <c r="D418" s="87" t="s">
        <v>746</v>
      </c>
    </row>
    <row r="419" spans="1:4">
      <c r="A419" s="87" t="s">
        <v>848</v>
      </c>
      <c r="B419" s="87" t="s">
        <v>812</v>
      </c>
      <c r="C419" s="87">
        <v>-99999</v>
      </c>
      <c r="D419" s="87" t="s">
        <v>746</v>
      </c>
    </row>
    <row r="420" spans="1:4">
      <c r="A420" s="87" t="s">
        <v>849</v>
      </c>
      <c r="B420" s="87" t="s">
        <v>812</v>
      </c>
      <c r="C420" s="87">
        <v>-99999</v>
      </c>
      <c r="D420" s="87" t="s">
        <v>746</v>
      </c>
    </row>
    <row r="421" spans="1:4">
      <c r="A421" s="87" t="s">
        <v>850</v>
      </c>
      <c r="B421" s="87" t="s">
        <v>812</v>
      </c>
      <c r="C421" s="87">
        <v>-99999</v>
      </c>
      <c r="D421" s="87" t="s">
        <v>746</v>
      </c>
    </row>
    <row r="422" spans="1:4">
      <c r="A422" s="87" t="s">
        <v>851</v>
      </c>
      <c r="B422" s="87" t="s">
        <v>812</v>
      </c>
      <c r="C422" s="87">
        <v>-99999</v>
      </c>
      <c r="D422" s="87" t="s">
        <v>746</v>
      </c>
    </row>
    <row r="423" spans="1:4">
      <c r="A423" s="87" t="s">
        <v>852</v>
      </c>
      <c r="B423" s="87" t="s">
        <v>812</v>
      </c>
      <c r="C423" s="87">
        <v>-99999</v>
      </c>
      <c r="D423" s="87" t="s">
        <v>746</v>
      </c>
    </row>
    <row r="424" spans="1:4">
      <c r="A424" s="87" t="s">
        <v>853</v>
      </c>
      <c r="B424" s="87" t="s">
        <v>812</v>
      </c>
      <c r="C424" s="87">
        <v>-99999</v>
      </c>
      <c r="D424" s="87" t="s">
        <v>746</v>
      </c>
    </row>
    <row r="425" spans="1:4">
      <c r="A425" s="87" t="s">
        <v>854</v>
      </c>
      <c r="B425" s="87" t="s">
        <v>812</v>
      </c>
      <c r="C425" s="87">
        <v>-99999</v>
      </c>
      <c r="D425" s="87" t="s">
        <v>746</v>
      </c>
    </row>
    <row r="426" spans="1:4">
      <c r="A426" s="87" t="s">
        <v>855</v>
      </c>
      <c r="B426" s="87" t="s">
        <v>812</v>
      </c>
      <c r="C426" s="87">
        <v>-99999</v>
      </c>
      <c r="D426" s="87" t="s">
        <v>746</v>
      </c>
    </row>
    <row r="427" spans="1:4">
      <c r="A427" s="87" t="s">
        <v>856</v>
      </c>
      <c r="B427" s="87" t="s">
        <v>812</v>
      </c>
      <c r="C427" s="87">
        <v>-99999</v>
      </c>
      <c r="D427" s="87" t="s">
        <v>746</v>
      </c>
    </row>
    <row r="428" spans="1:4">
      <c r="A428" s="87" t="s">
        <v>857</v>
      </c>
      <c r="B428" s="87" t="s">
        <v>858</v>
      </c>
      <c r="C428" s="87">
        <v>365970.55</v>
      </c>
      <c r="D428" s="87">
        <v>0.78</v>
      </c>
    </row>
    <row r="429" spans="1:4">
      <c r="A429" s="87" t="s">
        <v>859</v>
      </c>
      <c r="B429" s="87" t="s">
        <v>858</v>
      </c>
      <c r="C429" s="87">
        <v>202341.12</v>
      </c>
      <c r="D429" s="87">
        <v>0.78</v>
      </c>
    </row>
    <row r="430" spans="1:4">
      <c r="A430" s="87" t="s">
        <v>860</v>
      </c>
      <c r="B430" s="87" t="s">
        <v>858</v>
      </c>
      <c r="C430" s="87">
        <v>206370.98</v>
      </c>
      <c r="D430" s="87">
        <v>0.78</v>
      </c>
    </row>
    <row r="431" spans="1:4">
      <c r="A431" s="87" t="s">
        <v>861</v>
      </c>
      <c r="B431" s="87" t="s">
        <v>858</v>
      </c>
      <c r="C431" s="87">
        <v>67831.91</v>
      </c>
      <c r="D431" s="87">
        <v>0.78</v>
      </c>
    </row>
    <row r="432" spans="1:4">
      <c r="A432" s="87" t="s">
        <v>862</v>
      </c>
      <c r="B432" s="87" t="s">
        <v>858</v>
      </c>
      <c r="C432" s="87">
        <v>80177.7</v>
      </c>
      <c r="D432" s="87">
        <v>0.78</v>
      </c>
    </row>
    <row r="434" spans="1:8">
      <c r="A434" s="84"/>
      <c r="B434" s="87" t="s">
        <v>167</v>
      </c>
      <c r="C434" s="87" t="s">
        <v>863</v>
      </c>
      <c r="D434" s="87" t="s">
        <v>864</v>
      </c>
      <c r="E434" s="87" t="s">
        <v>865</v>
      </c>
      <c r="F434" s="87" t="s">
        <v>866</v>
      </c>
      <c r="G434" s="87" t="s">
        <v>867</v>
      </c>
      <c r="H434" s="87" t="s">
        <v>868</v>
      </c>
    </row>
    <row r="435" spans="1:8">
      <c r="A435" s="87" t="s">
        <v>869</v>
      </c>
      <c r="B435" s="87" t="s">
        <v>870</v>
      </c>
      <c r="C435" s="87">
        <v>0.45</v>
      </c>
      <c r="D435" s="87">
        <v>125</v>
      </c>
      <c r="E435" s="87">
        <v>0.3</v>
      </c>
      <c r="F435" s="87">
        <v>83.33</v>
      </c>
      <c r="G435" s="87">
        <v>1</v>
      </c>
      <c r="H435" s="87" t="s">
        <v>871</v>
      </c>
    </row>
    <row r="436" spans="1:8">
      <c r="A436" s="87" t="s">
        <v>872</v>
      </c>
      <c r="B436" s="87" t="s">
        <v>870</v>
      </c>
      <c r="C436" s="87">
        <v>0.45</v>
      </c>
      <c r="D436" s="87">
        <v>125</v>
      </c>
      <c r="E436" s="87">
        <v>0.3</v>
      </c>
      <c r="F436" s="87">
        <v>83.33</v>
      </c>
      <c r="G436" s="87">
        <v>1</v>
      </c>
      <c r="H436" s="87" t="s">
        <v>871</v>
      </c>
    </row>
    <row r="437" spans="1:8">
      <c r="A437" s="87" t="s">
        <v>873</v>
      </c>
      <c r="B437" s="87" t="s">
        <v>870</v>
      </c>
      <c r="C437" s="87">
        <v>1</v>
      </c>
      <c r="D437" s="87">
        <v>125</v>
      </c>
      <c r="E437" s="87">
        <v>0</v>
      </c>
      <c r="F437" s="87">
        <v>0.28000000000000003</v>
      </c>
      <c r="G437" s="87">
        <v>1</v>
      </c>
      <c r="H437" s="87" t="s">
        <v>871</v>
      </c>
    </row>
    <row r="438" spans="1:8">
      <c r="A438" s="87" t="s">
        <v>874</v>
      </c>
      <c r="B438" s="87" t="s">
        <v>870</v>
      </c>
      <c r="C438" s="87">
        <v>1</v>
      </c>
      <c r="D438" s="87">
        <v>125</v>
      </c>
      <c r="E438" s="87">
        <v>2.83</v>
      </c>
      <c r="F438" s="87">
        <v>353.96</v>
      </c>
      <c r="G438" s="87">
        <v>1</v>
      </c>
      <c r="H438" s="87" t="s">
        <v>871</v>
      </c>
    </row>
    <row r="439" spans="1:8">
      <c r="A439" s="87" t="s">
        <v>875</v>
      </c>
      <c r="B439" s="87" t="s">
        <v>876</v>
      </c>
      <c r="C439" s="87">
        <v>0.61</v>
      </c>
      <c r="D439" s="87">
        <v>1388.3</v>
      </c>
      <c r="E439" s="87">
        <v>27.5</v>
      </c>
      <c r="F439" s="87">
        <v>62157.87</v>
      </c>
      <c r="G439" s="87">
        <v>1</v>
      </c>
      <c r="H439" s="87" t="s">
        <v>877</v>
      </c>
    </row>
    <row r="440" spans="1:8">
      <c r="A440" s="87" t="s">
        <v>878</v>
      </c>
      <c r="B440" s="87" t="s">
        <v>876</v>
      </c>
      <c r="C440" s="87">
        <v>0.61</v>
      </c>
      <c r="D440" s="87">
        <v>1388.3</v>
      </c>
      <c r="E440" s="87">
        <v>27.4</v>
      </c>
      <c r="F440" s="87">
        <v>61928.32</v>
      </c>
      <c r="G440" s="87">
        <v>1</v>
      </c>
      <c r="H440" s="87" t="s">
        <v>877</v>
      </c>
    </row>
    <row r="441" spans="1:8">
      <c r="A441" s="87" t="s">
        <v>879</v>
      </c>
      <c r="B441" s="87" t="s">
        <v>876</v>
      </c>
      <c r="C441" s="87">
        <v>0.61</v>
      </c>
      <c r="D441" s="87">
        <v>1388.3</v>
      </c>
      <c r="E441" s="87">
        <v>29.92</v>
      </c>
      <c r="F441" s="87">
        <v>67623.509999999995</v>
      </c>
      <c r="G441" s="87">
        <v>1</v>
      </c>
      <c r="H441" s="87" t="s">
        <v>877</v>
      </c>
    </row>
    <row r="442" spans="1:8">
      <c r="A442" s="87" t="s">
        <v>880</v>
      </c>
      <c r="B442" s="87" t="s">
        <v>876</v>
      </c>
      <c r="C442" s="87">
        <v>0.62</v>
      </c>
      <c r="D442" s="87">
        <v>1388.3</v>
      </c>
      <c r="E442" s="87">
        <v>40.200000000000003</v>
      </c>
      <c r="F442" s="87">
        <v>90385.71</v>
      </c>
      <c r="G442" s="87">
        <v>1</v>
      </c>
      <c r="H442" s="87" t="s">
        <v>877</v>
      </c>
    </row>
    <row r="443" spans="1:8">
      <c r="A443" s="87" t="s">
        <v>881</v>
      </c>
      <c r="B443" s="87" t="s">
        <v>882</v>
      </c>
      <c r="C443" s="87">
        <v>0.61</v>
      </c>
      <c r="D443" s="87">
        <v>1017.59</v>
      </c>
      <c r="E443" s="87">
        <v>26.17</v>
      </c>
      <c r="F443" s="87">
        <v>43537.65</v>
      </c>
      <c r="G443" s="87">
        <v>1</v>
      </c>
      <c r="H443" s="87" t="s">
        <v>877</v>
      </c>
    </row>
    <row r="444" spans="1:8">
      <c r="A444" s="87" t="s">
        <v>883</v>
      </c>
      <c r="B444" s="87" t="s">
        <v>882</v>
      </c>
      <c r="C444" s="87">
        <v>0.6</v>
      </c>
      <c r="D444" s="87">
        <v>1017.59</v>
      </c>
      <c r="E444" s="87">
        <v>16.84</v>
      </c>
      <c r="F444" s="87">
        <v>28355.35</v>
      </c>
      <c r="G444" s="87">
        <v>1</v>
      </c>
      <c r="H444" s="87" t="s">
        <v>877</v>
      </c>
    </row>
    <row r="445" spans="1:8">
      <c r="A445" s="87" t="s">
        <v>884</v>
      </c>
      <c r="B445" s="87" t="s">
        <v>882</v>
      </c>
      <c r="C445" s="87">
        <v>0.6</v>
      </c>
      <c r="D445" s="87">
        <v>1017.59</v>
      </c>
      <c r="E445" s="87">
        <v>14.76</v>
      </c>
      <c r="F445" s="87">
        <v>24841.29</v>
      </c>
      <c r="G445" s="87">
        <v>1</v>
      </c>
      <c r="H445" s="87" t="s">
        <v>877</v>
      </c>
    </row>
    <row r="446" spans="1:8">
      <c r="A446" s="87" t="s">
        <v>885</v>
      </c>
      <c r="B446" s="87" t="s">
        <v>882</v>
      </c>
      <c r="C446" s="87">
        <v>0.59</v>
      </c>
      <c r="D446" s="87">
        <v>1109.6500000000001</v>
      </c>
      <c r="E446" s="87">
        <v>4.8499999999999996</v>
      </c>
      <c r="F446" s="87">
        <v>9099.4</v>
      </c>
      <c r="G446" s="87">
        <v>1</v>
      </c>
      <c r="H446" s="87" t="s">
        <v>877</v>
      </c>
    </row>
    <row r="447" spans="1:8">
      <c r="A447" s="87" t="s">
        <v>886</v>
      </c>
      <c r="B447" s="87" t="s">
        <v>882</v>
      </c>
      <c r="C447" s="87">
        <v>0.59</v>
      </c>
      <c r="D447" s="87">
        <v>1109.6500000000001</v>
      </c>
      <c r="E447" s="87">
        <v>5.73</v>
      </c>
      <c r="F447" s="87">
        <v>10755.54</v>
      </c>
      <c r="G447" s="87">
        <v>1</v>
      </c>
      <c r="H447" s="87" t="s">
        <v>877</v>
      </c>
    </row>
    <row r="449" spans="1:8">
      <c r="A449" s="84"/>
      <c r="B449" s="87" t="s">
        <v>167</v>
      </c>
      <c r="C449" s="87" t="s">
        <v>887</v>
      </c>
      <c r="D449" s="87" t="s">
        <v>888</v>
      </c>
      <c r="E449" s="87" t="s">
        <v>889</v>
      </c>
      <c r="F449" s="87" t="s">
        <v>890</v>
      </c>
    </row>
    <row r="450" spans="1:8">
      <c r="A450" s="87" t="s">
        <v>891</v>
      </c>
      <c r="B450" s="87" t="s">
        <v>892</v>
      </c>
      <c r="C450" s="87" t="s">
        <v>893</v>
      </c>
      <c r="D450" s="87">
        <v>179352</v>
      </c>
      <c r="E450" s="87">
        <v>114.66</v>
      </c>
      <c r="F450" s="87">
        <v>0.9</v>
      </c>
    </row>
    <row r="451" spans="1:8">
      <c r="A451" s="87" t="s">
        <v>894</v>
      </c>
      <c r="B451" s="87" t="s">
        <v>892</v>
      </c>
      <c r="C451" s="87" t="s">
        <v>893</v>
      </c>
      <c r="D451" s="87">
        <v>179352</v>
      </c>
      <c r="E451" s="87">
        <v>13788.92</v>
      </c>
      <c r="F451" s="87">
        <v>0.9</v>
      </c>
    </row>
    <row r="452" spans="1:8">
      <c r="A452" s="87" t="s">
        <v>895</v>
      </c>
      <c r="B452" s="87" t="s">
        <v>892</v>
      </c>
      <c r="C452" s="87" t="s">
        <v>893</v>
      </c>
      <c r="D452" s="87">
        <v>179352</v>
      </c>
      <c r="E452" s="87">
        <v>25447.19</v>
      </c>
      <c r="F452" s="87">
        <v>0.9</v>
      </c>
    </row>
    <row r="454" spans="1:8">
      <c r="A454" s="84"/>
      <c r="B454" s="87" t="s">
        <v>167</v>
      </c>
      <c r="C454" s="87" t="s">
        <v>896</v>
      </c>
      <c r="D454" s="87" t="s">
        <v>897</v>
      </c>
      <c r="E454" s="87" t="s">
        <v>898</v>
      </c>
      <c r="F454" s="87" t="s">
        <v>899</v>
      </c>
      <c r="G454" s="87" t="s">
        <v>900</v>
      </c>
    </row>
    <row r="455" spans="1:8">
      <c r="A455" s="87" t="s">
        <v>901</v>
      </c>
      <c r="B455" s="87" t="s">
        <v>902</v>
      </c>
      <c r="C455" s="87">
        <v>3</v>
      </c>
      <c r="D455" s="87">
        <v>845000</v>
      </c>
      <c r="E455" s="87">
        <v>0.8</v>
      </c>
      <c r="F455" s="87">
        <v>0.23</v>
      </c>
      <c r="G455" s="87">
        <v>0.67</v>
      </c>
    </row>
    <row r="457" spans="1:8">
      <c r="A457" s="84"/>
      <c r="B457" s="87" t="s">
        <v>903</v>
      </c>
      <c r="C457" s="87" t="s">
        <v>904</v>
      </c>
      <c r="D457" s="87" t="s">
        <v>905</v>
      </c>
      <c r="E457" s="87" t="s">
        <v>906</v>
      </c>
      <c r="F457" s="87" t="s">
        <v>907</v>
      </c>
      <c r="G457" s="87" t="s">
        <v>908</v>
      </c>
      <c r="H457" s="87" t="s">
        <v>909</v>
      </c>
    </row>
    <row r="458" spans="1:8">
      <c r="A458" s="87" t="s">
        <v>910</v>
      </c>
      <c r="B458" s="87">
        <v>211682.29500000001</v>
      </c>
      <c r="C458" s="87">
        <v>316.18099999999998</v>
      </c>
      <c r="D458" s="87">
        <v>1166.6134</v>
      </c>
      <c r="E458" s="87">
        <v>0</v>
      </c>
      <c r="F458" s="87">
        <v>2.3E-3</v>
      </c>
      <c r="G458" s="88">
        <v>5817140</v>
      </c>
      <c r="H458" s="87">
        <v>86155.334700000007</v>
      </c>
    </row>
    <row r="459" spans="1:8">
      <c r="A459" s="87" t="s">
        <v>911</v>
      </c>
      <c r="B459" s="87">
        <v>173485.85769999999</v>
      </c>
      <c r="C459" s="87">
        <v>270.96230000000003</v>
      </c>
      <c r="D459" s="87">
        <v>1067.3354999999999</v>
      </c>
      <c r="E459" s="87">
        <v>0</v>
      </c>
      <c r="F459" s="87">
        <v>2E-3</v>
      </c>
      <c r="G459" s="88">
        <v>5322620</v>
      </c>
      <c r="H459" s="87">
        <v>71839.237999999998</v>
      </c>
    </row>
    <row r="460" spans="1:8">
      <c r="A460" s="87" t="s">
        <v>912</v>
      </c>
      <c r="B460" s="87">
        <v>206972.9356</v>
      </c>
      <c r="C460" s="87">
        <v>325.0926</v>
      </c>
      <c r="D460" s="87">
        <v>1290.5386000000001</v>
      </c>
      <c r="E460" s="87">
        <v>0</v>
      </c>
      <c r="F460" s="87">
        <v>2.5000000000000001E-3</v>
      </c>
      <c r="G460" s="88">
        <v>6435770</v>
      </c>
      <c r="H460" s="87">
        <v>85895.980800000005</v>
      </c>
    </row>
    <row r="461" spans="1:8">
      <c r="A461" s="87" t="s">
        <v>913</v>
      </c>
      <c r="B461" s="87">
        <v>210408.1042</v>
      </c>
      <c r="C461" s="87">
        <v>340.76870000000002</v>
      </c>
      <c r="D461" s="87">
        <v>1408.5871999999999</v>
      </c>
      <c r="E461" s="87">
        <v>0</v>
      </c>
      <c r="F461" s="87">
        <v>2.5999999999999999E-3</v>
      </c>
      <c r="G461" s="88">
        <v>7024860</v>
      </c>
      <c r="H461" s="87">
        <v>88390.143200000006</v>
      </c>
    </row>
    <row r="462" spans="1:8">
      <c r="A462" s="87" t="s">
        <v>354</v>
      </c>
      <c r="B462" s="87">
        <v>262704.27429999999</v>
      </c>
      <c r="C462" s="87">
        <v>427.80709999999999</v>
      </c>
      <c r="D462" s="87">
        <v>1780.6955</v>
      </c>
      <c r="E462" s="87">
        <v>0</v>
      </c>
      <c r="F462" s="87">
        <v>3.3E-3</v>
      </c>
      <c r="G462" s="88">
        <v>8880710</v>
      </c>
      <c r="H462" s="87">
        <v>110602.56939999999</v>
      </c>
    </row>
    <row r="463" spans="1:8">
      <c r="A463" s="87" t="s">
        <v>914</v>
      </c>
      <c r="B463" s="87">
        <v>319410.25870000001</v>
      </c>
      <c r="C463" s="87">
        <v>521.48239999999998</v>
      </c>
      <c r="D463" s="87">
        <v>2177.5785999999998</v>
      </c>
      <c r="E463" s="87">
        <v>0</v>
      </c>
      <c r="F463" s="87">
        <v>4.1000000000000003E-3</v>
      </c>
      <c r="G463" s="88">
        <v>10860100</v>
      </c>
      <c r="H463" s="87">
        <v>134615.01869999999</v>
      </c>
    </row>
    <row r="464" spans="1:8">
      <c r="A464" s="87" t="s">
        <v>915</v>
      </c>
      <c r="B464" s="87">
        <v>279580.61969999998</v>
      </c>
      <c r="C464" s="87">
        <v>456.63639999999998</v>
      </c>
      <c r="D464" s="87">
        <v>1907.7456</v>
      </c>
      <c r="E464" s="87">
        <v>0</v>
      </c>
      <c r="F464" s="87">
        <v>3.5999999999999999E-3</v>
      </c>
      <c r="G464" s="88">
        <v>9514390</v>
      </c>
      <c r="H464" s="87">
        <v>117847.7303</v>
      </c>
    </row>
    <row r="465" spans="1:19">
      <c r="A465" s="87" t="s">
        <v>916</v>
      </c>
      <c r="B465" s="87">
        <v>293120.70520000003</v>
      </c>
      <c r="C465" s="87">
        <v>478.61020000000002</v>
      </c>
      <c r="D465" s="87">
        <v>1998.8123000000001</v>
      </c>
      <c r="E465" s="87">
        <v>0</v>
      </c>
      <c r="F465" s="87">
        <v>3.7000000000000002E-3</v>
      </c>
      <c r="G465" s="88">
        <v>9968550</v>
      </c>
      <c r="H465" s="87">
        <v>123540.4379</v>
      </c>
    </row>
    <row r="466" spans="1:19">
      <c r="A466" s="87" t="s">
        <v>917</v>
      </c>
      <c r="B466" s="87">
        <v>279933.18430000002</v>
      </c>
      <c r="C466" s="87">
        <v>456.83479999999997</v>
      </c>
      <c r="D466" s="87">
        <v>1906.6042</v>
      </c>
      <c r="E466" s="87">
        <v>0</v>
      </c>
      <c r="F466" s="87">
        <v>3.5999999999999999E-3</v>
      </c>
      <c r="G466" s="88">
        <v>9508680</v>
      </c>
      <c r="H466" s="87">
        <v>117957.1174</v>
      </c>
    </row>
    <row r="467" spans="1:19">
      <c r="A467" s="87" t="s">
        <v>918</v>
      </c>
      <c r="B467" s="87">
        <v>229975.8989</v>
      </c>
      <c r="C467" s="87">
        <v>373.01850000000002</v>
      </c>
      <c r="D467" s="87">
        <v>1544.8343</v>
      </c>
      <c r="E467" s="87">
        <v>0</v>
      </c>
      <c r="F467" s="87">
        <v>2.8999999999999998E-3</v>
      </c>
      <c r="G467" s="88">
        <v>7704370</v>
      </c>
      <c r="H467" s="87">
        <v>96668.408800000005</v>
      </c>
    </row>
    <row r="468" spans="1:19">
      <c r="A468" s="87" t="s">
        <v>919</v>
      </c>
      <c r="B468" s="87">
        <v>190443.19209999999</v>
      </c>
      <c r="C468" s="87">
        <v>300.30009999999999</v>
      </c>
      <c r="D468" s="87">
        <v>1198.4752000000001</v>
      </c>
      <c r="E468" s="87">
        <v>0</v>
      </c>
      <c r="F468" s="87">
        <v>2.3E-3</v>
      </c>
      <c r="G468" s="88">
        <v>5976700</v>
      </c>
      <c r="H468" s="87">
        <v>79157.649399999995</v>
      </c>
    </row>
    <row r="469" spans="1:19">
      <c r="A469" s="87" t="s">
        <v>920</v>
      </c>
      <c r="B469" s="87">
        <v>198863.14230000001</v>
      </c>
      <c r="C469" s="87">
        <v>301.63900000000001</v>
      </c>
      <c r="D469" s="87">
        <v>1139.2528</v>
      </c>
      <c r="E469" s="87">
        <v>0</v>
      </c>
      <c r="F469" s="87">
        <v>2.2000000000000001E-3</v>
      </c>
      <c r="G469" s="88">
        <v>5680910</v>
      </c>
      <c r="H469" s="87">
        <v>81416.577999999994</v>
      </c>
    </row>
    <row r="470" spans="1:19">
      <c r="A470" s="87"/>
      <c r="B470" s="87"/>
      <c r="C470" s="87"/>
      <c r="D470" s="87"/>
      <c r="E470" s="87"/>
      <c r="F470" s="87"/>
      <c r="G470" s="87"/>
      <c r="H470" s="87"/>
    </row>
    <row r="471" spans="1:19">
      <c r="A471" s="87" t="s">
        <v>921</v>
      </c>
      <c r="B471" s="88">
        <v>2856580</v>
      </c>
      <c r="C471" s="87">
        <v>4569.3332</v>
      </c>
      <c r="D471" s="87">
        <v>18587.0733</v>
      </c>
      <c r="E471" s="87">
        <v>0</v>
      </c>
      <c r="F471" s="87">
        <v>3.5099999999999999E-2</v>
      </c>
      <c r="G471" s="88">
        <v>92694800</v>
      </c>
      <c r="H471" s="88">
        <v>1194090</v>
      </c>
    </row>
    <row r="472" spans="1:19">
      <c r="A472" s="87" t="s">
        <v>922</v>
      </c>
      <c r="B472" s="87">
        <v>173485.85769999999</v>
      </c>
      <c r="C472" s="87">
        <v>270.96230000000003</v>
      </c>
      <c r="D472" s="87">
        <v>1067.3354999999999</v>
      </c>
      <c r="E472" s="87">
        <v>0</v>
      </c>
      <c r="F472" s="87">
        <v>2E-3</v>
      </c>
      <c r="G472" s="88">
        <v>5322620</v>
      </c>
      <c r="H472" s="87">
        <v>71839.237999999998</v>
      </c>
    </row>
    <row r="473" spans="1:19">
      <c r="A473" s="87" t="s">
        <v>923</v>
      </c>
      <c r="B473" s="87">
        <v>319410.25870000001</v>
      </c>
      <c r="C473" s="87">
        <v>521.48239999999998</v>
      </c>
      <c r="D473" s="87">
        <v>2177.5785999999998</v>
      </c>
      <c r="E473" s="87">
        <v>0</v>
      </c>
      <c r="F473" s="87">
        <v>4.1000000000000003E-3</v>
      </c>
      <c r="G473" s="88">
        <v>10860100</v>
      </c>
      <c r="H473" s="87">
        <v>134615.01869999999</v>
      </c>
    </row>
    <row r="475" spans="1:19">
      <c r="A475" s="84"/>
      <c r="B475" s="87" t="s">
        <v>924</v>
      </c>
      <c r="C475" s="87" t="s">
        <v>925</v>
      </c>
      <c r="D475" s="87" t="s">
        <v>926</v>
      </c>
      <c r="E475" s="87" t="s">
        <v>927</v>
      </c>
      <c r="F475" s="87" t="s">
        <v>928</v>
      </c>
      <c r="G475" s="87" t="s">
        <v>929</v>
      </c>
      <c r="H475" s="87" t="s">
        <v>930</v>
      </c>
      <c r="I475" s="87" t="s">
        <v>931</v>
      </c>
      <c r="J475" s="87" t="s">
        <v>932</v>
      </c>
      <c r="K475" s="87" t="s">
        <v>933</v>
      </c>
      <c r="L475" s="87" t="s">
        <v>934</v>
      </c>
      <c r="M475" s="87" t="s">
        <v>935</v>
      </c>
      <c r="N475" s="87" t="s">
        <v>936</v>
      </c>
      <c r="O475" s="87" t="s">
        <v>937</v>
      </c>
      <c r="P475" s="87" t="s">
        <v>938</v>
      </c>
      <c r="Q475" s="87" t="s">
        <v>939</v>
      </c>
      <c r="R475" s="87" t="s">
        <v>940</v>
      </c>
      <c r="S475" s="87" t="s">
        <v>941</v>
      </c>
    </row>
    <row r="476" spans="1:19">
      <c r="A476" s="87" t="s">
        <v>910</v>
      </c>
      <c r="B476" s="88">
        <v>763348000000</v>
      </c>
      <c r="C476" s="87">
        <v>704298.201</v>
      </c>
      <c r="D476" s="87" t="s">
        <v>1007</v>
      </c>
      <c r="E476" s="87">
        <v>218037.74400000001</v>
      </c>
      <c r="F476" s="87">
        <v>155696.33600000001</v>
      </c>
      <c r="G476" s="87">
        <v>141396.01999999999</v>
      </c>
      <c r="H476" s="87">
        <v>0</v>
      </c>
      <c r="I476" s="87">
        <v>181990.21</v>
      </c>
      <c r="J476" s="87">
        <v>0</v>
      </c>
      <c r="K476" s="87">
        <v>2090.41</v>
      </c>
      <c r="L476" s="87">
        <v>0</v>
      </c>
      <c r="M476" s="87">
        <v>0</v>
      </c>
      <c r="N476" s="87">
        <v>0</v>
      </c>
      <c r="O476" s="87">
        <v>0</v>
      </c>
      <c r="P476" s="87">
        <v>0</v>
      </c>
      <c r="Q476" s="87">
        <v>5087.482</v>
      </c>
      <c r="R476" s="87">
        <v>0</v>
      </c>
      <c r="S476" s="87">
        <v>0</v>
      </c>
    </row>
    <row r="477" spans="1:19">
      <c r="A477" s="87" t="s">
        <v>911</v>
      </c>
      <c r="B477" s="88">
        <v>698456000000</v>
      </c>
      <c r="C477" s="87">
        <v>748344.62699999998</v>
      </c>
      <c r="D477" s="87" t="s">
        <v>1008</v>
      </c>
      <c r="E477" s="87">
        <v>218037.74400000001</v>
      </c>
      <c r="F477" s="87">
        <v>142955.66399999999</v>
      </c>
      <c r="G477" s="87">
        <v>141396.01999999999</v>
      </c>
      <c r="H477" s="87">
        <v>0</v>
      </c>
      <c r="I477" s="87">
        <v>238487.56700000001</v>
      </c>
      <c r="J477" s="87">
        <v>0</v>
      </c>
      <c r="K477" s="87">
        <v>2267.4</v>
      </c>
      <c r="L477" s="87">
        <v>0</v>
      </c>
      <c r="M477" s="87">
        <v>0</v>
      </c>
      <c r="N477" s="87">
        <v>0</v>
      </c>
      <c r="O477" s="87">
        <v>0</v>
      </c>
      <c r="P477" s="87">
        <v>0</v>
      </c>
      <c r="Q477" s="87">
        <v>5200.232</v>
      </c>
      <c r="R477" s="87">
        <v>0</v>
      </c>
      <c r="S477" s="87">
        <v>0</v>
      </c>
    </row>
    <row r="478" spans="1:19">
      <c r="A478" s="87" t="s">
        <v>912</v>
      </c>
      <c r="B478" s="88">
        <v>844527000000</v>
      </c>
      <c r="C478" s="87">
        <v>878736.70799999998</v>
      </c>
      <c r="D478" s="87" t="s">
        <v>1009</v>
      </c>
      <c r="E478" s="87">
        <v>218037.74400000001</v>
      </c>
      <c r="F478" s="87">
        <v>142955.66399999999</v>
      </c>
      <c r="G478" s="87">
        <v>141396.01999999999</v>
      </c>
      <c r="H478" s="87">
        <v>0</v>
      </c>
      <c r="I478" s="87">
        <v>368881.174</v>
      </c>
      <c r="J478" s="87">
        <v>0</v>
      </c>
      <c r="K478" s="87">
        <v>2592.6860000000001</v>
      </c>
      <c r="L478" s="87">
        <v>0</v>
      </c>
      <c r="M478" s="87">
        <v>0</v>
      </c>
      <c r="N478" s="87">
        <v>0</v>
      </c>
      <c r="O478" s="87">
        <v>0</v>
      </c>
      <c r="P478" s="87">
        <v>0</v>
      </c>
      <c r="Q478" s="87">
        <v>4873.42</v>
      </c>
      <c r="R478" s="87">
        <v>0</v>
      </c>
      <c r="S478" s="87">
        <v>0</v>
      </c>
    </row>
    <row r="479" spans="1:19">
      <c r="A479" s="87" t="s">
        <v>913</v>
      </c>
      <c r="B479" s="88">
        <v>921831000000</v>
      </c>
      <c r="C479" s="87">
        <v>1105258.1869999999</v>
      </c>
      <c r="D479" s="87" t="s">
        <v>1010</v>
      </c>
      <c r="E479" s="87">
        <v>218037.74400000001</v>
      </c>
      <c r="F479" s="87">
        <v>142955.66399999999</v>
      </c>
      <c r="G479" s="87">
        <v>141517.35200000001</v>
      </c>
      <c r="H479" s="87">
        <v>0</v>
      </c>
      <c r="I479" s="87">
        <v>594485.45700000005</v>
      </c>
      <c r="J479" s="87">
        <v>0</v>
      </c>
      <c r="K479" s="87">
        <v>3356.049</v>
      </c>
      <c r="L479" s="87">
        <v>0</v>
      </c>
      <c r="M479" s="87">
        <v>0</v>
      </c>
      <c r="N479" s="87">
        <v>0</v>
      </c>
      <c r="O479" s="87">
        <v>0</v>
      </c>
      <c r="P479" s="87">
        <v>0</v>
      </c>
      <c r="Q479" s="87">
        <v>4905.9210000000003</v>
      </c>
      <c r="R479" s="87">
        <v>0</v>
      </c>
      <c r="S479" s="87">
        <v>0</v>
      </c>
    </row>
    <row r="480" spans="1:19">
      <c r="A480" s="87" t="s">
        <v>354</v>
      </c>
      <c r="B480" s="88">
        <v>1165360000000</v>
      </c>
      <c r="C480" s="87">
        <v>1227271.443</v>
      </c>
      <c r="D480" s="87" t="s">
        <v>1011</v>
      </c>
      <c r="E480" s="87">
        <v>218037.74400000001</v>
      </c>
      <c r="F480" s="87">
        <v>142955.66399999999</v>
      </c>
      <c r="G480" s="87">
        <v>141993.742</v>
      </c>
      <c r="H480" s="87">
        <v>0</v>
      </c>
      <c r="I480" s="87">
        <v>715620.16099999996</v>
      </c>
      <c r="J480" s="87">
        <v>0</v>
      </c>
      <c r="K480" s="87">
        <v>3790.1729999999998</v>
      </c>
      <c r="L480" s="87">
        <v>0</v>
      </c>
      <c r="M480" s="87">
        <v>0</v>
      </c>
      <c r="N480" s="87">
        <v>0</v>
      </c>
      <c r="O480" s="87">
        <v>0</v>
      </c>
      <c r="P480" s="87">
        <v>0</v>
      </c>
      <c r="Q480" s="87">
        <v>4873.9579999999996</v>
      </c>
      <c r="R480" s="87">
        <v>0</v>
      </c>
      <c r="S480" s="87">
        <v>0</v>
      </c>
    </row>
    <row r="481" spans="1:19">
      <c r="A481" s="87" t="s">
        <v>914</v>
      </c>
      <c r="B481" s="88">
        <v>1425110000000</v>
      </c>
      <c r="C481" s="87">
        <v>1414600.179</v>
      </c>
      <c r="D481" s="87" t="s">
        <v>1012</v>
      </c>
      <c r="E481" s="87">
        <v>218037.74400000001</v>
      </c>
      <c r="F481" s="87">
        <v>142955.66399999999</v>
      </c>
      <c r="G481" s="87">
        <v>146373.44899999999</v>
      </c>
      <c r="H481" s="87">
        <v>0</v>
      </c>
      <c r="I481" s="87">
        <v>896630.74</v>
      </c>
      <c r="J481" s="87">
        <v>0</v>
      </c>
      <c r="K481" s="87">
        <v>5722.0720000000001</v>
      </c>
      <c r="L481" s="87">
        <v>0</v>
      </c>
      <c r="M481" s="87">
        <v>0</v>
      </c>
      <c r="N481" s="87">
        <v>0</v>
      </c>
      <c r="O481" s="87">
        <v>0</v>
      </c>
      <c r="P481" s="87">
        <v>0</v>
      </c>
      <c r="Q481" s="87">
        <v>4880.509</v>
      </c>
      <c r="R481" s="87">
        <v>0</v>
      </c>
      <c r="S481" s="87">
        <v>0</v>
      </c>
    </row>
    <row r="482" spans="1:19">
      <c r="A482" s="87" t="s">
        <v>915</v>
      </c>
      <c r="B482" s="88">
        <v>1248520000000</v>
      </c>
      <c r="C482" s="87">
        <v>1182057.892</v>
      </c>
      <c r="D482" s="87" t="s">
        <v>1013</v>
      </c>
      <c r="E482" s="87">
        <v>121132.08</v>
      </c>
      <c r="F482" s="87">
        <v>77805.312000000005</v>
      </c>
      <c r="G482" s="87">
        <v>141768.57800000001</v>
      </c>
      <c r="H482" s="87">
        <v>0</v>
      </c>
      <c r="I482" s="87">
        <v>832124.72100000002</v>
      </c>
      <c r="J482" s="87">
        <v>0</v>
      </c>
      <c r="K482" s="87">
        <v>4275.7020000000002</v>
      </c>
      <c r="L482" s="87">
        <v>0</v>
      </c>
      <c r="M482" s="87">
        <v>0</v>
      </c>
      <c r="N482" s="87">
        <v>0</v>
      </c>
      <c r="O482" s="87">
        <v>0</v>
      </c>
      <c r="P482" s="87">
        <v>0</v>
      </c>
      <c r="Q482" s="87">
        <v>4951.4989999999998</v>
      </c>
      <c r="R482" s="87">
        <v>0</v>
      </c>
      <c r="S482" s="87">
        <v>0</v>
      </c>
    </row>
    <row r="483" spans="1:19">
      <c r="A483" s="87" t="s">
        <v>916</v>
      </c>
      <c r="B483" s="88">
        <v>1308110000000</v>
      </c>
      <c r="C483" s="87">
        <v>1150942.8559999999</v>
      </c>
      <c r="D483" s="87" t="s">
        <v>1014</v>
      </c>
      <c r="E483" s="87">
        <v>121132.08</v>
      </c>
      <c r="F483" s="87">
        <v>82675.312000000005</v>
      </c>
      <c r="G483" s="87">
        <v>141396.01999999999</v>
      </c>
      <c r="H483" s="87">
        <v>0</v>
      </c>
      <c r="I483" s="87">
        <v>794400.04399999999</v>
      </c>
      <c r="J483" s="87">
        <v>0</v>
      </c>
      <c r="K483" s="87">
        <v>6492.9059999999999</v>
      </c>
      <c r="L483" s="87">
        <v>0</v>
      </c>
      <c r="M483" s="87">
        <v>0</v>
      </c>
      <c r="N483" s="87">
        <v>0</v>
      </c>
      <c r="O483" s="87">
        <v>0</v>
      </c>
      <c r="P483" s="87">
        <v>0</v>
      </c>
      <c r="Q483" s="87">
        <v>4846.4939999999997</v>
      </c>
      <c r="R483" s="87">
        <v>0</v>
      </c>
      <c r="S483" s="87">
        <v>0</v>
      </c>
    </row>
    <row r="484" spans="1:19">
      <c r="A484" s="87" t="s">
        <v>917</v>
      </c>
      <c r="B484" s="88">
        <v>1247770000000</v>
      </c>
      <c r="C484" s="87">
        <v>1231543.699</v>
      </c>
      <c r="D484" s="87" t="s">
        <v>1015</v>
      </c>
      <c r="E484" s="87">
        <v>218037.74400000001</v>
      </c>
      <c r="F484" s="87">
        <v>142877.04</v>
      </c>
      <c r="G484" s="87">
        <v>142777.109</v>
      </c>
      <c r="H484" s="87">
        <v>0</v>
      </c>
      <c r="I484" s="87">
        <v>719010.875</v>
      </c>
      <c r="J484" s="87">
        <v>0</v>
      </c>
      <c r="K484" s="87">
        <v>3975.9160000000002</v>
      </c>
      <c r="L484" s="87">
        <v>0</v>
      </c>
      <c r="M484" s="87">
        <v>0</v>
      </c>
      <c r="N484" s="87">
        <v>0</v>
      </c>
      <c r="O484" s="87">
        <v>0</v>
      </c>
      <c r="P484" s="87">
        <v>0</v>
      </c>
      <c r="Q484" s="87">
        <v>4865.0150000000003</v>
      </c>
      <c r="R484" s="87">
        <v>0</v>
      </c>
      <c r="S484" s="87">
        <v>0</v>
      </c>
    </row>
    <row r="485" spans="1:19">
      <c r="A485" s="87" t="s">
        <v>918</v>
      </c>
      <c r="B485" s="88">
        <v>1011000000000</v>
      </c>
      <c r="C485" s="87">
        <v>1105803.6329999999</v>
      </c>
      <c r="D485" s="87" t="s">
        <v>1016</v>
      </c>
      <c r="E485" s="87">
        <v>218037.74400000001</v>
      </c>
      <c r="F485" s="87">
        <v>142877.04</v>
      </c>
      <c r="G485" s="87">
        <v>141899.179</v>
      </c>
      <c r="H485" s="87">
        <v>0</v>
      </c>
      <c r="I485" s="87">
        <v>594658.56599999999</v>
      </c>
      <c r="J485" s="87">
        <v>0</v>
      </c>
      <c r="K485" s="87">
        <v>3434.85</v>
      </c>
      <c r="L485" s="87">
        <v>0</v>
      </c>
      <c r="M485" s="87">
        <v>0</v>
      </c>
      <c r="N485" s="87">
        <v>0</v>
      </c>
      <c r="O485" s="87">
        <v>0</v>
      </c>
      <c r="P485" s="87">
        <v>0</v>
      </c>
      <c r="Q485" s="87">
        <v>4896.2550000000001</v>
      </c>
      <c r="R485" s="87">
        <v>0</v>
      </c>
      <c r="S485" s="87">
        <v>0</v>
      </c>
    </row>
    <row r="486" spans="1:19">
      <c r="A486" s="87" t="s">
        <v>919</v>
      </c>
      <c r="B486" s="88">
        <v>784287000000</v>
      </c>
      <c r="C486" s="87">
        <v>758496.36399999994</v>
      </c>
      <c r="D486" s="87" t="s">
        <v>1017</v>
      </c>
      <c r="E486" s="87">
        <v>218037.74400000001</v>
      </c>
      <c r="F486" s="87">
        <v>142877.04</v>
      </c>
      <c r="G486" s="87">
        <v>141396.01999999999</v>
      </c>
      <c r="H486" s="87">
        <v>0</v>
      </c>
      <c r="I486" s="87">
        <v>249023.73</v>
      </c>
      <c r="J486" s="87">
        <v>0</v>
      </c>
      <c r="K486" s="87">
        <v>2297.6210000000001</v>
      </c>
      <c r="L486" s="87">
        <v>0</v>
      </c>
      <c r="M486" s="87">
        <v>0</v>
      </c>
      <c r="N486" s="87">
        <v>0</v>
      </c>
      <c r="O486" s="87">
        <v>0</v>
      </c>
      <c r="P486" s="87">
        <v>0</v>
      </c>
      <c r="Q486" s="87">
        <v>4864.2089999999998</v>
      </c>
      <c r="R486" s="87">
        <v>0</v>
      </c>
      <c r="S486" s="87">
        <v>0</v>
      </c>
    </row>
    <row r="487" spans="1:19">
      <c r="A487" s="87" t="s">
        <v>920</v>
      </c>
      <c r="B487" s="88">
        <v>745472000000</v>
      </c>
      <c r="C487" s="87">
        <v>756568.38399999996</v>
      </c>
      <c r="D487" s="87" t="s">
        <v>1018</v>
      </c>
      <c r="E487" s="87">
        <v>218037.74400000001</v>
      </c>
      <c r="F487" s="87">
        <v>154674.22399999999</v>
      </c>
      <c r="G487" s="87">
        <v>141396.01999999999</v>
      </c>
      <c r="H487" s="87">
        <v>0</v>
      </c>
      <c r="I487" s="87">
        <v>234930.36300000001</v>
      </c>
      <c r="J487" s="87">
        <v>0</v>
      </c>
      <c r="K487" s="87">
        <v>2329.3519999999999</v>
      </c>
      <c r="L487" s="87">
        <v>0</v>
      </c>
      <c r="M487" s="87">
        <v>0</v>
      </c>
      <c r="N487" s="87">
        <v>0</v>
      </c>
      <c r="O487" s="87">
        <v>0</v>
      </c>
      <c r="P487" s="87">
        <v>0</v>
      </c>
      <c r="Q487" s="87">
        <v>5200.6809999999996</v>
      </c>
      <c r="R487" s="87">
        <v>0</v>
      </c>
      <c r="S487" s="87">
        <v>0</v>
      </c>
    </row>
    <row r="488" spans="1:19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 t="s">
        <v>921</v>
      </c>
      <c r="B489" s="88">
        <v>12163800000000</v>
      </c>
      <c r="C489" s="87"/>
      <c r="D489" s="87"/>
      <c r="E489" s="87"/>
      <c r="F489" s="87"/>
      <c r="G489" s="87"/>
      <c r="H489" s="87"/>
      <c r="I489" s="87"/>
      <c r="J489" s="87"/>
      <c r="K489" s="87"/>
      <c r="L489" s="87">
        <v>0</v>
      </c>
      <c r="M489" s="87">
        <v>0</v>
      </c>
      <c r="N489" s="87">
        <v>0</v>
      </c>
      <c r="O489" s="87">
        <v>0</v>
      </c>
      <c r="P489" s="87">
        <v>0</v>
      </c>
      <c r="Q489" s="87"/>
      <c r="R489" s="87">
        <v>0</v>
      </c>
      <c r="S489" s="87">
        <v>0</v>
      </c>
    </row>
    <row r="490" spans="1:19">
      <c r="A490" s="87" t="s">
        <v>922</v>
      </c>
      <c r="B490" s="88">
        <v>698456000000</v>
      </c>
      <c r="C490" s="87">
        <v>704298.201</v>
      </c>
      <c r="D490" s="87"/>
      <c r="E490" s="87">
        <v>121132.08</v>
      </c>
      <c r="F490" s="87">
        <v>77805.312000000005</v>
      </c>
      <c r="G490" s="87">
        <v>141396.01999999999</v>
      </c>
      <c r="H490" s="87">
        <v>0</v>
      </c>
      <c r="I490" s="87">
        <v>181990.21</v>
      </c>
      <c r="J490" s="87">
        <v>0</v>
      </c>
      <c r="K490" s="87">
        <v>2090.41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4846.4939999999997</v>
      </c>
      <c r="R490" s="87">
        <v>0</v>
      </c>
      <c r="S490" s="87">
        <v>0</v>
      </c>
    </row>
    <row r="491" spans="1:19">
      <c r="A491" s="87" t="s">
        <v>923</v>
      </c>
      <c r="B491" s="88">
        <v>1425110000000</v>
      </c>
      <c r="C491" s="87">
        <v>1414600.179</v>
      </c>
      <c r="D491" s="87"/>
      <c r="E491" s="87">
        <v>218037.74400000001</v>
      </c>
      <c r="F491" s="87">
        <v>155696.33600000001</v>
      </c>
      <c r="G491" s="87">
        <v>146373.44899999999</v>
      </c>
      <c r="H491" s="87">
        <v>0</v>
      </c>
      <c r="I491" s="87">
        <v>896630.74</v>
      </c>
      <c r="J491" s="87">
        <v>0</v>
      </c>
      <c r="K491" s="87">
        <v>6492.9059999999999</v>
      </c>
      <c r="L491" s="87">
        <v>0</v>
      </c>
      <c r="M491" s="87">
        <v>0</v>
      </c>
      <c r="N491" s="87">
        <v>0</v>
      </c>
      <c r="O491" s="87">
        <v>0</v>
      </c>
      <c r="P491" s="87">
        <v>0</v>
      </c>
      <c r="Q491" s="87">
        <v>5200.6809999999996</v>
      </c>
      <c r="R491" s="87">
        <v>0</v>
      </c>
      <c r="S491" s="87">
        <v>0</v>
      </c>
    </row>
    <row r="493" spans="1:19">
      <c r="A493" s="84"/>
      <c r="B493" s="87" t="s">
        <v>954</v>
      </c>
      <c r="C493" s="87" t="s">
        <v>955</v>
      </c>
      <c r="D493" s="87" t="s">
        <v>278</v>
      </c>
      <c r="E493" s="87" t="s">
        <v>279</v>
      </c>
    </row>
    <row r="494" spans="1:19">
      <c r="A494" s="87" t="s">
        <v>956</v>
      </c>
      <c r="B494" s="87">
        <v>344946.93</v>
      </c>
      <c r="C494" s="87">
        <v>23437.94</v>
      </c>
      <c r="D494" s="87">
        <v>0</v>
      </c>
      <c r="E494" s="87">
        <v>368384.86</v>
      </c>
    </row>
    <row r="495" spans="1:19">
      <c r="A495" s="87" t="s">
        <v>957</v>
      </c>
      <c r="B495" s="87">
        <v>17.61</v>
      </c>
      <c r="C495" s="87">
        <v>1.2</v>
      </c>
      <c r="D495" s="87">
        <v>0</v>
      </c>
      <c r="E495" s="87">
        <v>18.8</v>
      </c>
    </row>
    <row r="496" spans="1:19">
      <c r="A496" s="87" t="s">
        <v>958</v>
      </c>
      <c r="B496" s="87">
        <v>17.61</v>
      </c>
      <c r="C496" s="87">
        <v>1.2</v>
      </c>
      <c r="D496" s="87">
        <v>0</v>
      </c>
      <c r="E496" s="87">
        <v>18.8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BuildingSummary</vt:lpstr>
      <vt:lpstr>ZoneSummary</vt:lpstr>
      <vt:lpstr>LocationSummary</vt:lpstr>
      <vt:lpstr>Miami</vt:lpstr>
      <vt:lpstr>Picture</vt:lpstr>
      <vt:lpstr>Schedules</vt:lpstr>
      <vt:lpstr>Electricity</vt:lpstr>
      <vt:lpstr>Gas</vt:lpstr>
      <vt:lpstr>EUI</vt:lpstr>
      <vt:lpstr>Water</vt:lpstr>
      <vt:lpstr>Carbon</vt:lpstr>
      <vt:lpstr>Chiller</vt:lpstr>
      <vt:lpstr>DXcoils</vt:lpstr>
      <vt:lpstr>HeatCoil</vt:lpstr>
      <vt:lpstr>LghtSch</vt:lpstr>
      <vt:lpstr>EqpSch</vt:lpstr>
      <vt:lpstr>OccSch</vt:lpstr>
      <vt:lpstr>OccSch (2)</vt:lpstr>
      <vt:lpstr>OccSch (3)</vt:lpstr>
      <vt:lpstr>HeatSch</vt:lpstr>
      <vt:lpstr>CoolSch</vt:lpstr>
      <vt:lpstr>Schedules!Print_Area</vt:lpstr>
      <vt:lpstr>BuildingSummary!Print_Titles</vt:lpstr>
      <vt:lpstr>LocationSummary!Print_Titles</vt:lpstr>
      <vt:lpstr>Schedules!Print_Titles</vt:lpstr>
      <vt:lpstr>Miami!schsec01miami</vt:lpstr>
      <vt:lpstr>Houston!schsec02houston</vt:lpstr>
      <vt:lpstr>Phoenix!schsec03phoenix</vt:lpstr>
      <vt:lpstr>Atlanta!schsec04atlanta</vt:lpstr>
      <vt:lpstr>LosAngeles!schsec05losangeles</vt:lpstr>
      <vt:lpstr>LasVegas!schsec06lasvegas</vt:lpstr>
      <vt:lpstr>SanFrancisco!schsec07sanfrancisco</vt:lpstr>
      <vt:lpstr>Baltimore!schsec08baltimore</vt:lpstr>
      <vt:lpstr>Albuquerque!schsec09albuquerque</vt:lpstr>
      <vt:lpstr>Seattle!schsec10seattle</vt:lpstr>
      <vt:lpstr>Chicago!schsec11chicago</vt:lpstr>
      <vt:lpstr>Boulder!schsec12boulder</vt:lpstr>
      <vt:lpstr>Minneapolis!schsec13minneapolis</vt:lpstr>
      <vt:lpstr>Helena!schsec14helena</vt:lpstr>
      <vt:lpstr>Duluth!schsec15duluth</vt:lpstr>
      <vt:lpstr>Fairbanks!schsec16fairbanks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2008-10-22T22:33:41Z</cp:lastPrinted>
  <dcterms:created xsi:type="dcterms:W3CDTF">2007-11-14T19:26:56Z</dcterms:created>
  <dcterms:modified xsi:type="dcterms:W3CDTF">2009-05-06T22:41:05Z</dcterms:modified>
</cp:coreProperties>
</file>