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queryTables/queryTable15.xml" ContentType="application/vnd.openxmlformats-officedocument.spreadsheetml.queryTable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8.xml" ContentType="application/vnd.openxmlformats-officedocument.spreadsheetml.chartsheet+xml"/>
  <Override PartName="/xl/connections.xml" ContentType="application/vnd.openxmlformats-officedocument.spreadsheetml.connections+xml"/>
  <Override PartName="/xl/queryTables/queryTable13.xml" ContentType="application/vnd.openxmlformats-officedocument.spreadsheetml.queryTable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queryTables/queryTable8.xml" ContentType="application/vnd.openxmlformats-officedocument.spreadsheetml.queryTable+xml"/>
  <Override PartName="/xl/queryTables/queryTable11.xml" ContentType="application/vnd.openxmlformats-officedocument.spreadsheetml.queryTable+xml"/>
  <Override PartName="/xl/drawings/drawing11.xml" ContentType="application/vnd.openxmlformats-officedocument.drawing+xml"/>
  <Override PartName="/xl/worksheets/sheet19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queryTables/queryTable2.xml" ContentType="application/vnd.openxmlformats-officedocument.spreadsheetml.queryTable+xml"/>
  <Default Extension="png" ContentType="image/png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queryTables/queryTable16.xml" ContentType="application/vnd.openxmlformats-officedocument.spreadsheetml.queryTable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heets/sheet9.xml" ContentType="application/vnd.openxmlformats-officedocument.spreadsheetml.chartsheet+xml"/>
  <Override PartName="/xl/queryTables/queryTable14.xml" ContentType="application/vnd.openxmlformats-officedocument.spreadsheetml.queryTable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10.xml" ContentType="application/vnd.openxmlformats-officedocument.spreadsheetml.chartsheet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drawings/drawing1.xml" ContentType="application/vnd.openxmlformats-officedocument.drawing+xml"/>
  <Override PartName="/xl/chartsheets/sheet5.xml" ContentType="application/vnd.openxmlformats-officedocument.spreadsheetml.chartsheet+xml"/>
  <Override PartName="/xl/queryTables/queryTable7.xml" ContentType="application/vnd.openxmlformats-officedocument.spreadsheetml.query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105" windowWidth="13215" windowHeight="7005" tabRatio="814"/>
  </bookViews>
  <sheets>
    <sheet name="BuildingSummary" sheetId="8" r:id="rId1"/>
    <sheet name="ZoneSummary" sheetId="10" r:id="rId2"/>
    <sheet name="LocationSummary" sheetId="19" r:id="rId3"/>
    <sheet name="Miami" sheetId="35" state="veryHidden" r:id="rId4"/>
    <sheet name="Houston" sheetId="34" state="veryHidden" r:id="rId5"/>
    <sheet name="Phoenix" sheetId="33" state="veryHidden" r:id="rId6"/>
    <sheet name="Atlanta" sheetId="32" state="veryHidden" r:id="rId7"/>
    <sheet name="LosAngeles" sheetId="31" state="veryHidden" r:id="rId8"/>
    <sheet name="LasVegas" sheetId="30" state="veryHidden" r:id="rId9"/>
    <sheet name="SanFrancisco" sheetId="29" state="veryHidden" r:id="rId10"/>
    <sheet name="Baltimore" sheetId="28" state="veryHidden" r:id="rId11"/>
    <sheet name="Albuquerque" sheetId="27" state="veryHidden" r:id="rId12"/>
    <sheet name="Seattle" sheetId="26" state="veryHidden" r:id="rId13"/>
    <sheet name="Chicago" sheetId="25" state="veryHidden" r:id="rId14"/>
    <sheet name="Boulder" sheetId="24" state="veryHidden" r:id="rId15"/>
    <sheet name="Minneapolis" sheetId="23" state="veryHidden" r:id="rId16"/>
    <sheet name="Helena" sheetId="22" state="veryHidden" r:id="rId17"/>
    <sheet name="Duluth" sheetId="21" state="veryHidden" r:id="rId18"/>
    <sheet name="Fairbanks" sheetId="20" state="veryHidden" r:id="rId19"/>
    <sheet name="Picture" sheetId="3" r:id="rId20"/>
    <sheet name="Electricity" sheetId="4" r:id="rId21"/>
    <sheet name="Gas" sheetId="11" r:id="rId22"/>
    <sheet name="EUI" sheetId="17" r:id="rId23"/>
    <sheet name="Water" sheetId="37" r:id="rId24"/>
    <sheet name="Carbon" sheetId="36" r:id="rId25"/>
    <sheet name="Schedules" sheetId="2" r:id="rId26"/>
    <sheet name="LghtSch" sheetId="12" r:id="rId27"/>
    <sheet name="OccSch" sheetId="13" r:id="rId28"/>
    <sheet name="EqpSch" sheetId="14" r:id="rId29"/>
    <sheet name="HeatSch" sheetId="15" r:id="rId30"/>
    <sheet name="CoolSch" sheetId="16" r:id="rId31"/>
  </sheets>
  <definedNames>
    <definedName name="_xlnm._FilterDatabase" localSheetId="2" hidden="1">LocationSummary!$C$33:$C$33</definedName>
    <definedName name="lgoff01miami_7" localSheetId="3">Miami!$A$1:$S$190</definedName>
    <definedName name="lgoff02houston_7" localSheetId="4">Houston!$A$1:$S$190</definedName>
    <definedName name="lgoff03phoenix_7" localSheetId="5">Phoenix!$A$1:$S$190</definedName>
    <definedName name="lgoff04atlanta_7" localSheetId="6">Atlanta!$A$1:$S$190</definedName>
    <definedName name="lgoff05losangeles_7" localSheetId="7">LosAngeles!$A$1:$S$190</definedName>
    <definedName name="lgoff06lasvegas_7" localSheetId="8">LasVegas!$A$1:$S$190</definedName>
    <definedName name="lgoff07sanfrancisco_7" localSheetId="9">SanFrancisco!$A$1:$S$190</definedName>
    <definedName name="lgoff08baltimore_7" localSheetId="10">Baltimore!$A$1:$S$190</definedName>
    <definedName name="lgoff09albuquerque_7" localSheetId="11">Albuquerque!$A$1:$S$190</definedName>
    <definedName name="lgoff10seattle_7" localSheetId="12">Seattle!$A$1:$S$190</definedName>
    <definedName name="lgoff11chicago_7" localSheetId="13">Chicago!$A$1:$S$190</definedName>
    <definedName name="lgoff12boulder_7" localSheetId="14">Boulder!$A$1:$S$190</definedName>
    <definedName name="lgoff13minneapolis_7" localSheetId="15">Minneapolis!$A$1:$S$190</definedName>
    <definedName name="lgoff14helena_7" localSheetId="16">Helena!$A$1:$S$190</definedName>
    <definedName name="lgoff15duluth_7" localSheetId="17">Duluth!$A$1:$S$190</definedName>
    <definedName name="lgoff16fairbanks_7" localSheetId="18">Fairbanks!$A$1:$S$190</definedName>
  </definedNames>
  <calcPr calcId="125725"/>
</workbook>
</file>

<file path=xl/calcChain.xml><?xml version="1.0" encoding="utf-8"?>
<calcChain xmlns="http://schemas.openxmlformats.org/spreadsheetml/2006/main">
  <c r="D23" i="19"/>
  <c r="E23"/>
  <c r="F23"/>
  <c r="G23"/>
  <c r="H23"/>
  <c r="I23"/>
  <c r="J23"/>
  <c r="K23"/>
  <c r="L23"/>
  <c r="M23"/>
  <c r="N23"/>
  <c r="O23"/>
  <c r="P23"/>
  <c r="Q23"/>
  <c r="R23"/>
  <c r="D24"/>
  <c r="E24"/>
  <c r="F24"/>
  <c r="G24"/>
  <c r="H24"/>
  <c r="I24"/>
  <c r="J24"/>
  <c r="K24"/>
  <c r="L24"/>
  <c r="M24"/>
  <c r="N24"/>
  <c r="O24"/>
  <c r="P24"/>
  <c r="Q24"/>
  <c r="R24"/>
  <c r="C24"/>
  <c r="C23"/>
  <c r="D12"/>
  <c r="E12"/>
  <c r="F12"/>
  <c r="G12"/>
  <c r="H12"/>
  <c r="I12"/>
  <c r="J12"/>
  <c r="K12"/>
  <c r="L12"/>
  <c r="M12"/>
  <c r="N12"/>
  <c r="O12"/>
  <c r="P12"/>
  <c r="Q12"/>
  <c r="R12"/>
  <c r="C12"/>
  <c r="D9"/>
  <c r="E9"/>
  <c r="F9"/>
  <c r="G9"/>
  <c r="H9"/>
  <c r="I9"/>
  <c r="J9"/>
  <c r="K9"/>
  <c r="L9"/>
  <c r="M9"/>
  <c r="N9"/>
  <c r="O9"/>
  <c r="P9"/>
  <c r="Q9"/>
  <c r="R9"/>
  <c r="C9"/>
  <c r="R215"/>
  <c r="Q215"/>
  <c r="P215"/>
  <c r="O215"/>
  <c r="N215"/>
  <c r="M215"/>
  <c r="L215"/>
  <c r="K215"/>
  <c r="J215"/>
  <c r="I215"/>
  <c r="H215"/>
  <c r="G215"/>
  <c r="F215"/>
  <c r="E215"/>
  <c r="D215"/>
  <c r="C215"/>
  <c r="R214"/>
  <c r="Q214"/>
  <c r="P214"/>
  <c r="O214"/>
  <c r="N214"/>
  <c r="M214"/>
  <c r="L214"/>
  <c r="K214"/>
  <c r="J214"/>
  <c r="I214"/>
  <c r="H214"/>
  <c r="G214"/>
  <c r="F214"/>
  <c r="E214"/>
  <c r="D214"/>
  <c r="C214"/>
  <c r="R25"/>
  <c r="R13"/>
  <c r="Q25"/>
  <c r="Q13"/>
  <c r="P25"/>
  <c r="P13"/>
  <c r="O25"/>
  <c r="O13"/>
  <c r="N25"/>
  <c r="N13"/>
  <c r="M25"/>
  <c r="M13"/>
  <c r="L25"/>
  <c r="L13"/>
  <c r="K25"/>
  <c r="K13"/>
  <c r="J25"/>
  <c r="J13"/>
  <c r="I25"/>
  <c r="I13"/>
  <c r="H25"/>
  <c r="H13"/>
  <c r="G25"/>
  <c r="G13"/>
  <c r="F25"/>
  <c r="F13"/>
  <c r="E25"/>
  <c r="E13"/>
  <c r="D25"/>
  <c r="D13"/>
  <c r="C25"/>
  <c r="C13"/>
  <c r="B37"/>
  <c r="B38"/>
  <c r="B39"/>
  <c r="B36"/>
  <c r="R222"/>
  <c r="Q222"/>
  <c r="P222"/>
  <c r="O222"/>
  <c r="N222"/>
  <c r="M222"/>
  <c r="L222"/>
  <c r="K222"/>
  <c r="J222"/>
  <c r="I222"/>
  <c r="H222"/>
  <c r="G222"/>
  <c r="F222"/>
  <c r="E222"/>
  <c r="D222"/>
  <c r="C222"/>
  <c r="R228"/>
  <c r="Q228"/>
  <c r="P228"/>
  <c r="O228"/>
  <c r="N228"/>
  <c r="M228"/>
  <c r="L228"/>
  <c r="K228"/>
  <c r="J228"/>
  <c r="I228"/>
  <c r="H228"/>
  <c r="G228"/>
  <c r="F228"/>
  <c r="E228"/>
  <c r="D228"/>
  <c r="C228"/>
  <c r="R227"/>
  <c r="Q227"/>
  <c r="P227"/>
  <c r="O227"/>
  <c r="N227"/>
  <c r="M227"/>
  <c r="L227"/>
  <c r="K227"/>
  <c r="J227"/>
  <c r="I227"/>
  <c r="H227"/>
  <c r="G227"/>
  <c r="F227"/>
  <c r="E227"/>
  <c r="D227"/>
  <c r="C227"/>
  <c r="R226"/>
  <c r="Q226"/>
  <c r="P226"/>
  <c r="O226"/>
  <c r="N226"/>
  <c r="M226"/>
  <c r="L226"/>
  <c r="K226"/>
  <c r="J226"/>
  <c r="I226"/>
  <c r="H226"/>
  <c r="G226"/>
  <c r="F226"/>
  <c r="E226"/>
  <c r="D226"/>
  <c r="C226"/>
  <c r="R225"/>
  <c r="Q225"/>
  <c r="P225"/>
  <c r="O225"/>
  <c r="N225"/>
  <c r="M225"/>
  <c r="L225"/>
  <c r="K225"/>
  <c r="J225"/>
  <c r="I225"/>
  <c r="H225"/>
  <c r="G225"/>
  <c r="F225"/>
  <c r="E225"/>
  <c r="D225"/>
  <c r="C225"/>
  <c r="R224"/>
  <c r="Q224"/>
  <c r="P224"/>
  <c r="O224"/>
  <c r="N224"/>
  <c r="M224"/>
  <c r="L224"/>
  <c r="K224"/>
  <c r="J224"/>
  <c r="I224"/>
  <c r="H224"/>
  <c r="G224"/>
  <c r="F224"/>
  <c r="E224"/>
  <c r="D224"/>
  <c r="C224"/>
  <c r="R223"/>
  <c r="Q223"/>
  <c r="P223"/>
  <c r="O223"/>
  <c r="N223"/>
  <c r="M223"/>
  <c r="L223"/>
  <c r="K223"/>
  <c r="J223"/>
  <c r="I223"/>
  <c r="H223"/>
  <c r="G223"/>
  <c r="F223"/>
  <c r="E223"/>
  <c r="D223"/>
  <c r="C223"/>
  <c r="R212"/>
  <c r="Q212"/>
  <c r="P212"/>
  <c r="O212"/>
  <c r="N212"/>
  <c r="M212"/>
  <c r="L212"/>
  <c r="K212"/>
  <c r="J212"/>
  <c r="I212"/>
  <c r="H212"/>
  <c r="G212"/>
  <c r="F212"/>
  <c r="E212"/>
  <c r="D212"/>
  <c r="C212"/>
  <c r="R211"/>
  <c r="Q211"/>
  <c r="P211"/>
  <c r="O211"/>
  <c r="N211"/>
  <c r="M211"/>
  <c r="L211"/>
  <c r="K211"/>
  <c r="J211"/>
  <c r="I211"/>
  <c r="H211"/>
  <c r="G211"/>
  <c r="F211"/>
  <c r="E211"/>
  <c r="D211"/>
  <c r="C211"/>
  <c r="R210"/>
  <c r="Q210"/>
  <c r="P210"/>
  <c r="O210"/>
  <c r="N210"/>
  <c r="M210"/>
  <c r="L210"/>
  <c r="K210"/>
  <c r="J210"/>
  <c r="I210"/>
  <c r="H210"/>
  <c r="G210"/>
  <c r="F210"/>
  <c r="E210"/>
  <c r="D210"/>
  <c r="C210"/>
  <c r="R209"/>
  <c r="Q209"/>
  <c r="P209"/>
  <c r="O209"/>
  <c r="N209"/>
  <c r="M209"/>
  <c r="L209"/>
  <c r="K209"/>
  <c r="J209"/>
  <c r="I209"/>
  <c r="H209"/>
  <c r="G209"/>
  <c r="F209"/>
  <c r="E209"/>
  <c r="D209"/>
  <c r="C209"/>
  <c r="R208"/>
  <c r="Q208"/>
  <c r="P208"/>
  <c r="O208"/>
  <c r="N208"/>
  <c r="M208"/>
  <c r="L208"/>
  <c r="K208"/>
  <c r="J208"/>
  <c r="I208"/>
  <c r="H208"/>
  <c r="G208"/>
  <c r="F208"/>
  <c r="E208"/>
  <c r="D208"/>
  <c r="C208"/>
  <c r="R207"/>
  <c r="Q207"/>
  <c r="P207"/>
  <c r="O207"/>
  <c r="N207"/>
  <c r="M207"/>
  <c r="L207"/>
  <c r="K207"/>
  <c r="J207"/>
  <c r="I207"/>
  <c r="H207"/>
  <c r="G207"/>
  <c r="F207"/>
  <c r="E207"/>
  <c r="D207"/>
  <c r="C207"/>
  <c r="R206"/>
  <c r="Q206"/>
  <c r="P206"/>
  <c r="O206"/>
  <c r="N206"/>
  <c r="M206"/>
  <c r="L206"/>
  <c r="K206"/>
  <c r="J206"/>
  <c r="I206"/>
  <c r="H206"/>
  <c r="G206"/>
  <c r="F206"/>
  <c r="E206"/>
  <c r="D206"/>
  <c r="C206"/>
  <c r="R205"/>
  <c r="Q205"/>
  <c r="P205"/>
  <c r="O205"/>
  <c r="N205"/>
  <c r="M205"/>
  <c r="L205"/>
  <c r="K205"/>
  <c r="J205"/>
  <c r="I205"/>
  <c r="H205"/>
  <c r="G205"/>
  <c r="F205"/>
  <c r="E205"/>
  <c r="D205"/>
  <c r="C205"/>
  <c r="R204"/>
  <c r="Q204"/>
  <c r="P204"/>
  <c r="O204"/>
  <c r="N204"/>
  <c r="M204"/>
  <c r="L204"/>
  <c r="K204"/>
  <c r="J204"/>
  <c r="I204"/>
  <c r="H204"/>
  <c r="G204"/>
  <c r="F204"/>
  <c r="E204"/>
  <c r="D204"/>
  <c r="C204"/>
  <c r="R203"/>
  <c r="Q203"/>
  <c r="P203"/>
  <c r="O203"/>
  <c r="N203"/>
  <c r="M203"/>
  <c r="L203"/>
  <c r="K203"/>
  <c r="J203"/>
  <c r="I203"/>
  <c r="H203"/>
  <c r="G203"/>
  <c r="F203"/>
  <c r="E203"/>
  <c r="D203"/>
  <c r="C203"/>
  <c r="R202"/>
  <c r="Q202"/>
  <c r="P202"/>
  <c r="O202"/>
  <c r="N202"/>
  <c r="M202"/>
  <c r="L202"/>
  <c r="K202"/>
  <c r="J202"/>
  <c r="I202"/>
  <c r="H202"/>
  <c r="G202"/>
  <c r="F202"/>
  <c r="E202"/>
  <c r="D202"/>
  <c r="C202"/>
  <c r="R199"/>
  <c r="Q199"/>
  <c r="P199"/>
  <c r="O199"/>
  <c r="N199"/>
  <c r="M199"/>
  <c r="L199"/>
  <c r="K199"/>
  <c r="J199"/>
  <c r="I199"/>
  <c r="H199"/>
  <c r="G199"/>
  <c r="F199"/>
  <c r="E199"/>
  <c r="D199"/>
  <c r="C199"/>
  <c r="R198"/>
  <c r="Q198"/>
  <c r="P198"/>
  <c r="O198"/>
  <c r="N198"/>
  <c r="M198"/>
  <c r="L198"/>
  <c r="K198"/>
  <c r="J198"/>
  <c r="I198"/>
  <c r="H198"/>
  <c r="G198"/>
  <c r="F198"/>
  <c r="E198"/>
  <c r="D198"/>
  <c r="C198"/>
  <c r="R197"/>
  <c r="Q197"/>
  <c r="P197"/>
  <c r="O197"/>
  <c r="N197"/>
  <c r="M197"/>
  <c r="L197"/>
  <c r="K197"/>
  <c r="J197"/>
  <c r="I197"/>
  <c r="H197"/>
  <c r="G197"/>
  <c r="F197"/>
  <c r="E197"/>
  <c r="D197"/>
  <c r="C197"/>
  <c r="R196"/>
  <c r="Q196"/>
  <c r="P196"/>
  <c r="O196"/>
  <c r="N196"/>
  <c r="M196"/>
  <c r="L196"/>
  <c r="K196"/>
  <c r="J196"/>
  <c r="I196"/>
  <c r="H196"/>
  <c r="G196"/>
  <c r="F196"/>
  <c r="E196"/>
  <c r="D196"/>
  <c r="C196"/>
  <c r="R195"/>
  <c r="Q195"/>
  <c r="P195"/>
  <c r="O195"/>
  <c r="N195"/>
  <c r="M195"/>
  <c r="L195"/>
  <c r="K195"/>
  <c r="J195"/>
  <c r="I195"/>
  <c r="H195"/>
  <c r="G195"/>
  <c r="F195"/>
  <c r="E195"/>
  <c r="D195"/>
  <c r="C195"/>
  <c r="R194"/>
  <c r="Q194"/>
  <c r="P194"/>
  <c r="O194"/>
  <c r="N194"/>
  <c r="M194"/>
  <c r="L194"/>
  <c r="K194"/>
  <c r="J194"/>
  <c r="I194"/>
  <c r="H194"/>
  <c r="G194"/>
  <c r="F194"/>
  <c r="E194"/>
  <c r="D194"/>
  <c r="C194"/>
  <c r="R193"/>
  <c r="Q193"/>
  <c r="P193"/>
  <c r="O193"/>
  <c r="N193"/>
  <c r="M193"/>
  <c r="L193"/>
  <c r="K193"/>
  <c r="J193"/>
  <c r="I193"/>
  <c r="H193"/>
  <c r="G193"/>
  <c r="F193"/>
  <c r="E193"/>
  <c r="D193"/>
  <c r="C193"/>
  <c r="R192"/>
  <c r="Q192"/>
  <c r="P192"/>
  <c r="O192"/>
  <c r="N192"/>
  <c r="M192"/>
  <c r="L192"/>
  <c r="K192"/>
  <c r="J192"/>
  <c r="I192"/>
  <c r="H192"/>
  <c r="G192"/>
  <c r="F192"/>
  <c r="E192"/>
  <c r="D192"/>
  <c r="C192"/>
  <c r="R191"/>
  <c r="Q191"/>
  <c r="P191"/>
  <c r="O191"/>
  <c r="N191"/>
  <c r="M191"/>
  <c r="L191"/>
  <c r="K191"/>
  <c r="J191"/>
  <c r="I191"/>
  <c r="H191"/>
  <c r="G191"/>
  <c r="F191"/>
  <c r="E191"/>
  <c r="D191"/>
  <c r="C191"/>
  <c r="R190"/>
  <c r="Q190"/>
  <c r="P190"/>
  <c r="O190"/>
  <c r="N190"/>
  <c r="M190"/>
  <c r="L190"/>
  <c r="K190"/>
  <c r="J190"/>
  <c r="I190"/>
  <c r="H190"/>
  <c r="G190"/>
  <c r="F190"/>
  <c r="E190"/>
  <c r="D190"/>
  <c r="C190"/>
  <c r="R189"/>
  <c r="Q189"/>
  <c r="P189"/>
  <c r="O189"/>
  <c r="N189"/>
  <c r="M189"/>
  <c r="L189"/>
  <c r="K189"/>
  <c r="J189"/>
  <c r="I189"/>
  <c r="H189"/>
  <c r="G189"/>
  <c r="F189"/>
  <c r="E189"/>
  <c r="D189"/>
  <c r="C189"/>
  <c r="R201"/>
  <c r="Q201"/>
  <c r="P201"/>
  <c r="O201"/>
  <c r="N201"/>
  <c r="M201"/>
  <c r="L201"/>
  <c r="K201"/>
  <c r="J201"/>
  <c r="I201"/>
  <c r="H201"/>
  <c r="G201"/>
  <c r="F201"/>
  <c r="E201"/>
  <c r="D201"/>
  <c r="C201"/>
  <c r="R188"/>
  <c r="Q188"/>
  <c r="P188"/>
  <c r="O188"/>
  <c r="N188"/>
  <c r="M188"/>
  <c r="L188"/>
  <c r="K188"/>
  <c r="J188"/>
  <c r="I188"/>
  <c r="H188"/>
  <c r="G188"/>
  <c r="F188"/>
  <c r="E188"/>
  <c r="D188"/>
  <c r="C188"/>
  <c r="R53"/>
  <c r="Q53"/>
  <c r="P53"/>
  <c r="O53"/>
  <c r="N53"/>
  <c r="M53"/>
  <c r="L53"/>
  <c r="K53"/>
  <c r="J53"/>
  <c r="I53"/>
  <c r="H53"/>
  <c r="G53"/>
  <c r="F53"/>
  <c r="E53"/>
  <c r="D53"/>
  <c r="C53"/>
  <c r="R50"/>
  <c r="Q50"/>
  <c r="P50"/>
  <c r="O50"/>
  <c r="N50"/>
  <c r="M50"/>
  <c r="L50"/>
  <c r="K50"/>
  <c r="J50"/>
  <c r="I50"/>
  <c r="H50"/>
  <c r="G50"/>
  <c r="F50"/>
  <c r="E50"/>
  <c r="D50"/>
  <c r="C50"/>
  <c r="R51"/>
  <c r="Q51"/>
  <c r="P51"/>
  <c r="O51"/>
  <c r="N51"/>
  <c r="M51"/>
  <c r="L51"/>
  <c r="K51"/>
  <c r="J51"/>
  <c r="I51"/>
  <c r="H51"/>
  <c r="G51"/>
  <c r="F51"/>
  <c r="E51"/>
  <c r="D51"/>
  <c r="C51"/>
  <c r="R48"/>
  <c r="Q48"/>
  <c r="P48"/>
  <c r="O48"/>
  <c r="N48"/>
  <c r="M48"/>
  <c r="L48"/>
  <c r="K48"/>
  <c r="J48"/>
  <c r="I48"/>
  <c r="H48"/>
  <c r="G48"/>
  <c r="F48"/>
  <c r="E48"/>
  <c r="D48"/>
  <c r="C48"/>
  <c r="R47"/>
  <c r="Q47"/>
  <c r="P47"/>
  <c r="O47"/>
  <c r="N47"/>
  <c r="M47"/>
  <c r="L47"/>
  <c r="K47"/>
  <c r="J47"/>
  <c r="I47"/>
  <c r="H47"/>
  <c r="G47"/>
  <c r="F47"/>
  <c r="E47"/>
  <c r="D47"/>
  <c r="C47"/>
  <c r="R220"/>
  <c r="R219"/>
  <c r="R218"/>
  <c r="R217"/>
  <c r="R185"/>
  <c r="R184"/>
  <c r="R183"/>
  <c r="R182"/>
  <c r="R181"/>
  <c r="R180"/>
  <c r="R179"/>
  <c r="R178"/>
  <c r="R177"/>
  <c r="R176"/>
  <c r="R175"/>
  <c r="R174"/>
  <c r="R173"/>
  <c r="R172"/>
  <c r="R171"/>
  <c r="R170"/>
  <c r="R168"/>
  <c r="R167"/>
  <c r="R166"/>
  <c r="R165"/>
  <c r="R164"/>
  <c r="R163"/>
  <c r="R162"/>
  <c r="R161"/>
  <c r="R160"/>
  <c r="R159"/>
  <c r="R158"/>
  <c r="R157"/>
  <c r="R156"/>
  <c r="R155"/>
  <c r="R154"/>
  <c r="R152"/>
  <c r="R151"/>
  <c r="R150"/>
  <c r="R149"/>
  <c r="R148"/>
  <c r="R147"/>
  <c r="R146"/>
  <c r="R145"/>
  <c r="R144"/>
  <c r="R143"/>
  <c r="R142"/>
  <c r="R141"/>
  <c r="R140"/>
  <c r="R139"/>
  <c r="R138"/>
  <c r="R136"/>
  <c r="R135"/>
  <c r="R134"/>
  <c r="R133"/>
  <c r="R132"/>
  <c r="R131"/>
  <c r="R130"/>
  <c r="R129"/>
  <c r="R128"/>
  <c r="R127"/>
  <c r="R126"/>
  <c r="R125"/>
  <c r="R124"/>
  <c r="R123"/>
  <c r="R122"/>
  <c r="R119"/>
  <c r="R118"/>
  <c r="R117"/>
  <c r="R116"/>
  <c r="R115"/>
  <c r="R114"/>
  <c r="R113"/>
  <c r="R112"/>
  <c r="R111"/>
  <c r="R110"/>
  <c r="R109"/>
  <c r="R108"/>
  <c r="R107"/>
  <c r="R106"/>
  <c r="R105"/>
  <c r="R104"/>
  <c r="R102"/>
  <c r="R101"/>
  <c r="R100"/>
  <c r="R99"/>
  <c r="R98"/>
  <c r="R97"/>
  <c r="R96"/>
  <c r="R95"/>
  <c r="R94"/>
  <c r="R93"/>
  <c r="R92"/>
  <c r="R91"/>
  <c r="R90"/>
  <c r="R89"/>
  <c r="R88"/>
  <c r="R86"/>
  <c r="R85"/>
  <c r="R84"/>
  <c r="R83"/>
  <c r="R82"/>
  <c r="R81"/>
  <c r="R80"/>
  <c r="R79"/>
  <c r="R78"/>
  <c r="R77"/>
  <c r="R76"/>
  <c r="R75"/>
  <c r="R74"/>
  <c r="R73"/>
  <c r="R72"/>
  <c r="R70"/>
  <c r="R69"/>
  <c r="R68"/>
  <c r="R67"/>
  <c r="R66"/>
  <c r="R65"/>
  <c r="R64"/>
  <c r="R63"/>
  <c r="R62"/>
  <c r="R61"/>
  <c r="R60"/>
  <c r="R59"/>
  <c r="R58"/>
  <c r="R57"/>
  <c r="R56"/>
  <c r="R44"/>
  <c r="R43"/>
  <c r="R42"/>
  <c r="R41"/>
  <c r="R34"/>
  <c r="R33"/>
  <c r="R31"/>
  <c r="R29"/>
  <c r="R17"/>
  <c r="R16"/>
  <c r="R15"/>
  <c r="R10"/>
  <c r="Q220"/>
  <c r="Q219"/>
  <c r="Q218"/>
  <c r="Q217"/>
  <c r="Q185"/>
  <c r="Q184"/>
  <c r="Q183"/>
  <c r="Q182"/>
  <c r="Q181"/>
  <c r="Q180"/>
  <c r="Q179"/>
  <c r="Q178"/>
  <c r="Q177"/>
  <c r="Q176"/>
  <c r="Q175"/>
  <c r="Q174"/>
  <c r="Q173"/>
  <c r="Q172"/>
  <c r="Q171"/>
  <c r="Q170"/>
  <c r="Q168"/>
  <c r="Q167"/>
  <c r="Q166"/>
  <c r="Q165"/>
  <c r="Q164"/>
  <c r="Q163"/>
  <c r="Q162"/>
  <c r="Q161"/>
  <c r="Q160"/>
  <c r="Q159"/>
  <c r="Q158"/>
  <c r="Q157"/>
  <c r="Q156"/>
  <c r="Q155"/>
  <c r="Q154"/>
  <c r="Q152"/>
  <c r="Q151"/>
  <c r="Q150"/>
  <c r="Q149"/>
  <c r="Q148"/>
  <c r="Q147"/>
  <c r="Q146"/>
  <c r="Q145"/>
  <c r="Q144"/>
  <c r="Q143"/>
  <c r="Q142"/>
  <c r="Q141"/>
  <c r="Q140"/>
  <c r="Q139"/>
  <c r="Q138"/>
  <c r="Q136"/>
  <c r="Q135"/>
  <c r="Q134"/>
  <c r="Q133"/>
  <c r="Q132"/>
  <c r="Q131"/>
  <c r="Q130"/>
  <c r="Q129"/>
  <c r="Q128"/>
  <c r="Q127"/>
  <c r="Q126"/>
  <c r="Q125"/>
  <c r="Q124"/>
  <c r="Q123"/>
  <c r="Q122"/>
  <c r="Q119"/>
  <c r="Q118"/>
  <c r="Q117"/>
  <c r="Q116"/>
  <c r="Q115"/>
  <c r="Q114"/>
  <c r="Q113"/>
  <c r="Q112"/>
  <c r="Q111"/>
  <c r="Q110"/>
  <c r="Q109"/>
  <c r="Q108"/>
  <c r="Q107"/>
  <c r="Q106"/>
  <c r="Q105"/>
  <c r="Q104"/>
  <c r="Q102"/>
  <c r="Q101"/>
  <c r="Q100"/>
  <c r="Q99"/>
  <c r="Q98"/>
  <c r="Q97"/>
  <c r="Q96"/>
  <c r="Q95"/>
  <c r="Q94"/>
  <c r="Q93"/>
  <c r="Q92"/>
  <c r="Q91"/>
  <c r="Q90"/>
  <c r="Q89"/>
  <c r="Q88"/>
  <c r="Q86"/>
  <c r="Q85"/>
  <c r="Q84"/>
  <c r="Q83"/>
  <c r="Q82"/>
  <c r="Q81"/>
  <c r="Q80"/>
  <c r="Q79"/>
  <c r="Q78"/>
  <c r="Q77"/>
  <c r="Q76"/>
  <c r="Q75"/>
  <c r="Q74"/>
  <c r="Q73"/>
  <c r="Q72"/>
  <c r="Q70"/>
  <c r="Q69"/>
  <c r="Q68"/>
  <c r="Q67"/>
  <c r="Q66"/>
  <c r="Q65"/>
  <c r="Q64"/>
  <c r="Q63"/>
  <c r="Q62"/>
  <c r="Q61"/>
  <c r="Q60"/>
  <c r="Q59"/>
  <c r="Q58"/>
  <c r="Q57"/>
  <c r="Q56"/>
  <c r="Q44"/>
  <c r="Q43"/>
  <c r="Q42"/>
  <c r="Q41"/>
  <c r="Q34"/>
  <c r="Q33"/>
  <c r="Q31"/>
  <c r="Q29"/>
  <c r="Q17"/>
  <c r="Q16"/>
  <c r="Q15"/>
  <c r="Q10"/>
  <c r="P220"/>
  <c r="P219"/>
  <c r="P218"/>
  <c r="P217"/>
  <c r="P185"/>
  <c r="P184"/>
  <c r="P183"/>
  <c r="P182"/>
  <c r="P181"/>
  <c r="P180"/>
  <c r="P179"/>
  <c r="P178"/>
  <c r="P177"/>
  <c r="P176"/>
  <c r="P175"/>
  <c r="P174"/>
  <c r="P173"/>
  <c r="P172"/>
  <c r="P171"/>
  <c r="P170"/>
  <c r="P168"/>
  <c r="P167"/>
  <c r="P166"/>
  <c r="P165"/>
  <c r="P164"/>
  <c r="P163"/>
  <c r="P162"/>
  <c r="P161"/>
  <c r="P160"/>
  <c r="P159"/>
  <c r="P158"/>
  <c r="P157"/>
  <c r="P156"/>
  <c r="P155"/>
  <c r="P154"/>
  <c r="P152"/>
  <c r="P151"/>
  <c r="P150"/>
  <c r="P149"/>
  <c r="P148"/>
  <c r="P147"/>
  <c r="P146"/>
  <c r="P145"/>
  <c r="P144"/>
  <c r="P143"/>
  <c r="P142"/>
  <c r="P141"/>
  <c r="P140"/>
  <c r="P139"/>
  <c r="P138"/>
  <c r="P136"/>
  <c r="P135"/>
  <c r="P134"/>
  <c r="P133"/>
  <c r="P132"/>
  <c r="P131"/>
  <c r="P130"/>
  <c r="P129"/>
  <c r="P128"/>
  <c r="P127"/>
  <c r="P126"/>
  <c r="P125"/>
  <c r="P124"/>
  <c r="P123"/>
  <c r="P122"/>
  <c r="P119"/>
  <c r="P118"/>
  <c r="P117"/>
  <c r="P116"/>
  <c r="P115"/>
  <c r="P114"/>
  <c r="P113"/>
  <c r="P112"/>
  <c r="P111"/>
  <c r="P110"/>
  <c r="P109"/>
  <c r="P108"/>
  <c r="P107"/>
  <c r="P106"/>
  <c r="P105"/>
  <c r="P104"/>
  <c r="P102"/>
  <c r="P101"/>
  <c r="P100"/>
  <c r="P99"/>
  <c r="P98"/>
  <c r="P97"/>
  <c r="P96"/>
  <c r="P95"/>
  <c r="P94"/>
  <c r="P93"/>
  <c r="P92"/>
  <c r="P91"/>
  <c r="P90"/>
  <c r="P89"/>
  <c r="P88"/>
  <c r="P86"/>
  <c r="P85"/>
  <c r="P84"/>
  <c r="P83"/>
  <c r="P82"/>
  <c r="P81"/>
  <c r="P80"/>
  <c r="P79"/>
  <c r="P78"/>
  <c r="P77"/>
  <c r="P76"/>
  <c r="P75"/>
  <c r="P74"/>
  <c r="P73"/>
  <c r="P72"/>
  <c r="P70"/>
  <c r="P69"/>
  <c r="P68"/>
  <c r="P67"/>
  <c r="P66"/>
  <c r="P65"/>
  <c r="P64"/>
  <c r="P63"/>
  <c r="P62"/>
  <c r="P61"/>
  <c r="P60"/>
  <c r="P59"/>
  <c r="P58"/>
  <c r="P57"/>
  <c r="P56"/>
  <c r="P44"/>
  <c r="P43"/>
  <c r="P42"/>
  <c r="P41"/>
  <c r="P34"/>
  <c r="P33"/>
  <c r="P31"/>
  <c r="P29"/>
  <c r="P17"/>
  <c r="P16"/>
  <c r="P15"/>
  <c r="P10"/>
  <c r="O220"/>
  <c r="O219"/>
  <c r="O218"/>
  <c r="O217"/>
  <c r="O185"/>
  <c r="O184"/>
  <c r="O183"/>
  <c r="O182"/>
  <c r="O181"/>
  <c r="O180"/>
  <c r="O179"/>
  <c r="O178"/>
  <c r="O177"/>
  <c r="O176"/>
  <c r="O175"/>
  <c r="O174"/>
  <c r="O173"/>
  <c r="O172"/>
  <c r="O171"/>
  <c r="O170"/>
  <c r="O168"/>
  <c r="O167"/>
  <c r="O166"/>
  <c r="O165"/>
  <c r="O164"/>
  <c r="O163"/>
  <c r="O162"/>
  <c r="O161"/>
  <c r="O160"/>
  <c r="O159"/>
  <c r="O158"/>
  <c r="O157"/>
  <c r="O156"/>
  <c r="O155"/>
  <c r="O154"/>
  <c r="O152"/>
  <c r="O151"/>
  <c r="O150"/>
  <c r="O149"/>
  <c r="O148"/>
  <c r="O147"/>
  <c r="O146"/>
  <c r="O145"/>
  <c r="O144"/>
  <c r="O143"/>
  <c r="O142"/>
  <c r="O141"/>
  <c r="O140"/>
  <c r="O139"/>
  <c r="O138"/>
  <c r="O136"/>
  <c r="O135"/>
  <c r="O134"/>
  <c r="O133"/>
  <c r="O132"/>
  <c r="O131"/>
  <c r="O130"/>
  <c r="O129"/>
  <c r="O128"/>
  <c r="O127"/>
  <c r="O126"/>
  <c r="O125"/>
  <c r="O124"/>
  <c r="O123"/>
  <c r="O122"/>
  <c r="O119"/>
  <c r="O118"/>
  <c r="O117"/>
  <c r="O116"/>
  <c r="O115"/>
  <c r="O114"/>
  <c r="O113"/>
  <c r="O112"/>
  <c r="O111"/>
  <c r="O110"/>
  <c r="O109"/>
  <c r="O108"/>
  <c r="O107"/>
  <c r="O106"/>
  <c r="O105"/>
  <c r="O104"/>
  <c r="O102"/>
  <c r="O101"/>
  <c r="O100"/>
  <c r="O99"/>
  <c r="O98"/>
  <c r="O97"/>
  <c r="O96"/>
  <c r="O95"/>
  <c r="O94"/>
  <c r="O93"/>
  <c r="O92"/>
  <c r="O91"/>
  <c r="O90"/>
  <c r="O89"/>
  <c r="O88"/>
  <c r="O86"/>
  <c r="O85"/>
  <c r="O84"/>
  <c r="O83"/>
  <c r="O82"/>
  <c r="O81"/>
  <c r="O80"/>
  <c r="O79"/>
  <c r="O78"/>
  <c r="O77"/>
  <c r="O76"/>
  <c r="O75"/>
  <c r="O74"/>
  <c r="O73"/>
  <c r="O72"/>
  <c r="O70"/>
  <c r="O69"/>
  <c r="O68"/>
  <c r="O67"/>
  <c r="O66"/>
  <c r="O65"/>
  <c r="O64"/>
  <c r="O63"/>
  <c r="O62"/>
  <c r="O61"/>
  <c r="O60"/>
  <c r="O59"/>
  <c r="O58"/>
  <c r="O57"/>
  <c r="O56"/>
  <c r="O44"/>
  <c r="O43"/>
  <c r="O42"/>
  <c r="O41"/>
  <c r="O34"/>
  <c r="O33"/>
  <c r="O31"/>
  <c r="O29"/>
  <c r="O17"/>
  <c r="O16"/>
  <c r="O15"/>
  <c r="O10"/>
  <c r="N220"/>
  <c r="N219"/>
  <c r="N218"/>
  <c r="N217"/>
  <c r="N185"/>
  <c r="N184"/>
  <c r="N183"/>
  <c r="N182"/>
  <c r="N181"/>
  <c r="N180"/>
  <c r="N179"/>
  <c r="N178"/>
  <c r="N177"/>
  <c r="N176"/>
  <c r="N175"/>
  <c r="N174"/>
  <c r="N173"/>
  <c r="N172"/>
  <c r="N171"/>
  <c r="N170"/>
  <c r="N168"/>
  <c r="N167"/>
  <c r="N166"/>
  <c r="N165"/>
  <c r="N164"/>
  <c r="N163"/>
  <c r="N162"/>
  <c r="N161"/>
  <c r="N160"/>
  <c r="N159"/>
  <c r="N158"/>
  <c r="N157"/>
  <c r="N156"/>
  <c r="N155"/>
  <c r="N154"/>
  <c r="N152"/>
  <c r="N151"/>
  <c r="N150"/>
  <c r="N149"/>
  <c r="N148"/>
  <c r="N147"/>
  <c r="N146"/>
  <c r="N145"/>
  <c r="N144"/>
  <c r="N143"/>
  <c r="N142"/>
  <c r="N141"/>
  <c r="N140"/>
  <c r="N139"/>
  <c r="N138"/>
  <c r="N136"/>
  <c r="N135"/>
  <c r="N134"/>
  <c r="N133"/>
  <c r="N132"/>
  <c r="N131"/>
  <c r="N130"/>
  <c r="N129"/>
  <c r="N128"/>
  <c r="N127"/>
  <c r="N126"/>
  <c r="N125"/>
  <c r="N124"/>
  <c r="N123"/>
  <c r="N122"/>
  <c r="N119"/>
  <c r="N118"/>
  <c r="N117"/>
  <c r="N116"/>
  <c r="N115"/>
  <c r="N114"/>
  <c r="N113"/>
  <c r="N112"/>
  <c r="N111"/>
  <c r="N110"/>
  <c r="N109"/>
  <c r="N108"/>
  <c r="N107"/>
  <c r="N106"/>
  <c r="N105"/>
  <c r="N104"/>
  <c r="N102"/>
  <c r="N101"/>
  <c r="N100"/>
  <c r="N99"/>
  <c r="N98"/>
  <c r="N97"/>
  <c r="N96"/>
  <c r="N95"/>
  <c r="N94"/>
  <c r="N93"/>
  <c r="N92"/>
  <c r="N91"/>
  <c r="N90"/>
  <c r="N89"/>
  <c r="N88"/>
  <c r="N86"/>
  <c r="N85"/>
  <c r="N84"/>
  <c r="N83"/>
  <c r="N82"/>
  <c r="N81"/>
  <c r="N80"/>
  <c r="N79"/>
  <c r="N78"/>
  <c r="N77"/>
  <c r="N76"/>
  <c r="N75"/>
  <c r="N74"/>
  <c r="N73"/>
  <c r="N72"/>
  <c r="N70"/>
  <c r="N69"/>
  <c r="N68"/>
  <c r="N67"/>
  <c r="N66"/>
  <c r="N65"/>
  <c r="N64"/>
  <c r="N63"/>
  <c r="N62"/>
  <c r="N61"/>
  <c r="N60"/>
  <c r="N59"/>
  <c r="N58"/>
  <c r="N57"/>
  <c r="N56"/>
  <c r="N44"/>
  <c r="N43"/>
  <c r="N42"/>
  <c r="N41"/>
  <c r="N34"/>
  <c r="N33"/>
  <c r="N31"/>
  <c r="N29"/>
  <c r="N17"/>
  <c r="N16"/>
  <c r="N15"/>
  <c r="N10"/>
  <c r="M220"/>
  <c r="M219"/>
  <c r="M218"/>
  <c r="M217"/>
  <c r="M185"/>
  <c r="M184"/>
  <c r="M183"/>
  <c r="M182"/>
  <c r="M181"/>
  <c r="M180"/>
  <c r="M179"/>
  <c r="M178"/>
  <c r="M177"/>
  <c r="M176"/>
  <c r="M175"/>
  <c r="M174"/>
  <c r="M173"/>
  <c r="M172"/>
  <c r="M171"/>
  <c r="M170"/>
  <c r="M168"/>
  <c r="M167"/>
  <c r="M166"/>
  <c r="M165"/>
  <c r="M164"/>
  <c r="M163"/>
  <c r="M162"/>
  <c r="M161"/>
  <c r="M160"/>
  <c r="M159"/>
  <c r="M158"/>
  <c r="M157"/>
  <c r="M156"/>
  <c r="M155"/>
  <c r="M154"/>
  <c r="M152"/>
  <c r="M151"/>
  <c r="M150"/>
  <c r="M149"/>
  <c r="M148"/>
  <c r="M147"/>
  <c r="M146"/>
  <c r="M145"/>
  <c r="M144"/>
  <c r="M143"/>
  <c r="M142"/>
  <c r="M141"/>
  <c r="M140"/>
  <c r="M139"/>
  <c r="M138"/>
  <c r="M136"/>
  <c r="M135"/>
  <c r="M134"/>
  <c r="M133"/>
  <c r="M132"/>
  <c r="M131"/>
  <c r="M130"/>
  <c r="M129"/>
  <c r="M128"/>
  <c r="M127"/>
  <c r="M126"/>
  <c r="M125"/>
  <c r="M124"/>
  <c r="M123"/>
  <c r="M122"/>
  <c r="M119"/>
  <c r="M118"/>
  <c r="M117"/>
  <c r="M116"/>
  <c r="M115"/>
  <c r="M114"/>
  <c r="M113"/>
  <c r="M112"/>
  <c r="M111"/>
  <c r="M110"/>
  <c r="M109"/>
  <c r="M108"/>
  <c r="M107"/>
  <c r="M106"/>
  <c r="M105"/>
  <c r="M104"/>
  <c r="M102"/>
  <c r="M101"/>
  <c r="M100"/>
  <c r="M99"/>
  <c r="M98"/>
  <c r="M97"/>
  <c r="M96"/>
  <c r="M95"/>
  <c r="M94"/>
  <c r="M93"/>
  <c r="M92"/>
  <c r="M91"/>
  <c r="M90"/>
  <c r="M89"/>
  <c r="M88"/>
  <c r="M86"/>
  <c r="M85"/>
  <c r="M84"/>
  <c r="M83"/>
  <c r="M82"/>
  <c r="M81"/>
  <c r="M80"/>
  <c r="M79"/>
  <c r="M78"/>
  <c r="M77"/>
  <c r="M76"/>
  <c r="M75"/>
  <c r="M74"/>
  <c r="M73"/>
  <c r="M72"/>
  <c r="M70"/>
  <c r="M69"/>
  <c r="M68"/>
  <c r="M67"/>
  <c r="M66"/>
  <c r="M65"/>
  <c r="M64"/>
  <c r="M63"/>
  <c r="M62"/>
  <c r="M61"/>
  <c r="M60"/>
  <c r="M59"/>
  <c r="M58"/>
  <c r="M57"/>
  <c r="M56"/>
  <c r="M44"/>
  <c r="M43"/>
  <c r="M42"/>
  <c r="M41"/>
  <c r="M34"/>
  <c r="M33"/>
  <c r="M31"/>
  <c r="M29"/>
  <c r="M17"/>
  <c r="M16"/>
  <c r="M15"/>
  <c r="M10"/>
  <c r="L220"/>
  <c r="L219"/>
  <c r="L218"/>
  <c r="L217"/>
  <c r="L185"/>
  <c r="L184"/>
  <c r="L183"/>
  <c r="L182"/>
  <c r="L181"/>
  <c r="L180"/>
  <c r="L179"/>
  <c r="L178"/>
  <c r="L177"/>
  <c r="L176"/>
  <c r="L175"/>
  <c r="L174"/>
  <c r="L173"/>
  <c r="L172"/>
  <c r="L171"/>
  <c r="L170"/>
  <c r="L168"/>
  <c r="L167"/>
  <c r="L166"/>
  <c r="L165"/>
  <c r="L164"/>
  <c r="L163"/>
  <c r="L162"/>
  <c r="L161"/>
  <c r="L160"/>
  <c r="L159"/>
  <c r="L158"/>
  <c r="L157"/>
  <c r="L156"/>
  <c r="L155"/>
  <c r="L154"/>
  <c r="L152"/>
  <c r="L151"/>
  <c r="L150"/>
  <c r="L149"/>
  <c r="L148"/>
  <c r="L147"/>
  <c r="L146"/>
  <c r="L145"/>
  <c r="L144"/>
  <c r="L143"/>
  <c r="L142"/>
  <c r="L141"/>
  <c r="L140"/>
  <c r="L139"/>
  <c r="L138"/>
  <c r="L136"/>
  <c r="L135"/>
  <c r="L134"/>
  <c r="L133"/>
  <c r="L132"/>
  <c r="L131"/>
  <c r="L130"/>
  <c r="L129"/>
  <c r="L128"/>
  <c r="L127"/>
  <c r="L126"/>
  <c r="L125"/>
  <c r="L124"/>
  <c r="L123"/>
  <c r="L122"/>
  <c r="L119"/>
  <c r="L118"/>
  <c r="L117"/>
  <c r="L116"/>
  <c r="L115"/>
  <c r="L114"/>
  <c r="L113"/>
  <c r="L112"/>
  <c r="L111"/>
  <c r="L110"/>
  <c r="L109"/>
  <c r="L108"/>
  <c r="L107"/>
  <c r="L106"/>
  <c r="L105"/>
  <c r="L104"/>
  <c r="L102"/>
  <c r="L101"/>
  <c r="L100"/>
  <c r="L99"/>
  <c r="L98"/>
  <c r="L97"/>
  <c r="L96"/>
  <c r="L95"/>
  <c r="L94"/>
  <c r="L93"/>
  <c r="L92"/>
  <c r="L91"/>
  <c r="L90"/>
  <c r="L89"/>
  <c r="L88"/>
  <c r="L86"/>
  <c r="L85"/>
  <c r="L84"/>
  <c r="L83"/>
  <c r="L82"/>
  <c r="L81"/>
  <c r="L80"/>
  <c r="L79"/>
  <c r="L78"/>
  <c r="L77"/>
  <c r="L76"/>
  <c r="L75"/>
  <c r="L74"/>
  <c r="L73"/>
  <c r="L72"/>
  <c r="L70"/>
  <c r="L69"/>
  <c r="L68"/>
  <c r="L67"/>
  <c r="L66"/>
  <c r="L65"/>
  <c r="L64"/>
  <c r="L63"/>
  <c r="L62"/>
  <c r="L61"/>
  <c r="L60"/>
  <c r="L59"/>
  <c r="L58"/>
  <c r="L57"/>
  <c r="L56"/>
  <c r="L44"/>
  <c r="L43"/>
  <c r="L42"/>
  <c r="L41"/>
  <c r="L34"/>
  <c r="L33"/>
  <c r="L31"/>
  <c r="L29"/>
  <c r="L17"/>
  <c r="L16"/>
  <c r="L15"/>
  <c r="L10"/>
  <c r="K220"/>
  <c r="K219"/>
  <c r="K218"/>
  <c r="K217"/>
  <c r="K185"/>
  <c r="K184"/>
  <c r="K183"/>
  <c r="K182"/>
  <c r="K181"/>
  <c r="K180"/>
  <c r="K179"/>
  <c r="K178"/>
  <c r="K177"/>
  <c r="K176"/>
  <c r="K175"/>
  <c r="K174"/>
  <c r="K173"/>
  <c r="K172"/>
  <c r="K171"/>
  <c r="K170"/>
  <c r="K168"/>
  <c r="K167"/>
  <c r="K166"/>
  <c r="K165"/>
  <c r="K164"/>
  <c r="K163"/>
  <c r="K162"/>
  <c r="K161"/>
  <c r="K160"/>
  <c r="K159"/>
  <c r="K158"/>
  <c r="K157"/>
  <c r="K156"/>
  <c r="K155"/>
  <c r="K154"/>
  <c r="K152"/>
  <c r="K151"/>
  <c r="K150"/>
  <c r="K149"/>
  <c r="K148"/>
  <c r="K147"/>
  <c r="K146"/>
  <c r="K145"/>
  <c r="K144"/>
  <c r="K143"/>
  <c r="K142"/>
  <c r="K141"/>
  <c r="K140"/>
  <c r="K139"/>
  <c r="K138"/>
  <c r="K136"/>
  <c r="K135"/>
  <c r="K134"/>
  <c r="K133"/>
  <c r="K132"/>
  <c r="K131"/>
  <c r="K130"/>
  <c r="K129"/>
  <c r="K128"/>
  <c r="K127"/>
  <c r="K126"/>
  <c r="K125"/>
  <c r="K124"/>
  <c r="K123"/>
  <c r="K122"/>
  <c r="K119"/>
  <c r="K118"/>
  <c r="K117"/>
  <c r="K116"/>
  <c r="K115"/>
  <c r="K114"/>
  <c r="K113"/>
  <c r="K112"/>
  <c r="K111"/>
  <c r="K110"/>
  <c r="K109"/>
  <c r="K108"/>
  <c r="K107"/>
  <c r="K106"/>
  <c r="K105"/>
  <c r="K104"/>
  <c r="K102"/>
  <c r="K101"/>
  <c r="K100"/>
  <c r="K99"/>
  <c r="K98"/>
  <c r="K97"/>
  <c r="K96"/>
  <c r="K95"/>
  <c r="K94"/>
  <c r="K93"/>
  <c r="K92"/>
  <c r="K91"/>
  <c r="K90"/>
  <c r="K89"/>
  <c r="K88"/>
  <c r="K86"/>
  <c r="K85"/>
  <c r="K84"/>
  <c r="K83"/>
  <c r="K82"/>
  <c r="K81"/>
  <c r="K80"/>
  <c r="K79"/>
  <c r="K78"/>
  <c r="K77"/>
  <c r="K76"/>
  <c r="K75"/>
  <c r="K74"/>
  <c r="K73"/>
  <c r="K72"/>
  <c r="K70"/>
  <c r="K69"/>
  <c r="K68"/>
  <c r="K67"/>
  <c r="K66"/>
  <c r="K65"/>
  <c r="K64"/>
  <c r="K63"/>
  <c r="K62"/>
  <c r="K61"/>
  <c r="K60"/>
  <c r="K59"/>
  <c r="K58"/>
  <c r="K57"/>
  <c r="K56"/>
  <c r="K44"/>
  <c r="K43"/>
  <c r="K42"/>
  <c r="K41"/>
  <c r="K34"/>
  <c r="K33"/>
  <c r="K31"/>
  <c r="K29"/>
  <c r="K17"/>
  <c r="K16"/>
  <c r="K15"/>
  <c r="K10"/>
  <c r="J220"/>
  <c r="J219"/>
  <c r="J218"/>
  <c r="J217"/>
  <c r="J185"/>
  <c r="J184"/>
  <c r="J183"/>
  <c r="J182"/>
  <c r="J181"/>
  <c r="J180"/>
  <c r="J179"/>
  <c r="J178"/>
  <c r="J177"/>
  <c r="J176"/>
  <c r="J175"/>
  <c r="J174"/>
  <c r="J173"/>
  <c r="J172"/>
  <c r="J171"/>
  <c r="J170"/>
  <c r="J168"/>
  <c r="J167"/>
  <c r="J166"/>
  <c r="J165"/>
  <c r="J164"/>
  <c r="J163"/>
  <c r="J162"/>
  <c r="J161"/>
  <c r="J160"/>
  <c r="J159"/>
  <c r="J158"/>
  <c r="J157"/>
  <c r="J156"/>
  <c r="J155"/>
  <c r="J154"/>
  <c r="J152"/>
  <c r="J151"/>
  <c r="J150"/>
  <c r="J149"/>
  <c r="J148"/>
  <c r="J147"/>
  <c r="J146"/>
  <c r="J145"/>
  <c r="J144"/>
  <c r="J143"/>
  <c r="J142"/>
  <c r="J141"/>
  <c r="J140"/>
  <c r="J139"/>
  <c r="J138"/>
  <c r="J136"/>
  <c r="J135"/>
  <c r="J134"/>
  <c r="J133"/>
  <c r="J132"/>
  <c r="J131"/>
  <c r="J130"/>
  <c r="J129"/>
  <c r="J128"/>
  <c r="J127"/>
  <c r="J126"/>
  <c r="J125"/>
  <c r="J124"/>
  <c r="J123"/>
  <c r="J122"/>
  <c r="J119"/>
  <c r="J118"/>
  <c r="J117"/>
  <c r="J116"/>
  <c r="J115"/>
  <c r="J114"/>
  <c r="J113"/>
  <c r="J112"/>
  <c r="J111"/>
  <c r="J110"/>
  <c r="J109"/>
  <c r="J108"/>
  <c r="J107"/>
  <c r="J106"/>
  <c r="J105"/>
  <c r="J104"/>
  <c r="J102"/>
  <c r="J101"/>
  <c r="J100"/>
  <c r="J99"/>
  <c r="J98"/>
  <c r="J97"/>
  <c r="J96"/>
  <c r="J95"/>
  <c r="J94"/>
  <c r="J93"/>
  <c r="J92"/>
  <c r="J91"/>
  <c r="J90"/>
  <c r="J89"/>
  <c r="J88"/>
  <c r="J86"/>
  <c r="J85"/>
  <c r="J84"/>
  <c r="J83"/>
  <c r="J82"/>
  <c r="J81"/>
  <c r="J80"/>
  <c r="J79"/>
  <c r="J78"/>
  <c r="J77"/>
  <c r="J76"/>
  <c r="J75"/>
  <c r="J74"/>
  <c r="J73"/>
  <c r="J72"/>
  <c r="J70"/>
  <c r="J69"/>
  <c r="J68"/>
  <c r="J67"/>
  <c r="J66"/>
  <c r="J65"/>
  <c r="J64"/>
  <c r="J63"/>
  <c r="J62"/>
  <c r="J61"/>
  <c r="J60"/>
  <c r="J59"/>
  <c r="J58"/>
  <c r="J57"/>
  <c r="J56"/>
  <c r="J44"/>
  <c r="J43"/>
  <c r="J42"/>
  <c r="J41"/>
  <c r="J34"/>
  <c r="J33"/>
  <c r="J31"/>
  <c r="J29"/>
  <c r="J17"/>
  <c r="J16"/>
  <c r="J15"/>
  <c r="J10"/>
  <c r="I220"/>
  <c r="I219"/>
  <c r="I218"/>
  <c r="I217"/>
  <c r="I185"/>
  <c r="I184"/>
  <c r="I183"/>
  <c r="I182"/>
  <c r="I181"/>
  <c r="I180"/>
  <c r="I179"/>
  <c r="I178"/>
  <c r="I177"/>
  <c r="I176"/>
  <c r="I175"/>
  <c r="I174"/>
  <c r="I173"/>
  <c r="I172"/>
  <c r="I171"/>
  <c r="I170"/>
  <c r="I168"/>
  <c r="I167"/>
  <c r="I166"/>
  <c r="I165"/>
  <c r="I164"/>
  <c r="I163"/>
  <c r="I162"/>
  <c r="I161"/>
  <c r="I160"/>
  <c r="I159"/>
  <c r="I158"/>
  <c r="I157"/>
  <c r="I156"/>
  <c r="I155"/>
  <c r="I154"/>
  <c r="I152"/>
  <c r="I151"/>
  <c r="I150"/>
  <c r="I149"/>
  <c r="I148"/>
  <c r="I147"/>
  <c r="I146"/>
  <c r="I145"/>
  <c r="I144"/>
  <c r="I143"/>
  <c r="I142"/>
  <c r="I141"/>
  <c r="I140"/>
  <c r="I139"/>
  <c r="I138"/>
  <c r="I136"/>
  <c r="I135"/>
  <c r="I134"/>
  <c r="I133"/>
  <c r="I132"/>
  <c r="I131"/>
  <c r="I130"/>
  <c r="I129"/>
  <c r="I128"/>
  <c r="I127"/>
  <c r="I126"/>
  <c r="I125"/>
  <c r="I124"/>
  <c r="I123"/>
  <c r="I122"/>
  <c r="I119"/>
  <c r="I118"/>
  <c r="I117"/>
  <c r="I116"/>
  <c r="I115"/>
  <c r="I114"/>
  <c r="I113"/>
  <c r="I112"/>
  <c r="I111"/>
  <c r="I110"/>
  <c r="I109"/>
  <c r="I108"/>
  <c r="I107"/>
  <c r="I106"/>
  <c r="I105"/>
  <c r="I104"/>
  <c r="I102"/>
  <c r="I101"/>
  <c r="I100"/>
  <c r="I99"/>
  <c r="I98"/>
  <c r="I97"/>
  <c r="I96"/>
  <c r="I95"/>
  <c r="I94"/>
  <c r="I93"/>
  <c r="I92"/>
  <c r="I91"/>
  <c r="I90"/>
  <c r="I89"/>
  <c r="I88"/>
  <c r="I86"/>
  <c r="I85"/>
  <c r="I84"/>
  <c r="I83"/>
  <c r="I82"/>
  <c r="I81"/>
  <c r="I80"/>
  <c r="I79"/>
  <c r="I78"/>
  <c r="I77"/>
  <c r="I76"/>
  <c r="I75"/>
  <c r="I74"/>
  <c r="I73"/>
  <c r="I72"/>
  <c r="I70"/>
  <c r="I69"/>
  <c r="I68"/>
  <c r="I67"/>
  <c r="I66"/>
  <c r="I65"/>
  <c r="I64"/>
  <c r="I63"/>
  <c r="I62"/>
  <c r="I61"/>
  <c r="I60"/>
  <c r="I59"/>
  <c r="I58"/>
  <c r="I57"/>
  <c r="I56"/>
  <c r="I44"/>
  <c r="I43"/>
  <c r="I42"/>
  <c r="I41"/>
  <c r="I34"/>
  <c r="I33"/>
  <c r="I31"/>
  <c r="I29"/>
  <c r="I17"/>
  <c r="I16"/>
  <c r="I15"/>
  <c r="I10"/>
  <c r="H220"/>
  <c r="H219"/>
  <c r="H218"/>
  <c r="H217"/>
  <c r="H185"/>
  <c r="H184"/>
  <c r="H183"/>
  <c r="H182"/>
  <c r="H181"/>
  <c r="H180"/>
  <c r="H179"/>
  <c r="H178"/>
  <c r="H177"/>
  <c r="H176"/>
  <c r="H175"/>
  <c r="H174"/>
  <c r="H173"/>
  <c r="H172"/>
  <c r="H171"/>
  <c r="H170"/>
  <c r="H168"/>
  <c r="H167"/>
  <c r="H166"/>
  <c r="H165"/>
  <c r="H164"/>
  <c r="H163"/>
  <c r="H162"/>
  <c r="H161"/>
  <c r="H160"/>
  <c r="H159"/>
  <c r="H158"/>
  <c r="H157"/>
  <c r="H156"/>
  <c r="H155"/>
  <c r="H154"/>
  <c r="H152"/>
  <c r="H151"/>
  <c r="H150"/>
  <c r="H149"/>
  <c r="H148"/>
  <c r="H147"/>
  <c r="H146"/>
  <c r="H145"/>
  <c r="H144"/>
  <c r="H143"/>
  <c r="H142"/>
  <c r="H141"/>
  <c r="H140"/>
  <c r="H139"/>
  <c r="H138"/>
  <c r="H136"/>
  <c r="H135"/>
  <c r="H134"/>
  <c r="H133"/>
  <c r="H132"/>
  <c r="H131"/>
  <c r="H130"/>
  <c r="H129"/>
  <c r="H128"/>
  <c r="H127"/>
  <c r="H126"/>
  <c r="H125"/>
  <c r="H124"/>
  <c r="H123"/>
  <c r="H122"/>
  <c r="H119"/>
  <c r="H118"/>
  <c r="H117"/>
  <c r="H116"/>
  <c r="H115"/>
  <c r="H114"/>
  <c r="H113"/>
  <c r="H112"/>
  <c r="H111"/>
  <c r="H110"/>
  <c r="H109"/>
  <c r="H108"/>
  <c r="H107"/>
  <c r="H106"/>
  <c r="H105"/>
  <c r="H104"/>
  <c r="H102"/>
  <c r="H101"/>
  <c r="H100"/>
  <c r="H99"/>
  <c r="H98"/>
  <c r="H97"/>
  <c r="H96"/>
  <c r="H95"/>
  <c r="H94"/>
  <c r="H93"/>
  <c r="H92"/>
  <c r="H91"/>
  <c r="H90"/>
  <c r="H89"/>
  <c r="H88"/>
  <c r="H86"/>
  <c r="H85"/>
  <c r="H84"/>
  <c r="H83"/>
  <c r="H82"/>
  <c r="H81"/>
  <c r="H80"/>
  <c r="H79"/>
  <c r="H78"/>
  <c r="H77"/>
  <c r="H76"/>
  <c r="H75"/>
  <c r="H74"/>
  <c r="H73"/>
  <c r="H72"/>
  <c r="H70"/>
  <c r="H69"/>
  <c r="H68"/>
  <c r="H67"/>
  <c r="H66"/>
  <c r="H65"/>
  <c r="H64"/>
  <c r="H63"/>
  <c r="H62"/>
  <c r="H61"/>
  <c r="H60"/>
  <c r="H59"/>
  <c r="H58"/>
  <c r="H57"/>
  <c r="H56"/>
  <c r="H44"/>
  <c r="H43"/>
  <c r="H42"/>
  <c r="H41"/>
  <c r="H34"/>
  <c r="H33"/>
  <c r="H31"/>
  <c r="H29"/>
  <c r="H17"/>
  <c r="H16"/>
  <c r="H15"/>
  <c r="H10"/>
  <c r="G220"/>
  <c r="G219"/>
  <c r="G218"/>
  <c r="G217"/>
  <c r="G185"/>
  <c r="G184"/>
  <c r="G183"/>
  <c r="G182"/>
  <c r="G181"/>
  <c r="G180"/>
  <c r="G179"/>
  <c r="G178"/>
  <c r="G177"/>
  <c r="G176"/>
  <c r="G175"/>
  <c r="G174"/>
  <c r="G173"/>
  <c r="G172"/>
  <c r="G171"/>
  <c r="G170"/>
  <c r="G168"/>
  <c r="G167"/>
  <c r="G166"/>
  <c r="G165"/>
  <c r="G164"/>
  <c r="G163"/>
  <c r="G162"/>
  <c r="G161"/>
  <c r="G160"/>
  <c r="G159"/>
  <c r="G158"/>
  <c r="G157"/>
  <c r="G156"/>
  <c r="G155"/>
  <c r="G154"/>
  <c r="G152"/>
  <c r="G151"/>
  <c r="G150"/>
  <c r="G149"/>
  <c r="G148"/>
  <c r="G147"/>
  <c r="G146"/>
  <c r="G145"/>
  <c r="G144"/>
  <c r="G143"/>
  <c r="G142"/>
  <c r="G141"/>
  <c r="G140"/>
  <c r="G139"/>
  <c r="G138"/>
  <c r="G136"/>
  <c r="G135"/>
  <c r="G134"/>
  <c r="G133"/>
  <c r="G132"/>
  <c r="G131"/>
  <c r="G130"/>
  <c r="G129"/>
  <c r="G128"/>
  <c r="G127"/>
  <c r="G126"/>
  <c r="G125"/>
  <c r="G124"/>
  <c r="G123"/>
  <c r="G122"/>
  <c r="G119"/>
  <c r="G118"/>
  <c r="G117"/>
  <c r="G116"/>
  <c r="G115"/>
  <c r="G114"/>
  <c r="G113"/>
  <c r="G112"/>
  <c r="G111"/>
  <c r="G110"/>
  <c r="G109"/>
  <c r="G108"/>
  <c r="G107"/>
  <c r="G106"/>
  <c r="G105"/>
  <c r="G104"/>
  <c r="G102"/>
  <c r="G101"/>
  <c r="G100"/>
  <c r="G99"/>
  <c r="G98"/>
  <c r="G97"/>
  <c r="G96"/>
  <c r="G95"/>
  <c r="G94"/>
  <c r="G93"/>
  <c r="G92"/>
  <c r="G91"/>
  <c r="G90"/>
  <c r="G89"/>
  <c r="G88"/>
  <c r="G86"/>
  <c r="G85"/>
  <c r="G84"/>
  <c r="G83"/>
  <c r="G82"/>
  <c r="G81"/>
  <c r="G80"/>
  <c r="G79"/>
  <c r="G78"/>
  <c r="G77"/>
  <c r="G76"/>
  <c r="G75"/>
  <c r="G74"/>
  <c r="G73"/>
  <c r="G72"/>
  <c r="G70"/>
  <c r="G69"/>
  <c r="G68"/>
  <c r="G67"/>
  <c r="G66"/>
  <c r="G65"/>
  <c r="G64"/>
  <c r="G63"/>
  <c r="G62"/>
  <c r="G61"/>
  <c r="G60"/>
  <c r="G59"/>
  <c r="G58"/>
  <c r="G57"/>
  <c r="G56"/>
  <c r="G44"/>
  <c r="G43"/>
  <c r="G42"/>
  <c r="G41"/>
  <c r="G34"/>
  <c r="G33"/>
  <c r="G31"/>
  <c r="G29"/>
  <c r="G17"/>
  <c r="G16"/>
  <c r="G15"/>
  <c r="G10"/>
  <c r="F220"/>
  <c r="F219"/>
  <c r="F218"/>
  <c r="F217"/>
  <c r="F185"/>
  <c r="F184"/>
  <c r="F183"/>
  <c r="F182"/>
  <c r="F181"/>
  <c r="F180"/>
  <c r="F179"/>
  <c r="F178"/>
  <c r="F177"/>
  <c r="F176"/>
  <c r="F175"/>
  <c r="F174"/>
  <c r="F173"/>
  <c r="F172"/>
  <c r="F171"/>
  <c r="F170"/>
  <c r="F168"/>
  <c r="F167"/>
  <c r="F166"/>
  <c r="F165"/>
  <c r="F164"/>
  <c r="F163"/>
  <c r="F162"/>
  <c r="F161"/>
  <c r="F160"/>
  <c r="F159"/>
  <c r="F158"/>
  <c r="F157"/>
  <c r="F156"/>
  <c r="F155"/>
  <c r="F154"/>
  <c r="F152"/>
  <c r="F151"/>
  <c r="F150"/>
  <c r="F149"/>
  <c r="F148"/>
  <c r="F147"/>
  <c r="F146"/>
  <c r="F145"/>
  <c r="F144"/>
  <c r="F143"/>
  <c r="F142"/>
  <c r="F141"/>
  <c r="F140"/>
  <c r="F139"/>
  <c r="F138"/>
  <c r="F136"/>
  <c r="F135"/>
  <c r="F134"/>
  <c r="F133"/>
  <c r="F132"/>
  <c r="F131"/>
  <c r="F130"/>
  <c r="F129"/>
  <c r="F128"/>
  <c r="F127"/>
  <c r="F126"/>
  <c r="F125"/>
  <c r="F124"/>
  <c r="F123"/>
  <c r="F122"/>
  <c r="F119"/>
  <c r="F118"/>
  <c r="F117"/>
  <c r="F116"/>
  <c r="F115"/>
  <c r="F114"/>
  <c r="F113"/>
  <c r="F112"/>
  <c r="F111"/>
  <c r="F110"/>
  <c r="F109"/>
  <c r="F108"/>
  <c r="F107"/>
  <c r="F106"/>
  <c r="F105"/>
  <c r="F104"/>
  <c r="F102"/>
  <c r="F101"/>
  <c r="F100"/>
  <c r="F99"/>
  <c r="F98"/>
  <c r="F97"/>
  <c r="F96"/>
  <c r="F95"/>
  <c r="F94"/>
  <c r="F93"/>
  <c r="F92"/>
  <c r="F91"/>
  <c r="F90"/>
  <c r="F89"/>
  <c r="F88"/>
  <c r="F86"/>
  <c r="F85"/>
  <c r="F84"/>
  <c r="F83"/>
  <c r="F82"/>
  <c r="F81"/>
  <c r="F80"/>
  <c r="F79"/>
  <c r="F78"/>
  <c r="F77"/>
  <c r="F76"/>
  <c r="F75"/>
  <c r="F74"/>
  <c r="F73"/>
  <c r="F72"/>
  <c r="F70"/>
  <c r="F69"/>
  <c r="F68"/>
  <c r="F67"/>
  <c r="F66"/>
  <c r="F65"/>
  <c r="F64"/>
  <c r="F63"/>
  <c r="F62"/>
  <c r="F61"/>
  <c r="F60"/>
  <c r="F59"/>
  <c r="F58"/>
  <c r="F57"/>
  <c r="F56"/>
  <c r="F44"/>
  <c r="F43"/>
  <c r="F42"/>
  <c r="F41"/>
  <c r="F34"/>
  <c r="F33"/>
  <c r="F31"/>
  <c r="F29"/>
  <c r="F17"/>
  <c r="F16"/>
  <c r="F15"/>
  <c r="F10"/>
  <c r="E220"/>
  <c r="E219"/>
  <c r="E218"/>
  <c r="E217"/>
  <c r="E185"/>
  <c r="E184"/>
  <c r="E183"/>
  <c r="E182"/>
  <c r="E181"/>
  <c r="E180"/>
  <c r="E179"/>
  <c r="E178"/>
  <c r="E177"/>
  <c r="E176"/>
  <c r="E175"/>
  <c r="E174"/>
  <c r="E173"/>
  <c r="E172"/>
  <c r="E171"/>
  <c r="E170"/>
  <c r="E168"/>
  <c r="E167"/>
  <c r="E166"/>
  <c r="E165"/>
  <c r="E164"/>
  <c r="E163"/>
  <c r="E162"/>
  <c r="E161"/>
  <c r="E160"/>
  <c r="E159"/>
  <c r="E158"/>
  <c r="E157"/>
  <c r="E156"/>
  <c r="E155"/>
  <c r="E154"/>
  <c r="E152"/>
  <c r="E151"/>
  <c r="E150"/>
  <c r="E149"/>
  <c r="E148"/>
  <c r="E147"/>
  <c r="E146"/>
  <c r="E145"/>
  <c r="E144"/>
  <c r="E143"/>
  <c r="E142"/>
  <c r="E141"/>
  <c r="E140"/>
  <c r="E139"/>
  <c r="E138"/>
  <c r="E136"/>
  <c r="E135"/>
  <c r="E134"/>
  <c r="E133"/>
  <c r="E132"/>
  <c r="E131"/>
  <c r="E130"/>
  <c r="E129"/>
  <c r="E128"/>
  <c r="E127"/>
  <c r="E126"/>
  <c r="E125"/>
  <c r="E124"/>
  <c r="E123"/>
  <c r="E122"/>
  <c r="E119"/>
  <c r="E118"/>
  <c r="E117"/>
  <c r="E116"/>
  <c r="E115"/>
  <c r="E114"/>
  <c r="E113"/>
  <c r="E112"/>
  <c r="E111"/>
  <c r="E110"/>
  <c r="E109"/>
  <c r="E108"/>
  <c r="E107"/>
  <c r="E106"/>
  <c r="E105"/>
  <c r="E104"/>
  <c r="E102"/>
  <c r="E101"/>
  <c r="E100"/>
  <c r="E99"/>
  <c r="E98"/>
  <c r="E97"/>
  <c r="E96"/>
  <c r="E95"/>
  <c r="E94"/>
  <c r="E93"/>
  <c r="E92"/>
  <c r="E91"/>
  <c r="E90"/>
  <c r="E89"/>
  <c r="E88"/>
  <c r="E86"/>
  <c r="E85"/>
  <c r="E84"/>
  <c r="E83"/>
  <c r="E82"/>
  <c r="E81"/>
  <c r="E80"/>
  <c r="E79"/>
  <c r="E78"/>
  <c r="E77"/>
  <c r="E76"/>
  <c r="E75"/>
  <c r="E74"/>
  <c r="E73"/>
  <c r="E72"/>
  <c r="E70"/>
  <c r="E69"/>
  <c r="E68"/>
  <c r="E67"/>
  <c r="E66"/>
  <c r="E65"/>
  <c r="E64"/>
  <c r="E63"/>
  <c r="E62"/>
  <c r="E61"/>
  <c r="E60"/>
  <c r="E59"/>
  <c r="E58"/>
  <c r="E57"/>
  <c r="E56"/>
  <c r="E44"/>
  <c r="E43"/>
  <c r="E42"/>
  <c r="E41"/>
  <c r="E34"/>
  <c r="E33"/>
  <c r="E31"/>
  <c r="E29"/>
  <c r="E17"/>
  <c r="E16"/>
  <c r="E15"/>
  <c r="E10"/>
  <c r="D220"/>
  <c r="D219"/>
  <c r="D218"/>
  <c r="D217"/>
  <c r="D185"/>
  <c r="D184"/>
  <c r="D183"/>
  <c r="D182"/>
  <c r="D181"/>
  <c r="D180"/>
  <c r="D179"/>
  <c r="D178"/>
  <c r="D177"/>
  <c r="D176"/>
  <c r="D175"/>
  <c r="D174"/>
  <c r="D173"/>
  <c r="D172"/>
  <c r="D171"/>
  <c r="D170"/>
  <c r="D168"/>
  <c r="D167"/>
  <c r="D166"/>
  <c r="D165"/>
  <c r="D164"/>
  <c r="D163"/>
  <c r="D162"/>
  <c r="D161"/>
  <c r="D160"/>
  <c r="D159"/>
  <c r="D158"/>
  <c r="D157"/>
  <c r="D156"/>
  <c r="D155"/>
  <c r="D154"/>
  <c r="D152"/>
  <c r="D151"/>
  <c r="D150"/>
  <c r="D149"/>
  <c r="D148"/>
  <c r="D147"/>
  <c r="D146"/>
  <c r="D145"/>
  <c r="D144"/>
  <c r="D143"/>
  <c r="D142"/>
  <c r="D141"/>
  <c r="D140"/>
  <c r="D139"/>
  <c r="D138"/>
  <c r="D136"/>
  <c r="D135"/>
  <c r="D134"/>
  <c r="D133"/>
  <c r="D132"/>
  <c r="D131"/>
  <c r="D130"/>
  <c r="D129"/>
  <c r="D128"/>
  <c r="D127"/>
  <c r="D126"/>
  <c r="D125"/>
  <c r="D124"/>
  <c r="D123"/>
  <c r="D122"/>
  <c r="D119"/>
  <c r="D118"/>
  <c r="D117"/>
  <c r="D116"/>
  <c r="D115"/>
  <c r="D114"/>
  <c r="D113"/>
  <c r="D112"/>
  <c r="D111"/>
  <c r="D110"/>
  <c r="D109"/>
  <c r="D108"/>
  <c r="D107"/>
  <c r="D106"/>
  <c r="D105"/>
  <c r="D104"/>
  <c r="D102"/>
  <c r="D101"/>
  <c r="D100"/>
  <c r="D99"/>
  <c r="D98"/>
  <c r="D97"/>
  <c r="D96"/>
  <c r="D95"/>
  <c r="D94"/>
  <c r="D93"/>
  <c r="D92"/>
  <c r="D91"/>
  <c r="D90"/>
  <c r="D89"/>
  <c r="D88"/>
  <c r="D86"/>
  <c r="D85"/>
  <c r="D84"/>
  <c r="D83"/>
  <c r="D82"/>
  <c r="D81"/>
  <c r="D80"/>
  <c r="D79"/>
  <c r="D78"/>
  <c r="D77"/>
  <c r="D76"/>
  <c r="D75"/>
  <c r="D74"/>
  <c r="D73"/>
  <c r="D72"/>
  <c r="D70"/>
  <c r="D69"/>
  <c r="D68"/>
  <c r="D67"/>
  <c r="D66"/>
  <c r="D65"/>
  <c r="D64"/>
  <c r="D63"/>
  <c r="D62"/>
  <c r="D61"/>
  <c r="D60"/>
  <c r="D59"/>
  <c r="D58"/>
  <c r="D57"/>
  <c r="D56"/>
  <c r="D44"/>
  <c r="D43"/>
  <c r="D42"/>
  <c r="D41"/>
  <c r="D34"/>
  <c r="D33"/>
  <c r="D31"/>
  <c r="D29"/>
  <c r="D17"/>
  <c r="D16"/>
  <c r="D15"/>
  <c r="D10"/>
  <c r="C220"/>
  <c r="C219"/>
  <c r="C218"/>
  <c r="C217"/>
  <c r="C185"/>
  <c r="C184"/>
  <c r="C183"/>
  <c r="C182"/>
  <c r="C181"/>
  <c r="C180"/>
  <c r="C179"/>
  <c r="C178"/>
  <c r="C177"/>
  <c r="C176"/>
  <c r="C175"/>
  <c r="C174"/>
  <c r="C173"/>
  <c r="C172"/>
  <c r="C171"/>
  <c r="C170"/>
  <c r="C168"/>
  <c r="C167"/>
  <c r="C166"/>
  <c r="C165"/>
  <c r="C164"/>
  <c r="C163"/>
  <c r="C162"/>
  <c r="C161"/>
  <c r="C160"/>
  <c r="C159"/>
  <c r="C158"/>
  <c r="C157"/>
  <c r="C156"/>
  <c r="C155"/>
  <c r="C154"/>
  <c r="C152"/>
  <c r="C151"/>
  <c r="C150"/>
  <c r="C149"/>
  <c r="C148"/>
  <c r="C147"/>
  <c r="C146"/>
  <c r="C145"/>
  <c r="C144"/>
  <c r="C143"/>
  <c r="C142"/>
  <c r="C141"/>
  <c r="C140"/>
  <c r="C139"/>
  <c r="C138"/>
  <c r="C136"/>
  <c r="C135"/>
  <c r="C134"/>
  <c r="C133"/>
  <c r="C132"/>
  <c r="C131"/>
  <c r="C130"/>
  <c r="C129"/>
  <c r="C128"/>
  <c r="C127"/>
  <c r="C126"/>
  <c r="C125"/>
  <c r="C124"/>
  <c r="C123"/>
  <c r="C122"/>
  <c r="C119"/>
  <c r="C118"/>
  <c r="C117"/>
  <c r="C116"/>
  <c r="C115"/>
  <c r="C114"/>
  <c r="C113"/>
  <c r="C112"/>
  <c r="C111"/>
  <c r="C110"/>
  <c r="C109"/>
  <c r="C108"/>
  <c r="C107"/>
  <c r="C106"/>
  <c r="C105"/>
  <c r="C104"/>
  <c r="C102"/>
  <c r="C101"/>
  <c r="C100"/>
  <c r="C99"/>
  <c r="C98"/>
  <c r="C97"/>
  <c r="C96"/>
  <c r="C95"/>
  <c r="C94"/>
  <c r="C93"/>
  <c r="C92"/>
  <c r="C91"/>
  <c r="C90"/>
  <c r="C89"/>
  <c r="C88"/>
  <c r="C86"/>
  <c r="C85"/>
  <c r="C84"/>
  <c r="C83"/>
  <c r="C82"/>
  <c r="C81"/>
  <c r="C80"/>
  <c r="C79"/>
  <c r="C78"/>
  <c r="C77"/>
  <c r="C76"/>
  <c r="C75"/>
  <c r="C74"/>
  <c r="C73"/>
  <c r="C72"/>
  <c r="C70"/>
  <c r="C69"/>
  <c r="C68"/>
  <c r="C67"/>
  <c r="C66"/>
  <c r="C65"/>
  <c r="C64"/>
  <c r="C63"/>
  <c r="C62"/>
  <c r="C61"/>
  <c r="C60"/>
  <c r="C59"/>
  <c r="C58"/>
  <c r="C57"/>
  <c r="C56"/>
  <c r="C44"/>
  <c r="C43"/>
  <c r="C42"/>
  <c r="C41"/>
  <c r="B42"/>
  <c r="B43"/>
  <c r="B44"/>
  <c r="B41"/>
  <c r="C34"/>
  <c r="C33"/>
  <c r="C31"/>
  <c r="C29"/>
  <c r="B31"/>
  <c r="B29"/>
  <c r="C17"/>
  <c r="C16"/>
  <c r="C15"/>
  <c r="C10"/>
  <c r="G22" i="10"/>
  <c r="E22"/>
  <c r="C41" i="8"/>
  <c r="Q22" i="10"/>
  <c r="N22"/>
  <c r="J22"/>
  <c r="H22"/>
  <c r="D22"/>
</calcChain>
</file>

<file path=xl/connections.xml><?xml version="1.0" encoding="utf-8"?>
<connections xmlns="http://schemas.openxmlformats.org/spreadsheetml/2006/main">
  <connection id="1" name="Connection" type="4" refreshedVersion="3" background="1" saveData="1">
    <webPr sourceData="1" parsePre="1" consecutive="1" xl2000="1" url="file:///C:/Projects/Benchmarks/branches/v1.2_4.0/LgOff/nrel/post1980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2" name="Connection1" type="4" refreshedVersion="3" background="1" saveData="1">
    <webPr sourceData="1" parsePre="1" consecutive="1" xl2000="1" url="file:///C:/Projects/Benchmarks/branches/v1.2_4.0/LgOff/nrel/post1980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3" name="Connection10" type="4" refreshedVersion="3" background="1" saveData="1">
    <webPr sourceData="1" parsePre="1" consecutive="1" xl2000="1" url="file:///C:/Projects/Benchmarks/branches/v1.2_4.0/LgOff/nrel/post1980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4" name="Connection11" type="4" refreshedVersion="3" background="1" saveData="1">
    <webPr sourceData="1" parsePre="1" consecutive="1" xl2000="1" url="file:///C:/Projects/Benchmarks/branches/v1.2_4.0/LgOff/nrel/post1980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5" name="Connection12" type="4" refreshedVersion="3" background="1" saveData="1">
    <webPr sourceData="1" parsePre="1" consecutive="1" xl2000="1" url="file:///C:/Projects/Benchmarks/branches/v1.2_4.0/LgOff/nrel/post1980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6" name="Connection13" type="4" refreshedVersion="3" background="1" saveData="1">
    <webPr sourceData="1" parsePre="1" consecutive="1" xl2000="1" url="file:///C:/Projects/Benchmarks/branches/v1.2_4.0/LgOff/nrel/post1980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7" name="Connection14" type="4" refreshedVersion="3" background="1" saveData="1">
    <webPr sourceData="1" parsePre="1" consecutive="1" xl2000="1" url="file:///C:/Projects/Benchmarks/branches/v1.2_4.0/LgOff/nrel/post1980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8" name="Connection15" type="4" refreshedVersion="3" background="1" saveData="1">
    <webPr sourceData="1" parsePre="1" consecutive="1" xl2000="1" url="file:///C:/Projects/Benchmarks/branches/v1.2_4.0/LgOff/nrel/post1980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9" name="Connection2" type="4" refreshedVersion="3" background="1" saveData="1">
    <webPr sourceData="1" parsePre="1" consecutive="1" xl2000="1" url="file:///C:/Projects/Benchmarks/branches/v1.2_4.0/LgOff/nrel/post1980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10" name="Connection3" type="4" refreshedVersion="3" background="1" saveData="1">
    <webPr sourceData="1" parsePre="1" consecutive="1" xl2000="1" url="file:///C:/Projects/Benchmarks/branches/v1.2_4.0/LgOff/nrel/post1980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11" name="Connection4" type="4" refreshedVersion="3" background="1" saveData="1">
    <webPr sourceData="1" parsePre="1" consecutive="1" xl2000="1" url="file:///C:/Projects/Benchmarks/branches/v1.2_4.0/LgOff/nrel/post1980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12" name="Connection5" type="4" refreshedVersion="3" background="1" saveData="1">
    <webPr sourceData="1" parsePre="1" consecutive="1" xl2000="1" url="file:///C:/Projects/Benchmarks/branches/v1.2_4.0/LgOff/nrel/post1980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13" name="Connection6" type="4" refreshedVersion="3" background="1" saveData="1">
    <webPr sourceData="1" parsePre="1" consecutive="1" xl2000="1" url="file:///C:/Projects/Benchmarks/branches/v1.2_4.0/LgOff/nrel/post1980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14" name="Connection7" type="4" refreshedVersion="3" background="1" saveData="1">
    <webPr sourceData="1" parsePre="1" consecutive="1" xl2000="1" url="file:///C:/Projects/Benchmarks/branches/v1.2_4.0/LgOff/nrel/post1980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15" name="Connection8" type="4" refreshedVersion="3" background="1" saveData="1">
    <webPr sourceData="1" parsePre="1" consecutive="1" xl2000="1" url="file:///C:/Projects/Benchmarks/branches/v1.2_4.0/LgOff/nrel/post1980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16" name="Connection9" type="4" refreshedVersion="3" background="1" saveData="1">
    <webPr sourceData="1" parsePre="1" consecutive="1" xl2000="1" url="file:///C:/Projects/Benchmarks/branches/v1.2_4.0/LgOff/nrel/post1980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</connections>
</file>

<file path=xl/sharedStrings.xml><?xml version="1.0" encoding="utf-8"?>
<sst xmlns="http://schemas.openxmlformats.org/spreadsheetml/2006/main" count="8128" uniqueCount="741">
  <si>
    <t>Rectangle</t>
  </si>
  <si>
    <t>Value</t>
  </si>
  <si>
    <t>Conditioned (Y/N)</t>
  </si>
  <si>
    <t>Yes</t>
  </si>
  <si>
    <t>Zone Name</t>
  </si>
  <si>
    <t>Zone Summary</t>
  </si>
  <si>
    <t>People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</si>
  <si>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</si>
  <si>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</si>
  <si>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</si>
  <si>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</si>
  <si>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</si>
  <si>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</si>
  <si>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</si>
  <si>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</si>
  <si>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</si>
  <si>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</si>
  <si>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</si>
  <si>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</si>
  <si>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</si>
  <si>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</si>
  <si>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</si>
  <si>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</si>
  <si>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</si>
  <si>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</si>
  <si>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</si>
  <si>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</si>
  <si>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</si>
  <si>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</si>
  <si>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</si>
  <si>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</si>
  <si>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</si>
  <si>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</si>
  <si>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</si>
  <si>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</si>
  <si>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</si>
  <si>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</si>
  <si>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</si>
  <si>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</si>
  <si>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</si>
  <si>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</si>
  <si>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</si>
  <si>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</si>
  <si>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</si>
  <si>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</si>
  <si>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</si>
  <si>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</si>
  <si>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</si>
  <si>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</si>
  <si>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</si>
  <si>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</si>
  <si>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</si>
  <si>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</si>
  <si>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</si>
  <si>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</si>
  <si>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</si>
  <si>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</si>
  <si>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</si>
  <si>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</si>
  <si>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</si>
  <si>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</si>
  <si>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</si>
  <si>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</si>
  <si>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No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</si>
  <si>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</si>
  <si>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</si>
  <si>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</si>
  <si>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</si>
  <si>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</si>
  <si>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</si>
  <si>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</si>
  <si>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</si>
  <si>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</si>
  <si>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</si>
  <si>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</si>
  <si>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</si>
  <si>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</si>
  <si>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</si>
  <si>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</si>
  <si>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</si>
  <si>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</si>
  <si>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</si>
  <si>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</si>
  <si>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</si>
  <si>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</si>
  <si>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</si>
  <si>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</si>
  <si>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</si>
  <si>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</si>
  <si>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</si>
  <si>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</si>
  <si>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</si>
  <si>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</si>
  <si>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</si>
  <si>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</si>
  <si>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</si>
  <si>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</si>
  <si>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</si>
  <si>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</si>
  <si>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</si>
  <si>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</si>
  <si>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</si>
  <si>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</si>
  <si>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</si>
  <si>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</si>
  <si>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</si>
  <si>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</si>
  <si>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</si>
  <si>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</si>
  <si>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</si>
  <si>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</si>
  <si>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</si>
  <si>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INFIL_SCH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</si>
  <si>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</si>
  <si>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</si>
  <si>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</si>
  <si>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</si>
  <si>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</si>
  <si>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</si>
  <si>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</si>
  <si>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</si>
  <si>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</si>
  <si>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</si>
  <si>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ALWAYS_OFF</t>
  </si>
  <si>
    <t>WORK_EFF_SCH</t>
  </si>
  <si>
    <t>AIR_VELO_SCH</t>
  </si>
  <si>
    <t>Any Number</t>
  </si>
  <si>
    <t>CLOTHING_SCH</t>
  </si>
  <si>
    <t>Through 04/30</t>
  </si>
  <si>
    <t>Through 09/30</t>
  </si>
  <si>
    <t>PlantOnSched</t>
  </si>
  <si>
    <t>FAN_SCH</t>
  </si>
  <si>
    <t>Dual Zone Control Type Sched</t>
  </si>
  <si>
    <t>Control Type</t>
  </si>
  <si>
    <t>Hours_of_operation</t>
  </si>
  <si>
    <t>WD, SummerDesign</t>
  </si>
  <si>
    <t>HVACOperationSchd</t>
  </si>
  <si>
    <t>SummerDesign</t>
  </si>
  <si>
    <t>WinterDesign</t>
  </si>
  <si>
    <t>WD</t>
  </si>
  <si>
    <t>MinOA_Sched</t>
  </si>
  <si>
    <t>MinOA_MotorizedDamper_Sched</t>
  </si>
  <si>
    <t>ACTIVITY_SCH</t>
  </si>
  <si>
    <t>Sat, WinterDesign</t>
  </si>
  <si>
    <t>Sun, Hol, Other</t>
  </si>
  <si>
    <t>INFIL_HALF_ON_SCH</t>
  </si>
  <si>
    <t>Sat</t>
  </si>
  <si>
    <t>Roof type</t>
  </si>
  <si>
    <t>Data Source</t>
  </si>
  <si>
    <t>Location Summary</t>
  </si>
  <si>
    <t>2003 CBECS</t>
  </si>
  <si>
    <t>See Benchmark Technical Report</t>
  </si>
  <si>
    <t>Sources</t>
  </si>
  <si>
    <t>Hours Per Day</t>
  </si>
  <si>
    <t>Hours Per Week</t>
  </si>
  <si>
    <t>Hours Per Year</t>
  </si>
  <si>
    <t>Total Conditioned Zones</t>
  </si>
  <si>
    <t>[1] ASHRAE Standard 62.1-2004 Table 6-1, Atlanta, GA:  American Society of Heating, Refrigerating and Air-Conditioning Engineers.</t>
  </si>
  <si>
    <t>Heating (gas)</t>
  </si>
  <si>
    <t>Cooling (elec)</t>
  </si>
  <si>
    <t>Heating (elec)</t>
  </si>
  <si>
    <t>Interior Lighting (elec)</t>
  </si>
  <si>
    <t>Interior Equipment (elec)</t>
  </si>
  <si>
    <t>Fans (elec)</t>
  </si>
  <si>
    <t>Refrigeration (elec)</t>
  </si>
  <si>
    <t>Interior Equipment (gas)</t>
  </si>
  <si>
    <t>Water Systems (gas)</t>
  </si>
  <si>
    <t>Exterior Lighting (elec)</t>
  </si>
  <si>
    <t>Exterior Equipment (elec)</t>
  </si>
  <si>
    <t>Pumps (elec)</t>
  </si>
  <si>
    <t>Heat Rejection (elec)</t>
  </si>
  <si>
    <t>Humidification (elec)</t>
  </si>
  <si>
    <t>Heat Recovery (elec)</t>
  </si>
  <si>
    <t>Water Systems (elec)</t>
  </si>
  <si>
    <t>Generators (elec)</t>
  </si>
  <si>
    <t>Cooling (gas)</t>
  </si>
  <si>
    <t>Interior Lighting (gas)</t>
  </si>
  <si>
    <t>Exterior Lighting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</si>
  <si>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</si>
  <si>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</si>
  <si>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</si>
  <si>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</si>
  <si>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</si>
  <si>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</si>
  <si>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Refrigeration (gas)</t>
  </si>
  <si>
    <t>Generators (gas)</t>
  </si>
  <si>
    <t>[3] ASHRAE Standard 62-1999 Table 6-1, Atlanta, GA:  American Society of Heating, Refrigerating and Air-Conditioning Engineers.</t>
  </si>
  <si>
    <t>[4] DOE Benchmark Report</t>
  </si>
  <si>
    <t>BLDG_ELEVATORS</t>
  </si>
  <si>
    <t>ReheatCoilAvailSched</t>
  </si>
  <si>
    <t>CoolingCoilAvailSched</t>
  </si>
  <si>
    <t>Humidity Setpoint Schedule</t>
  </si>
  <si>
    <t>Humidity</t>
  </si>
  <si>
    <t>Seasonal-Reset-Supply-Air-Temp-Sch</t>
  </si>
  <si>
    <t>Through 3/31</t>
  </si>
  <si>
    <t>Through 9/30</t>
  </si>
  <si>
    <t>CW-Loop-Temp-Schedule</t>
  </si>
  <si>
    <t>HW-Loop-Temp-Schedule</t>
  </si>
  <si>
    <t>Heating-Supply-Air-Temp-Sch</t>
  </si>
  <si>
    <t>SHADING_SCH</t>
  </si>
  <si>
    <t>Mass wall</t>
  </si>
  <si>
    <t>Exhaust (L/s)</t>
  </si>
  <si>
    <t>Ventilation Total (L/s)</t>
  </si>
  <si>
    <t>Ventilation (L/s/Person)</t>
  </si>
  <si>
    <t>SWH (L/h)</t>
  </si>
  <si>
    <t>Floor-to-Ceiling Height (m)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</si>
  <si>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</si>
  <si>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</si>
  <si>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</si>
  <si>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</si>
  <si>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</si>
  <si>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</si>
  <si>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</si>
  <si>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</si>
  <si>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</si>
  <si>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</si>
  <si>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</si>
  <si>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</si>
  <si>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</si>
  <si>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Temperature Setpoint (ºC 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</si>
  <si>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</si>
  <si>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Floor to Ceiling Height (m)</t>
  </si>
  <si>
    <t>15 cm wood</t>
  </si>
  <si>
    <t>gas</t>
  </si>
  <si>
    <t>Office</t>
  </si>
  <si>
    <t>core zone with four perimeter zones on each floor</t>
  </si>
  <si>
    <t>Floor to Floor Height (m)</t>
  </si>
  <si>
    <t>Benchmark Large Office</t>
  </si>
  <si>
    <t>Basement</t>
  </si>
  <si>
    <t>Perimeter_bot_ZN_3</t>
  </si>
  <si>
    <t>Perimeter_mid_ZN_3</t>
  </si>
  <si>
    <t>Perimeter_top_ZN_3</t>
  </si>
  <si>
    <t>Perimeter_bot_ZN_2</t>
  </si>
  <si>
    <t>Perimeter_mid_ZN_2</t>
  </si>
  <si>
    <t>Perimeter_top_ZN_2</t>
  </si>
  <si>
    <t>Perimeter_bot_ZN_1</t>
  </si>
  <si>
    <t>Perimeter_mid_ZN_1</t>
  </si>
  <si>
    <t>Perimeter_top_ZN_1</t>
  </si>
  <si>
    <t>Perimeter_bot_ZN_4</t>
  </si>
  <si>
    <t>Perimeter_mid_ZN_4</t>
  </si>
  <si>
    <t>Perimeter_top_ZN_4</t>
  </si>
  <si>
    <t>Core_top</t>
  </si>
  <si>
    <t>Core_mid</t>
  </si>
  <si>
    <t>Core_bottom</t>
  </si>
  <si>
    <t>Topfloor_plenum</t>
  </si>
  <si>
    <t>Midfloor_plenum</t>
  </si>
  <si>
    <t>Groundfloor_plenum</t>
  </si>
  <si>
    <t>12 plus basement</t>
  </si>
  <si>
    <t>East</t>
  </si>
  <si>
    <t>West</t>
  </si>
  <si>
    <t>North</t>
  </si>
  <si>
    <t>South</t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</si>
  <si>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</si>
  <si>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</si>
  <si>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Total</t>
  </si>
  <si>
    <t>DOE Commercial Building Benchmark - Large Office</t>
  </si>
  <si>
    <t>boiler</t>
  </si>
  <si>
    <t>Variable</t>
  </si>
  <si>
    <t>Water cooled chiller</t>
  </si>
  <si>
    <t>Gas boiler</t>
  </si>
  <si>
    <t>MZ-VAV</t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</si>
  <si>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</si>
  <si>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t>n/a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</si>
  <si>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</si>
  <si>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</si>
  <si>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t>Air Conditioning (kW)</t>
  </si>
  <si>
    <t>Heating (kW)</t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</si>
  <si>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</si>
  <si>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t>Average Annual Rate ($/kWh)</t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</si>
  <si>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</si>
  <si>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Average Annual Rate ($/MJ)</t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</si>
  <si>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</si>
  <si>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Gas (MJ)</t>
  </si>
  <si>
    <t>Purchased Cooling (MJ)</t>
  </si>
  <si>
    <t>Purchased Heating (MJ)</t>
  </si>
  <si>
    <t>Total Building (MJ)</t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</si>
  <si>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</si>
  <si>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</si>
  <si>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</si>
  <si>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</si>
  <si>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</si>
  <si>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</si>
  <si>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May</t>
  </si>
  <si>
    <t>Peak Energy Demand</t>
  </si>
  <si>
    <t>Electricity Peak Demand (kW)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</si>
  <si>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</si>
  <si>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</si>
  <si>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</si>
  <si>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</si>
  <si>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</si>
  <si>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</si>
  <si>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</si>
  <si>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</si>
  <si>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</si>
  <si>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</si>
  <si>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</si>
  <si>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Time of Peak Electrical Demand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</si>
  <si>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</si>
  <si>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Total Building</t>
  </si>
  <si>
    <t>Emissions</t>
  </si>
  <si>
    <t>Carbon Equivalent (kg)</t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</si>
  <si>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</si>
  <si>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</si>
  <si>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</si>
  <si>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PM (kg)</t>
  </si>
  <si>
    <t>Hg (kg)</t>
  </si>
  <si>
    <t>4 in slab w/carpet</t>
  </si>
  <si>
    <t>IEAD</t>
  </si>
  <si>
    <t>Chicago</t>
  </si>
  <si>
    <t>HVAC Control - Economizer</t>
  </si>
  <si>
    <t>NoEconomizer</t>
  </si>
  <si>
    <t>DifferentialDryBulb</t>
  </si>
  <si>
    <t>INFIL_QUARTER_ON_SCH</t>
  </si>
  <si>
    <t>MinRelHumSetSch</t>
  </si>
  <si>
    <t>MaxRelHumSetSch</t>
  </si>
  <si>
    <t>Core_bottom Water Equipment Latent fract sched</t>
  </si>
  <si>
    <t>Core_bottom Water Equipment Sensible fract sched</t>
  </si>
  <si>
    <t>Core_bottom Water Equipment Temp Sched</t>
  </si>
  <si>
    <t>Core_bottom Water Equipment Hot Supply Temp Sched</t>
  </si>
  <si>
    <t>Core_mid Water Equipment Latent fract sched</t>
  </si>
  <si>
    <t>Core_mid Water Equipment Sensible fract sched</t>
  </si>
  <si>
    <t>Core_mid Water Equipment Temp Sched</t>
  </si>
  <si>
    <t>Core_mid Water Equipment Hot Supply Temp Sched</t>
  </si>
  <si>
    <t>Core_top Water Equipment Latent fract sched</t>
  </si>
  <si>
    <t>Core_top Water Equipment Sensible fract sched</t>
  </si>
  <si>
    <t>Core_top Water Equipment Temp Sched</t>
  </si>
  <si>
    <t>Core_top Water Equipment Hot Supply Temp Sched</t>
  </si>
  <si>
    <t>SWHSys1-Loop-Temp-Schedule</t>
  </si>
  <si>
    <t>SWHSys1 Water Heater Setpoint Temperature Schedule Name</t>
  </si>
  <si>
    <t>SWHSys1 Water Heater Ambient Temperature Schedule Name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</si>
  <si>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</si>
  <si>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Total Energy [GJ]</t>
  </si>
  <si>
    <t>Energy Per Total Building Area [MJ/m2]</t>
  </si>
  <si>
    <t>Energy Per Conditioned Building Area [MJ/m2]</t>
  </si>
  <si>
    <t>Total Site Energy</t>
  </si>
  <si>
    <t>Net Site Energy</t>
  </si>
  <si>
    <t>Total Source Energy</t>
  </si>
  <si>
    <t>Net Source Energy</t>
  </si>
  <si>
    <t>Area [m2]</t>
  </si>
  <si>
    <t>Total Building Area</t>
  </si>
  <si>
    <t>Net Conditioned Building Area</t>
  </si>
  <si>
    <t>Unconditioned Building Area</t>
  </si>
  <si>
    <t>Electricity [GJ]</t>
  </si>
  <si>
    <t>Natural Gas [GJ]</t>
  </si>
  <si>
    <t>Other Fuel [GJ]</t>
  </si>
  <si>
    <t>District Cooling [GJ]</t>
  </si>
  <si>
    <t>District Heating [GJ]</t>
  </si>
  <si>
    <t>Water [m3]</t>
  </si>
  <si>
    <t>Volume [m3]</t>
  </si>
  <si>
    <t>Multipliers</t>
  </si>
  <si>
    <t>Gross Wall Area [m2]</t>
  </si>
  <si>
    <t>Window Glass Area [m2]</t>
  </si>
  <si>
    <t>Lighting [W/m2]</t>
  </si>
  <si>
    <t>People [m2] per person</t>
  </si>
  <si>
    <t>Plug and Process [W/m2]</t>
  </si>
  <si>
    <t>BASEMENT</t>
  </si>
  <si>
    <t>CORE_BOTTOM</t>
  </si>
  <si>
    <t>CORE_MID</t>
  </si>
  <si>
    <t>CORE_TOP</t>
  </si>
  <si>
    <t>PERIMETER_BOT_ZN_3</t>
  </si>
  <si>
    <t>PERIMETER_BOT_ZN_2</t>
  </si>
  <si>
    <t>PERIMETER_BOT_ZN_1</t>
  </si>
  <si>
    <t>PERIMETER_BOT_ZN_4</t>
  </si>
  <si>
    <t>PERIMETER_MID_ZN_3</t>
  </si>
  <si>
    <t>PERIMETER_MID_ZN_2</t>
  </si>
  <si>
    <t>PERIMETER_MID_ZN_1</t>
  </si>
  <si>
    <t>PERIMETER_MID_ZN_4</t>
  </si>
  <si>
    <t>PERIMETER_TOP_ZN_3</t>
  </si>
  <si>
    <t>PERIMETER_TOP_ZN_2</t>
  </si>
  <si>
    <t>PERIMETER_TOP_ZN_1</t>
  </si>
  <si>
    <t>PERIMETER_TOP_ZN_4</t>
  </si>
  <si>
    <t>GROUNDFLOOR_PLENUM</t>
  </si>
  <si>
    <t>MIDFLOOR_PLENUM</t>
  </si>
  <si>
    <t>TOPFLOOR_PLENUM</t>
  </si>
  <si>
    <t>Conditioned Total</t>
  </si>
  <si>
    <t>Unconditioned Total</t>
  </si>
  <si>
    <t>Reflectance</t>
  </si>
  <si>
    <t>U-Factor with Film [W/m2-K]</t>
  </si>
  <si>
    <t>U-Factor no Film [W/m2-K]</t>
  </si>
  <si>
    <t>Gross Area [m2]</t>
  </si>
  <si>
    <t>Azimuth [deg]</t>
  </si>
  <si>
    <t>Tilt [deg]</t>
  </si>
  <si>
    <t>Cardinal Direction</t>
  </si>
  <si>
    <t>BASEMENT_WALL_NORTH</t>
  </si>
  <si>
    <t>N</t>
  </si>
  <si>
    <t>BASEMENT_WALL_EAST</t>
  </si>
  <si>
    <t>E</t>
  </si>
  <si>
    <t>BASEMENT_WALL_SOUTH</t>
  </si>
  <si>
    <t>S</t>
  </si>
  <si>
    <t>BASEMENT_WALL_WEST</t>
  </si>
  <si>
    <t>W</t>
  </si>
  <si>
    <t>BASEMENT_FLOOR</t>
  </si>
  <si>
    <t>PERIMETER_BOT_ZN_3_WALL_NORTH</t>
  </si>
  <si>
    <t>PERIMETER_BOT_ZN_2_WALL_EAST</t>
  </si>
  <si>
    <t>PERIMETER_BOT_ZN_1_WALL_SOUTH</t>
  </si>
  <si>
    <t>PERIMETER_BOT_ZN_4_WALL_WEST</t>
  </si>
  <si>
    <t>PERIMETER_MID_ZN_3_WALL_NORTH</t>
  </si>
  <si>
    <t>PERIMETER_MID_ZN_2_WALL_EAST</t>
  </si>
  <si>
    <t>PERIMETER_MID_ZN_1_WALL_SOUTH</t>
  </si>
  <si>
    <t>PERIMETER_MID_ZN_4_WALL_WEST</t>
  </si>
  <si>
    <t>PERIMETER_TOP_ZN_3_WALL_NORTH</t>
  </si>
  <si>
    <t>PERIMETER_TOP_ZN_2_WALL_EAST</t>
  </si>
  <si>
    <t>PERIMETER_TOP_ZN_1_WALL_SOUTH</t>
  </si>
  <si>
    <t>PERIMETER_TOP_ZN_4_WALL_WEST</t>
  </si>
  <si>
    <t>GROUNDFLOOR_PLENUM_WEST</t>
  </si>
  <si>
    <t>GROUNDFLOOR_PLENUM_WALL_SOUTH</t>
  </si>
  <si>
    <t>GROUNDFLOOR_PLENUM_WALL_EAST</t>
  </si>
  <si>
    <t>GROUNDFLOOR_PLENUM_WALL_NORTH</t>
  </si>
  <si>
    <t>MIDFLOOR_PLENUM_WALL_NORTH</t>
  </si>
  <si>
    <t>MIDFLOOR_PLENUM_WALL_WEST</t>
  </si>
  <si>
    <t>MIDFLOOR_PLENUM_WALL_SOUTH</t>
  </si>
  <si>
    <t>MIDFLOOR_PLENUM_WALL_EAST</t>
  </si>
  <si>
    <t>TOPFLOOR_PLENUM_WALL_NORTH</t>
  </si>
  <si>
    <t>TOPFLOOR_PLENUM_WALL_EAST</t>
  </si>
  <si>
    <t>TOPFLOOR_PLENUM_WALL_WEST</t>
  </si>
  <si>
    <t>TOPFLOOR_PLENUM_WALL_SOUTH</t>
  </si>
  <si>
    <t>BUILDING_ROOF</t>
  </si>
  <si>
    <t>Area of One Opening [m2]</t>
  </si>
  <si>
    <t>Area of Openings [m2]</t>
  </si>
  <si>
    <t>U-Factor [W/m2-K]</t>
  </si>
  <si>
    <t>Visible Transmittance</t>
  </si>
  <si>
    <t>Shade Control</t>
  </si>
  <si>
    <t>Parent Surface</t>
  </si>
  <si>
    <t>PERIMETER_BOT_ZN_3_WALL_NORTH_WINDOW</t>
  </si>
  <si>
    <t>PERIMETER_BOT_ZN_2_WALL_EAST_WINDOW</t>
  </si>
  <si>
    <t>PERIMETER_BOT_ZN_1_WALL_SOUTH_WINDOW</t>
  </si>
  <si>
    <t>PERIMETER_BOT_ZN_4_WALL_WEST_WINDOW</t>
  </si>
  <si>
    <t>PERIMETER_MID_ZN_3_WALL_NORTH_WINDOW</t>
  </si>
  <si>
    <t>PERIMETER_MID_ZN_2_WALL_EAST_WINDOW</t>
  </si>
  <si>
    <t>PERIMETER_MID_ZN_1_WALL_SOUTH_WINDOW</t>
  </si>
  <si>
    <t>PERIMETER_MID_ZN_4_WALL_WEST_WINDOW</t>
  </si>
  <si>
    <t>PERIMETER_TOP_ZN_3_WALL_NORTH_WINDOW</t>
  </si>
  <si>
    <t>PERIMETER_TOP_ZN_2_WALL_EAST_WINDOW</t>
  </si>
  <si>
    <t>PERIMETER_TOP_ZN_1_WALL_SOUTH_WINDOW</t>
  </si>
  <si>
    <t>PERIMETER_TOP_ZN_4_WALL_WEST_WINDOW</t>
  </si>
  <si>
    <t>Total or Average</t>
  </si>
  <si>
    <t>North Total or Average</t>
  </si>
  <si>
    <t>Non-North Total or Average</t>
  </si>
  <si>
    <t>Nominal Capacity [W]</t>
  </si>
  <si>
    <t>Nominal Efficiency [W/W]</t>
  </si>
  <si>
    <t>COOLSYS1 CHILLER</t>
  </si>
  <si>
    <t>Chiller:Electric:EIR</t>
  </si>
  <si>
    <t>HEATSYS1 BOILER</t>
  </si>
  <si>
    <t>Boiler:HotWater</t>
  </si>
  <si>
    <t>TOWERWATERSYS COOLTOWER</t>
  </si>
  <si>
    <t>CoolingTower:SingleSpeed</t>
  </si>
  <si>
    <t>Nominal Total Capacity [W]</t>
  </si>
  <si>
    <t>Nominal Sensible Capacity [W]</t>
  </si>
  <si>
    <t>Nominal Latent Capacity [W]</t>
  </si>
  <si>
    <t>Nominal Sensible Heat Ratio</t>
  </si>
  <si>
    <t>VAV_5_COOLC</t>
  </si>
  <si>
    <t>Coil:Cooling:Water</t>
  </si>
  <si>
    <t>-</t>
  </si>
  <si>
    <t>VAV_1_COOLC</t>
  </si>
  <si>
    <t>VAV_2_COOLC</t>
  </si>
  <si>
    <t>VAV_3_COOLC</t>
  </si>
  <si>
    <t>BASEMENT VAV BOX REHEAT COIL</t>
  </si>
  <si>
    <t>Coil:Heating:Water</t>
  </si>
  <si>
    <t>CORE_BOTTOM VAV BOX REHEAT COIL</t>
  </si>
  <si>
    <t>CORE_MID VAV BOX REHEAT COIL</t>
  </si>
  <si>
    <t>CORE_TOP VAV BOX REHEAT COIL</t>
  </si>
  <si>
    <t>PERIMETER_BOT_ZN_3 VAV BOX REHEAT COIL</t>
  </si>
  <si>
    <t>PERIMETER_BOT_ZN_2 VAV BOX REHEAT COIL</t>
  </si>
  <si>
    <t>PERIMETER_BOT_ZN_1 VAV BOX REHEAT COIL</t>
  </si>
  <si>
    <t>PERIMETER_BOT_ZN_4 VAV BOX REHEAT COIL</t>
  </si>
  <si>
    <t>PERIMETER_MID_ZN_3 VAV BOX REHEAT COIL</t>
  </si>
  <si>
    <t>PERIMETER_MID_ZN_2 VAV BOX REHEAT COIL</t>
  </si>
  <si>
    <t>PERIMETER_MID_ZN_1 VAV BOX REHEAT COIL</t>
  </si>
  <si>
    <t>PERIMETER_MID_ZN_4 VAV BOX REHEAT COIL</t>
  </si>
  <si>
    <t>PERIMETER_TOP_ZN_3 VAV BOX REHEAT COIL</t>
  </si>
  <si>
    <t>PERIMETER_TOP_ZN_2 VAV BOX REHEAT COIL</t>
  </si>
  <si>
    <t>PERIMETER_TOP_ZN_1 VAV BOX REHEAT COIL</t>
  </si>
  <si>
    <t>PERIMETER_TOP_ZN_4 VAV BOX REHEAT COIL</t>
  </si>
  <si>
    <t>VAV_5_HEATC</t>
  </si>
  <si>
    <t>VAV_1_HEATC</t>
  </si>
  <si>
    <t>VAV_2_HEATC</t>
  </si>
  <si>
    <t>VAV_3_HEATC</t>
  </si>
  <si>
    <t>Total Efficiency [W/W]</t>
  </si>
  <si>
    <t>Delta Pressure [pa]</t>
  </si>
  <si>
    <t>Max Flow Rate [m3/s]</t>
  </si>
  <si>
    <t>Rated Power [W]</t>
  </si>
  <si>
    <t>Motor Heat In Air Fraction</t>
  </si>
  <si>
    <t>End Use</t>
  </si>
  <si>
    <t>VAV_5_FAN</t>
  </si>
  <si>
    <t>Fan:VariableVolume</t>
  </si>
  <si>
    <t>Fan Energy</t>
  </si>
  <si>
    <t>VAV_1_FAN</t>
  </si>
  <si>
    <t>VAV_2_FAN</t>
  </si>
  <si>
    <t>VAV_3_FAN</t>
  </si>
  <si>
    <t>Control</t>
  </si>
  <si>
    <t>Head [pa]</t>
  </si>
  <si>
    <t>Power [W]</t>
  </si>
  <si>
    <t>Motor Efficiency [W/W]</t>
  </si>
  <si>
    <t>SWHSYS1 PUMP</t>
  </si>
  <si>
    <t>Pump:VariableSpeed</t>
  </si>
  <si>
    <t>INTERMITTENT</t>
  </si>
  <si>
    <t>HEATSYS1 PUMP</t>
  </si>
  <si>
    <t>COOLSYS1 PUMP</t>
  </si>
  <si>
    <t>TOWERWATERSYS PUMP</t>
  </si>
  <si>
    <t>Pump:ConstantSpeed</t>
  </si>
  <si>
    <t>Storage Volume [m3]</t>
  </si>
  <si>
    <t>Input [W]</t>
  </si>
  <si>
    <t>Thermal Efficiency [W/W]</t>
  </si>
  <si>
    <t>Recovery Efficiency [W/W]</t>
  </si>
  <si>
    <t>Energy Factor</t>
  </si>
  <si>
    <t>SWHSYS1 WATER HEATER</t>
  </si>
  <si>
    <t>WaterHeater:Mixed</t>
  </si>
  <si>
    <t>CO2:FACILITY [kg]</t>
  </si>
  <si>
    <t>NOX:FACILITY [kg]</t>
  </si>
  <si>
    <t>SO2:FACILITY [kg]</t>
  </si>
  <si>
    <t>PM:FACILITY [kg]</t>
  </si>
  <si>
    <t>HG:FACILITY [kg]</t>
  </si>
  <si>
    <t>WATERENVIRONMENTALFACTORS:FACILITY [L]</t>
  </si>
  <si>
    <t>CARBON EQUIVALENT:FACILITY [kg]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</si>
  <si>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</si>
  <si>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</si>
  <si>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</si>
  <si>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</si>
  <si>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</si>
  <si>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</si>
  <si>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</si>
  <si>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</si>
  <si>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</si>
  <si>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</si>
  <si>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</si>
  <si>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Annual Sum or Average</t>
  </si>
  <si>
    <t>Minimum of Months</t>
  </si>
  <si>
    <t>Maximum of Months</t>
  </si>
  <si>
    <t>ELECTRICITY:FACILITY [J]</t>
  </si>
  <si>
    <t>ELECTRICITY:FACILITY {Maximum}[W]</t>
  </si>
  <si>
    <t>ELECTRICITY:FACILITY {TIMESTAMP}</t>
  </si>
  <si>
    <t>INTERIORLIGHTS:ELECTRICITY {AT MAX/MIN} [W]</t>
  </si>
  <si>
    <t>INTERIOREQUIPMENT:ELECTRICITY {AT MAX/MIN} [W]</t>
  </si>
  <si>
    <t>FANS:ELECTRICITY {AT MAX/MIN} [W]</t>
  </si>
  <si>
    <t>HEATING:ELECTRICITY {AT MAX/MIN} [W]</t>
  </si>
  <si>
    <t>COOLING:ELECTRICITY {AT MAX/MIN} [W]</t>
  </si>
  <si>
    <t>EXTERIORLIGHTS:ELECTRICITY {AT MAX/MIN} [W]</t>
  </si>
  <si>
    <t>PUMPS:ELECTRICITY {AT MAX/MIN} [W]</t>
  </si>
  <si>
    <t>HEATREJECTION:ELECTRICITY {AT MAX/MIN} [W]</t>
  </si>
  <si>
    <t>EXTERIOREQUIPMENT:ELECTRICITY {AT MAX/MIN} [W]</t>
  </si>
  <si>
    <t>HUMIDIFICATION:ELECTRICITY [Invalid/Undefined]</t>
  </si>
  <si>
    <t>HEATRECOVERY:ELECTRICITY [Invalid/Undefined]</t>
  </si>
  <si>
    <t>WATERSYSTEMS:ELECTRICITY [Invalid/Undefined]</t>
  </si>
  <si>
    <t>REFRIGERATION:ELECTRICITY [Invalid/Undefined]</t>
  </si>
  <si>
    <t>GENERATORS:ELECTRICITY [Invalid/Undefined]</t>
  </si>
  <si>
    <t>ELECTRICITYPRODUCED:FACILITY [Invalid/Undefined]</t>
  </si>
  <si>
    <t>15-MAY-15:00</t>
  </si>
  <si>
    <t>Electric</t>
  </si>
  <si>
    <t>Gas</t>
  </si>
  <si>
    <t>Other</t>
  </si>
  <si>
    <t>Cost ($)</t>
  </si>
  <si>
    <t>Cost per Total Building Area ($/m2)</t>
  </si>
  <si>
    <t>Cost per Net Conditioned Building Area ($/m2)</t>
  </si>
  <si>
    <t>29-MAR-07:00</t>
  </si>
  <si>
    <t>30-MAY-07:00</t>
  </si>
  <si>
    <t>31-AUG-15:00</t>
  </si>
  <si>
    <t>17-MAR-15:00</t>
  </si>
  <si>
    <t>28-JUN-15:00</t>
  </si>
  <si>
    <t>11-JUL-15:00</t>
  </si>
  <si>
    <t>20-APR-15:00</t>
  </si>
  <si>
    <t>31-MAY-15:00</t>
  </si>
  <si>
    <t>08-JUN-15:00</t>
  </si>
  <si>
    <t>03-JUL-15:30</t>
  </si>
  <si>
    <t>05-SEP-15:00</t>
  </si>
  <si>
    <t>22-NOV-08:00</t>
  </si>
  <si>
    <t>11-APR-15:00</t>
  </si>
  <si>
    <t>27-JUN-15:00</t>
  </si>
  <si>
    <t>16-JUN-15:00</t>
  </si>
  <si>
    <t>13-FEB-08:00</t>
  </si>
  <si>
    <t>04-APR-07:00</t>
  </si>
  <si>
    <t>30-JUN-15:00</t>
  </si>
  <si>
    <t>03-OCT-07:00</t>
  </si>
  <si>
    <t>08-DEC-08:00</t>
  </si>
  <si>
    <t>21-APR-15:30</t>
  </si>
  <si>
    <t>31-JUL-15:00</t>
  </si>
  <si>
    <t>09-AUG-15:00</t>
  </si>
  <si>
    <t>01-SEP-15:00</t>
  </si>
  <si>
    <t>06-OCT-15:30</t>
  </si>
  <si>
    <t>07-SEP-15:00</t>
  </si>
  <si>
    <t>BELOW-GRADE-WALL-NONRES</t>
  </si>
  <si>
    <t>EXT-SLAB</t>
  </si>
  <si>
    <t>EXT-WALLS-MASS-NONRES</t>
  </si>
  <si>
    <t>ROOF-IEAD-NONRES</t>
  </si>
  <si>
    <t>03-JAN-08:00</t>
  </si>
  <si>
    <t>18-JUL-15:00</t>
  </si>
  <si>
    <t>30-MAY-15:00</t>
  </si>
  <si>
    <t>24-JAN-16:00</t>
  </si>
  <si>
    <t>03-JUL-15:00</t>
  </si>
  <si>
    <t>20-OCT-15:00</t>
  </si>
  <si>
    <t>16-AUG-15:00</t>
  </si>
  <si>
    <t>18-DEC-08:00</t>
  </si>
  <si>
    <t>21-APR-15:00</t>
  </si>
  <si>
    <t>05-MAY-15:00</t>
  </si>
  <si>
    <t>30-MAY-08:00</t>
  </si>
  <si>
    <t>31-OCT-07:00</t>
  </si>
  <si>
    <t>26-APR-15:00</t>
  </si>
  <si>
    <t>24-MAY-15:00</t>
  </si>
  <si>
    <t>30-AUG-15:30</t>
  </si>
  <si>
    <t>10-NOV-13:00</t>
  </si>
  <si>
    <t>14-APR-15:00</t>
  </si>
  <si>
    <t>29-JUN-15:00</t>
  </si>
  <si>
    <t>21-JUL-15:00</t>
  </si>
  <si>
    <t>3B-CA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</si>
  <si>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</si>
  <si>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</si>
  <si>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</si>
  <si>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09-JAN-08:00</t>
  </si>
  <si>
    <t>03-APR-15:09</t>
  </si>
  <si>
    <t>21-AUG-15:09</t>
  </si>
  <si>
    <t>11-SEP-15:09</t>
  </si>
  <si>
    <t>01-NOV-15:09</t>
  </si>
  <si>
    <t>15-DEC-16:10</t>
  </si>
  <si>
    <t>15-FEB-16:10</t>
  </si>
  <si>
    <t>15-SEP-15:20</t>
  </si>
  <si>
    <t>30-OCT-15:09</t>
  </si>
  <si>
    <t>26-JAN-16:10</t>
  </si>
  <si>
    <t>28-FEB-16:10</t>
  </si>
  <si>
    <t>13-NOV-16:10</t>
  </si>
  <si>
    <t>11-DEC-16:10</t>
  </si>
  <si>
    <t>22-FEB-08:09</t>
  </si>
  <si>
    <t>29-MAR-15:09</t>
  </si>
  <si>
    <t>25-JAN-16:10</t>
  </si>
  <si>
    <t>31-MAR-15:09</t>
  </si>
  <si>
    <t>29-JUN-07:00</t>
  </si>
  <si>
    <t>24-JUL-15:09</t>
  </si>
  <si>
    <t>18-JAN-16:10</t>
  </si>
  <si>
    <t>08-FEB-16:10</t>
  </si>
  <si>
    <t>01-SEP-15:09</t>
  </si>
  <si>
    <t>03-OCT-15:09</t>
  </si>
  <si>
    <t>10-NOV-16:10</t>
  </si>
  <si>
    <t>05-DEC-16:10</t>
  </si>
  <si>
    <t>06-JAN-16:10</t>
  </si>
  <si>
    <t>20-MAR-15:09</t>
  </si>
  <si>
    <t>13-APR-15:09</t>
  </si>
  <si>
    <t>25-MAY-15:50</t>
  </si>
  <si>
    <t>16-NOV-16:10</t>
  </si>
  <si>
    <t>09-MAR-16:10</t>
  </si>
  <si>
    <t>09-AUG-15:09</t>
  </si>
  <si>
    <t>05-SEP-15:09</t>
  </si>
  <si>
    <t>03-NOV-15:09</t>
  </si>
  <si>
    <t>14-FEB-16:10</t>
  </si>
  <si>
    <t>02-MAR-16:10</t>
  </si>
  <si>
    <t>21-FEB-16:10</t>
  </si>
  <si>
    <t>14-APR-15:09</t>
  </si>
  <si>
    <t>17-OCT-15:09</t>
  </si>
  <si>
    <t>13-JUL-15:09</t>
  </si>
  <si>
    <t>02-NOV-07:00</t>
  </si>
  <si>
    <t>27-JAN-16:10</t>
  </si>
  <si>
    <t>30-MAR-15:09</t>
  </si>
  <si>
    <t>31-MAY-15:09</t>
  </si>
  <si>
    <t>22-SEP-15:00</t>
  </si>
  <si>
    <t>06-OCT-15:09</t>
  </si>
  <si>
    <t>02-NOV-15:09</t>
  </si>
  <si>
    <t>16-MAY-15:00</t>
  </si>
  <si>
    <t>04-APR-15:09</t>
  </si>
  <si>
    <t>11-AUG-15:39</t>
  </si>
  <si>
    <t>24-MAY-15:09</t>
  </si>
  <si>
    <t>15-AUG-15:09</t>
  </si>
  <si>
    <t>23-JAN-16:10</t>
  </si>
  <si>
    <t>06-DEC-16:10</t>
  </si>
  <si>
    <t>26-DEC-08:00</t>
  </si>
  <si>
    <t>05-OCT-15:00</t>
  </si>
  <si>
    <t>02-AUG-15:09</t>
  </si>
  <si>
    <t>28-SEP-15:20</t>
  </si>
  <si>
    <t>13-OCT-15:20</t>
  </si>
  <si>
    <t>25-JUL-15:50</t>
  </si>
  <si>
    <t>27-SEP-15:09</t>
  </si>
  <si>
    <t>29-JUN-15:30</t>
  </si>
  <si>
    <t>01-SEP-15:50</t>
  </si>
  <si>
    <t>17-JAN-08:50</t>
  </si>
  <si>
    <t>07-SEP-15:30</t>
  </si>
  <si>
    <t>21-JUN-15:39</t>
  </si>
  <si>
    <t>28-NOV-08:39</t>
  </si>
  <si>
    <t>Building Summary Large Office post-1980 construction</t>
  </si>
  <si>
    <t>WINDOW-NONRES-FIXED</t>
  </si>
  <si>
    <t>13-MAR-15:09</t>
  </si>
  <si>
    <t>27-JUN-15:39</t>
  </si>
  <si>
    <t>13-JUL-15:39</t>
  </si>
  <si>
    <t>18-MAY-15:30</t>
  </si>
  <si>
    <t>27-NOV-16:00</t>
  </si>
  <si>
    <t>11-AUG-15:50</t>
  </si>
  <si>
    <t>14-AUG-15:00</t>
  </si>
  <si>
    <t>13-FEB-11:00</t>
  </si>
  <si>
    <t>07-SEP-08:00</t>
  </si>
  <si>
    <t>09-NOV-16:10</t>
  </si>
  <si>
    <t>03-JUL-15:09</t>
  </si>
  <si>
    <t>14-AUG-15:09</t>
  </si>
  <si>
    <t>01-AUG-15:30</t>
  </si>
  <si>
    <t>08-NOV-16:10</t>
  </si>
  <si>
    <t>29-MAR-15:30</t>
  </si>
  <si>
    <t>28-JUN-15:09</t>
  </si>
  <si>
    <t>07-SEP-12:00</t>
  </si>
  <si>
    <t>05-OCT-15:30</t>
  </si>
  <si>
    <t>31-JAN-08:09</t>
  </si>
  <si>
    <t>06-OCT-15:20</t>
  </si>
  <si>
    <t>21-NOV-16:10</t>
  </si>
  <si>
    <t>28-MAR-07:49</t>
  </si>
  <si>
    <t>14-JUN-15:20</t>
  </si>
  <si>
    <t>27-OCT-15:09</t>
  </si>
  <si>
    <t>13-JAN-08:30</t>
  </si>
  <si>
    <t>10-MAR-08:00</t>
  </si>
  <si>
    <t>28-DEC-08:39</t>
  </si>
  <si>
    <t>Built-up flat roof, insulation entirely above deck</t>
  </si>
  <si>
    <t>Standard 90.1-1989</t>
  </si>
  <si>
    <t>[2] ASHRAE Standard 90.1-1989, Atlanta, GA:  American Society of Heating, Refrigerating and Air-Conditioning Engineers.</t>
  </si>
  <si>
    <t>25-APR-15:20</t>
  </si>
  <si>
    <t>17-APR-15:00</t>
  </si>
  <si>
    <t>12-SEP-15:09</t>
  </si>
  <si>
    <t>03-OCT-13:09</t>
  </si>
  <si>
    <t>31-MAR-15:20</t>
  </si>
  <si>
    <t>07-JUL-15:00</t>
  </si>
  <si>
    <t>20-DEC-08:09</t>
  </si>
  <si>
    <t>11-OCT-15:50</t>
  </si>
  <si>
    <t>18-AUG-15:30</t>
  </si>
  <si>
    <t>13-DEC-08:30</t>
  </si>
  <si>
    <t>09-FEB-08:50</t>
  </si>
  <si>
    <t>31-MAR-15:50</t>
  </si>
  <si>
    <t>10-APR-08:00</t>
  </si>
  <si>
    <t>08-JUN-12:00</t>
  </si>
  <si>
    <t>04-AUG-15:00</t>
  </si>
  <si>
    <t>26-DEC-08:30</t>
  </si>
  <si>
    <t>13-FEB-08:50</t>
  </si>
  <si>
    <t>27-JUN-15:30</t>
  </si>
  <si>
    <t>18-JUL-15:09</t>
  </si>
  <si>
    <t>23-MAR-15:00</t>
  </si>
  <si>
    <t>13-JUL-15:00</t>
  </si>
  <si>
    <t>25-AUG-15:00</t>
  </si>
  <si>
    <t>08-DEC-08:50</t>
  </si>
  <si>
    <t>10-JAN-08:20</t>
  </si>
  <si>
    <t>03-FEB-16:19</t>
  </si>
  <si>
    <t>06-APR-15:39</t>
  </si>
  <si>
    <t>26-JUN-15:30</t>
  </si>
  <si>
    <t>11-DEC-08:20</t>
  </si>
  <si>
    <t>11-JAN-08:30</t>
  </si>
  <si>
    <t>01-FEB-08:20</t>
  </si>
  <si>
    <t>07-JUL-07:00</t>
  </si>
  <si>
    <t>30-NOV-08:30</t>
  </si>
  <si>
    <t>11-DEC-08:09</t>
  </si>
  <si>
    <t>02-FEB-09:39</t>
  </si>
  <si>
    <t>17-APR-07:10</t>
  </si>
  <si>
    <t>23-OCT-07:00</t>
  </si>
</sst>
</file>

<file path=xl/styles.xml><?xml version="1.0" encoding="utf-8"?>
<styleSheet xmlns="http://schemas.openxmlformats.org/spreadsheetml/2006/main">
  <numFmts count="5">
    <numFmt numFmtId="164" formatCode="0.0"/>
    <numFmt numFmtId="165" formatCode="#,##0.0"/>
    <numFmt numFmtId="166" formatCode="#,##0.0000"/>
    <numFmt numFmtId="167" formatCode="#,##0.000"/>
    <numFmt numFmtId="168" formatCode="#,##0.00000"/>
  </numFmts>
  <fonts count="22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b/>
      <sz val="8"/>
      <color indexed="8"/>
      <name val="Arial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sz val="8"/>
      <name val="MS Sans Serif"/>
      <family val="2"/>
    </font>
    <font>
      <b/>
      <sz val="10"/>
      <name val="Times New Roman"/>
      <family val="1"/>
    </font>
    <font>
      <sz val="10"/>
      <color indexed="8"/>
      <name val="Arial"/>
      <family val="2"/>
    </font>
    <font>
      <sz val="10"/>
      <name val="Times New Roman"/>
      <family val="1"/>
    </font>
    <font>
      <sz val="8"/>
      <color indexed="8"/>
      <name val="Arial"/>
      <family val="2"/>
    </font>
    <font>
      <sz val="8"/>
      <color indexed="8"/>
      <name val="MS Sans Serif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</cellStyleXfs>
  <cellXfs count="93"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2" fillId="0" borderId="0" xfId="5"/>
    <xf numFmtId="3" fontId="2" fillId="0" borderId="0" xfId="5" applyNumberFormat="1"/>
    <xf numFmtId="2" fontId="2" fillId="0" borderId="0" xfId="5" applyNumberFormat="1"/>
    <xf numFmtId="164" fontId="2" fillId="0" borderId="0" xfId="5" applyNumberFormat="1"/>
    <xf numFmtId="0" fontId="8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4" fontId="5" fillId="0" borderId="0" xfId="0" applyNumberFormat="1" applyFont="1" applyAlignment="1">
      <alignment vertical="top" wrapText="1"/>
    </xf>
    <xf numFmtId="1" fontId="5" fillId="0" borderId="0" xfId="0" applyNumberFormat="1" applyFont="1" applyAlignment="1">
      <alignment horizontal="center" vertical="top" wrapText="1"/>
    </xf>
    <xf numFmtId="2" fontId="5" fillId="0" borderId="0" xfId="0" applyNumberFormat="1" applyFont="1" applyAlignment="1">
      <alignment horizontal="center" vertical="top" wrapText="1"/>
    </xf>
    <xf numFmtId="0" fontId="8" fillId="2" borderId="0" xfId="0" applyFont="1" applyFill="1" applyAlignment="1">
      <alignment vertical="top" wrapText="1"/>
    </xf>
    <xf numFmtId="0" fontId="8" fillId="2" borderId="0" xfId="2" applyFont="1" applyFill="1" applyBorder="1" applyAlignment="1">
      <alignment horizontal="center" vertical="center" wrapText="1"/>
    </xf>
    <xf numFmtId="0" fontId="9" fillId="2" borderId="0" xfId="5" applyFont="1" applyFill="1" applyBorder="1" applyAlignment="1">
      <alignment wrapText="1"/>
    </xf>
    <xf numFmtId="2" fontId="9" fillId="2" borderId="0" xfId="5" applyNumberFormat="1" applyFont="1" applyFill="1" applyBorder="1" applyAlignment="1">
      <alignment horizontal="center" wrapText="1"/>
    </xf>
    <xf numFmtId="0" fontId="12" fillId="3" borderId="0" xfId="0" applyFont="1" applyFill="1" applyAlignment="1">
      <alignment horizontal="left" vertical="top"/>
    </xf>
    <xf numFmtId="0" fontId="5" fillId="2" borderId="0" xfId="0" applyFont="1" applyFill="1" applyAlignment="1">
      <alignment vertical="top" wrapText="1"/>
    </xf>
    <xf numFmtId="0" fontId="8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/>
    </xf>
    <xf numFmtId="0" fontId="8" fillId="3" borderId="0" xfId="0" applyFont="1" applyFill="1" applyAlignment="1">
      <alignment horizontal="center" vertical="top" wrapText="1"/>
    </xf>
    <xf numFmtId="0" fontId="8" fillId="2" borderId="0" xfId="0" applyFont="1" applyFill="1" applyAlignment="1">
      <alignment horizontal="center" vertical="top" wrapText="1"/>
    </xf>
    <xf numFmtId="0" fontId="3" fillId="0" borderId="0" xfId="0" applyFont="1" applyAlignment="1">
      <alignment vertical="top"/>
    </xf>
    <xf numFmtId="3" fontId="5" fillId="0" borderId="0" xfId="0" applyNumberFormat="1" applyFont="1" applyAlignment="1">
      <alignment vertical="top" wrapText="1"/>
    </xf>
    <xf numFmtId="0" fontId="6" fillId="2" borderId="0" xfId="0" applyFont="1" applyFill="1" applyAlignment="1">
      <alignment vertical="top"/>
    </xf>
    <xf numFmtId="0" fontId="8" fillId="0" borderId="0" xfId="0" applyFont="1" applyAlignment="1">
      <alignment vertical="top" wrapText="1"/>
    </xf>
    <xf numFmtId="164" fontId="8" fillId="0" borderId="0" xfId="0" applyNumberFormat="1" applyFont="1" applyAlignment="1">
      <alignment vertical="top" wrapText="1"/>
    </xf>
    <xf numFmtId="0" fontId="5" fillId="0" borderId="0" xfId="0" applyFont="1" applyAlignment="1">
      <alignment vertical="top"/>
    </xf>
    <xf numFmtId="0" fontId="14" fillId="2" borderId="1" xfId="4" applyFont="1" applyFill="1" applyBorder="1"/>
    <xf numFmtId="0" fontId="14" fillId="2" borderId="1" xfId="4" applyFont="1" applyFill="1" applyBorder="1" applyAlignment="1">
      <alignment wrapText="1"/>
    </xf>
    <xf numFmtId="0" fontId="14" fillId="0" borderId="0" xfId="4" applyFont="1"/>
    <xf numFmtId="3" fontId="8" fillId="0" borderId="0" xfId="0" applyNumberFormat="1" applyFont="1" applyAlignment="1">
      <alignment vertical="top" wrapText="1"/>
    </xf>
    <xf numFmtId="3" fontId="8" fillId="3" borderId="0" xfId="0" applyNumberFormat="1" applyFont="1" applyFill="1" applyAlignment="1">
      <alignment vertical="top" wrapText="1"/>
    </xf>
    <xf numFmtId="3" fontId="8" fillId="3" borderId="0" xfId="0" applyNumberFormat="1" applyFont="1" applyFill="1" applyAlignment="1">
      <alignment horizontal="center" vertical="top" wrapText="1"/>
    </xf>
    <xf numFmtId="3" fontId="5" fillId="0" borderId="0" xfId="0" applyNumberFormat="1" applyFont="1" applyFill="1" applyAlignment="1">
      <alignment vertical="top" wrapText="1"/>
    </xf>
    <xf numFmtId="3" fontId="5" fillId="0" borderId="0" xfId="0" applyNumberFormat="1" applyFont="1" applyAlignment="1">
      <alignment vertical="top"/>
    </xf>
    <xf numFmtId="0" fontId="16" fillId="0" borderId="0" xfId="4" applyFont="1"/>
    <xf numFmtId="0" fontId="16" fillId="0" borderId="0" xfId="3" applyFont="1"/>
    <xf numFmtId="1" fontId="16" fillId="0" borderId="0" xfId="4" applyNumberFormat="1" applyFont="1"/>
    <xf numFmtId="3" fontId="15" fillId="0" borderId="0" xfId="0" applyNumberFormat="1" applyFont="1" applyAlignment="1">
      <alignment vertical="top" wrapText="1"/>
    </xf>
    <xf numFmtId="4" fontId="15" fillId="0" borderId="0" xfId="0" applyNumberFormat="1" applyFont="1" applyAlignment="1">
      <alignment vertical="top" wrapText="1"/>
    </xf>
    <xf numFmtId="165" fontId="5" fillId="0" borderId="0" xfId="0" applyNumberFormat="1" applyFont="1" applyAlignment="1">
      <alignment vertical="top" wrapText="1"/>
    </xf>
    <xf numFmtId="2" fontId="9" fillId="2" borderId="0" xfId="5" applyNumberFormat="1" applyFont="1" applyFill="1" applyAlignment="1">
      <alignment horizontal="center" wrapText="1"/>
    </xf>
    <xf numFmtId="0" fontId="2" fillId="0" borderId="0" xfId="5" applyFont="1"/>
    <xf numFmtId="0" fontId="5" fillId="2" borderId="0" xfId="0" applyFont="1" applyFill="1" applyAlignment="1">
      <alignment horizontal="left" vertical="top" wrapText="1" indent="2"/>
    </xf>
    <xf numFmtId="0" fontId="5" fillId="3" borderId="0" xfId="0" applyFont="1" applyFill="1" applyAlignment="1">
      <alignment horizontal="left" vertical="top" wrapText="1" indent="2"/>
    </xf>
    <xf numFmtId="164" fontId="5" fillId="0" borderId="0" xfId="0" applyNumberFormat="1" applyFont="1" applyAlignment="1">
      <alignment vertical="top" wrapText="1"/>
    </xf>
    <xf numFmtId="11" fontId="5" fillId="0" borderId="0" xfId="0" applyNumberFormat="1" applyFont="1" applyAlignment="1">
      <alignment vertical="top" wrapText="1"/>
    </xf>
    <xf numFmtId="4" fontId="4" fillId="3" borderId="0" xfId="0" applyNumberFormat="1" applyFont="1" applyFill="1" applyAlignment="1">
      <alignment horizontal="left" vertical="top"/>
    </xf>
    <xf numFmtId="4" fontId="17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vertical="top" wrapText="1"/>
    </xf>
    <xf numFmtId="4" fontId="17" fillId="3" borderId="0" xfId="0" applyNumberFormat="1" applyFont="1" applyFill="1" applyAlignment="1">
      <alignment horizontal="left" vertical="top"/>
    </xf>
    <xf numFmtId="4" fontId="17" fillId="3" borderId="0" xfId="0" applyNumberFormat="1" applyFont="1" applyFill="1" applyAlignment="1">
      <alignment horizontal="left" vertical="center"/>
    </xf>
    <xf numFmtId="4" fontId="6" fillId="2" borderId="0" xfId="0" applyNumberFormat="1" applyFont="1" applyFill="1" applyAlignment="1">
      <alignment vertical="top"/>
    </xf>
    <xf numFmtId="4" fontId="17" fillId="2" borderId="0" xfId="0" applyNumberFormat="1" applyFont="1" applyFill="1" applyAlignment="1">
      <alignment horizontal="center" vertical="top" wrapText="1"/>
    </xf>
    <xf numFmtId="4" fontId="17" fillId="0" borderId="0" xfId="0" applyNumberFormat="1" applyFont="1" applyAlignment="1">
      <alignment vertical="top" wrapText="1"/>
    </xf>
    <xf numFmtId="4" fontId="4" fillId="3" borderId="0" xfId="0" applyNumberFormat="1" applyFont="1" applyFill="1" applyAlignment="1">
      <alignment horizontal="center" vertical="top" wrapText="1"/>
    </xf>
    <xf numFmtId="4" fontId="17" fillId="0" borderId="0" xfId="0" applyNumberFormat="1" applyFont="1" applyFill="1" applyAlignment="1">
      <alignment vertical="top" wrapText="1"/>
    </xf>
    <xf numFmtId="4" fontId="17" fillId="0" borderId="0" xfId="0" applyNumberFormat="1" applyFont="1" applyFill="1" applyAlignment="1">
      <alignment horizontal="center" vertical="top" wrapText="1"/>
    </xf>
    <xf numFmtId="4" fontId="17" fillId="0" borderId="0" xfId="0" applyNumberFormat="1" applyFont="1" applyAlignment="1">
      <alignment horizontal="center" vertical="top" wrapText="1"/>
    </xf>
    <xf numFmtId="4" fontId="4" fillId="0" borderId="0" xfId="0" applyNumberFormat="1" applyFont="1" applyFill="1" applyAlignment="1">
      <alignment horizontal="center" vertical="top" wrapText="1"/>
    </xf>
    <xf numFmtId="4" fontId="17" fillId="0" borderId="0" xfId="0" applyNumberFormat="1" applyFont="1" applyFill="1" applyAlignment="1">
      <alignment vertical="top"/>
    </xf>
    <xf numFmtId="4" fontId="4" fillId="0" borderId="0" xfId="0" applyNumberFormat="1" applyFont="1" applyFill="1" applyAlignment="1">
      <alignment vertical="top" wrapText="1"/>
    </xf>
    <xf numFmtId="4" fontId="4" fillId="0" borderId="0" xfId="0" applyNumberFormat="1" applyFont="1" applyFill="1" applyAlignment="1">
      <alignment horizontal="left" vertical="top"/>
    </xf>
    <xf numFmtId="4" fontId="17" fillId="0" borderId="0" xfId="0" applyNumberFormat="1" applyFont="1" applyFill="1" applyAlignment="1">
      <alignment horizontal="left" vertical="top"/>
    </xf>
    <xf numFmtId="4" fontId="17" fillId="0" borderId="0" xfId="0" applyNumberFormat="1" applyFont="1" applyAlignment="1">
      <alignment horizontal="center" vertical="top"/>
    </xf>
    <xf numFmtId="0" fontId="18" fillId="0" borderId="0" xfId="0" applyFont="1" applyAlignment="1">
      <alignment vertical="top"/>
    </xf>
    <xf numFmtId="4" fontId="17" fillId="3" borderId="0" xfId="0" applyNumberFormat="1" applyFont="1" applyFill="1" applyAlignment="1">
      <alignment horizontal="left" vertical="top" wrapText="1"/>
    </xf>
    <xf numFmtId="4" fontId="17" fillId="0" borderId="0" xfId="0" applyNumberFormat="1" applyFont="1" applyAlignment="1">
      <alignment horizontal="left" vertical="top" wrapText="1"/>
    </xf>
    <xf numFmtId="4" fontId="4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horizontal="left" vertical="top"/>
    </xf>
    <xf numFmtId="4" fontId="17" fillId="2" borderId="0" xfId="0" applyNumberFormat="1" applyFont="1" applyFill="1" applyAlignment="1">
      <alignment horizontal="left" vertical="top"/>
    </xf>
    <xf numFmtId="166" fontId="17" fillId="0" borderId="0" xfId="0" applyNumberFormat="1" applyFont="1" applyAlignment="1">
      <alignment horizontal="center" vertical="top" wrapText="1"/>
    </xf>
    <xf numFmtId="167" fontId="17" fillId="0" borderId="0" xfId="0" applyNumberFormat="1" applyFont="1" applyFill="1" applyAlignment="1">
      <alignment horizontal="center" vertical="top" wrapText="1"/>
    </xf>
    <xf numFmtId="168" fontId="17" fillId="0" borderId="0" xfId="0" applyNumberFormat="1" applyFont="1" applyFill="1" applyAlignment="1">
      <alignment horizontal="center" vertical="top" wrapText="1"/>
    </xf>
    <xf numFmtId="2" fontId="17" fillId="0" borderId="0" xfId="0" applyNumberFormat="1" applyFont="1" applyFill="1" applyAlignment="1">
      <alignment horizontal="center" vertical="top" wrapText="1"/>
    </xf>
    <xf numFmtId="0" fontId="17" fillId="0" borderId="0" xfId="0" applyFont="1" applyAlignment="1">
      <alignment vertical="top" wrapText="1"/>
    </xf>
    <xf numFmtId="3" fontId="17" fillId="0" borderId="0" xfId="0" applyNumberFormat="1" applyFont="1" applyAlignment="1">
      <alignment horizontal="center" vertical="top" wrapText="1"/>
    </xf>
    <xf numFmtId="2" fontId="17" fillId="0" borderId="0" xfId="0" applyNumberFormat="1" applyFont="1" applyAlignment="1">
      <alignment horizontal="center" vertical="top" wrapText="1"/>
    </xf>
    <xf numFmtId="0" fontId="0" fillId="0" borderId="0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4" fontId="4" fillId="0" borderId="0" xfId="0" applyNumberFormat="1" applyFont="1" applyAlignment="1">
      <alignment vertical="top"/>
    </xf>
    <xf numFmtId="0" fontId="17" fillId="0" borderId="0" xfId="0" applyFont="1" applyAlignment="1">
      <alignment horizontal="center" vertical="top" wrapText="1"/>
    </xf>
    <xf numFmtId="165" fontId="17" fillId="0" borderId="0" xfId="0" applyNumberFormat="1" applyFont="1" applyFill="1" applyAlignment="1">
      <alignment horizontal="center" vertical="top" wrapText="1"/>
    </xf>
    <xf numFmtId="165" fontId="17" fillId="0" borderId="0" xfId="0" applyNumberFormat="1" applyFont="1" applyAlignment="1">
      <alignment horizontal="center" vertical="top" wrapText="1"/>
    </xf>
    <xf numFmtId="4" fontId="4" fillId="3" borderId="0" xfId="0" applyNumberFormat="1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/>
    </xf>
    <xf numFmtId="0" fontId="1" fillId="0" borderId="2" xfId="0" applyFont="1" applyBorder="1" applyAlignment="1">
      <alignment horizontal="right" vertical="top" wrapText="1"/>
    </xf>
    <xf numFmtId="11" fontId="1" fillId="0" borderId="2" xfId="0" applyNumberFormat="1" applyFont="1" applyBorder="1" applyAlignment="1">
      <alignment horizontal="right" vertical="top" wrapText="1"/>
    </xf>
    <xf numFmtId="1" fontId="5" fillId="0" borderId="0" xfId="0" applyNumberFormat="1" applyFont="1" applyAlignment="1">
      <alignment vertical="top" wrapText="1"/>
    </xf>
    <xf numFmtId="1" fontId="2" fillId="0" borderId="0" xfId="5" applyNumberFormat="1"/>
    <xf numFmtId="4" fontId="4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6">
    <cellStyle name="Normal" xfId="0" builtinId="0"/>
    <cellStyle name="Normal 2" xfId="1"/>
    <cellStyle name="Normal_Loads-IP_New_SC" xfId="2"/>
    <cellStyle name="Normal_Schedules" xfId="3"/>
    <cellStyle name="Normal_Schedules_Trans" xfId="4"/>
    <cellStyle name="Normal_ZoneSummary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1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5.xml"/><Relationship Id="rId33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hartsheet" Target="chartsheets/sheet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3.xml"/><Relationship Id="rId28" Type="http://schemas.openxmlformats.org/officeDocument/2006/relationships/chartsheet" Target="chartsheets/sheet7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hartsheet" Target="chart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2.xml"/><Relationship Id="rId27" Type="http://schemas.openxmlformats.org/officeDocument/2006/relationships/chartsheet" Target="chartsheets/sheet6.xml"/><Relationship Id="rId30" Type="http://schemas.openxmlformats.org/officeDocument/2006/relationships/chartsheet" Target="chartsheets/sheet9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09766925638202"/>
          <c:y val="0.1011419249592176"/>
          <c:w val="0.8756936736959039"/>
          <c:h val="0.68841761827079961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LocationSummary!$B$57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LocationSummary!$C$57:$R$57</c:f>
              <c:numCache>
                <c:formatCode>#,##0.00</c:formatCode>
                <c:ptCount val="16"/>
                <c:pt idx="0">
                  <c:v>1456005.5555555555</c:v>
                </c:pt>
                <c:pt idx="1">
                  <c:v>1165750</c:v>
                </c:pt>
                <c:pt idx="2">
                  <c:v>906147.22222222225</c:v>
                </c:pt>
                <c:pt idx="3">
                  <c:v>781838.88888888888</c:v>
                </c:pt>
                <c:pt idx="4">
                  <c:v>555172.22222222225</c:v>
                </c:pt>
                <c:pt idx="5">
                  <c:v>638291.66666666663</c:v>
                </c:pt>
                <c:pt idx="6">
                  <c:v>199722.22222222222</c:v>
                </c:pt>
                <c:pt idx="7">
                  <c:v>669625</c:v>
                </c:pt>
                <c:pt idx="8">
                  <c:v>365944.44444444444</c:v>
                </c:pt>
                <c:pt idx="9">
                  <c:v>179463.88888888888</c:v>
                </c:pt>
                <c:pt idx="10">
                  <c:v>414247.22222222225</c:v>
                </c:pt>
                <c:pt idx="11">
                  <c:v>257983.33333333334</c:v>
                </c:pt>
                <c:pt idx="12">
                  <c:v>362566.66666666669</c:v>
                </c:pt>
                <c:pt idx="13">
                  <c:v>179816.66666666666</c:v>
                </c:pt>
                <c:pt idx="14">
                  <c:v>185933.33333333334</c:v>
                </c:pt>
                <c:pt idx="15">
                  <c:v>118811.11111111111</c:v>
                </c:pt>
              </c:numCache>
            </c:numRef>
          </c:val>
        </c:ser>
        <c:ser>
          <c:idx val="4"/>
          <c:order val="1"/>
          <c:tx>
            <c:strRef>
              <c:f>LocationSummary!$B$58</c:f>
              <c:strCache>
                <c:ptCount val="1"/>
                <c:pt idx="0">
                  <c:v>Interior Lighting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LocationSummary!$C$58:$R$58</c:f>
              <c:numCache>
                <c:formatCode>#,##0.00</c:formatCode>
                <c:ptCount val="16"/>
                <c:pt idx="0">
                  <c:v>2052722.2222222222</c:v>
                </c:pt>
                <c:pt idx="1">
                  <c:v>2052722.2222222222</c:v>
                </c:pt>
                <c:pt idx="2">
                  <c:v>2052722.2222222222</c:v>
                </c:pt>
                <c:pt idx="3">
                  <c:v>2052722.2222222222</c:v>
                </c:pt>
                <c:pt idx="4">
                  <c:v>2052722.2222222222</c:v>
                </c:pt>
                <c:pt idx="5">
                  <c:v>2052722.2222222222</c:v>
                </c:pt>
                <c:pt idx="6">
                  <c:v>2052722.2222222222</c:v>
                </c:pt>
                <c:pt idx="7">
                  <c:v>2052722.2222222222</c:v>
                </c:pt>
                <c:pt idx="8">
                  <c:v>2052722.2222222222</c:v>
                </c:pt>
                <c:pt idx="9">
                  <c:v>2052722.2222222222</c:v>
                </c:pt>
                <c:pt idx="10">
                  <c:v>2052722.2222222222</c:v>
                </c:pt>
                <c:pt idx="11">
                  <c:v>2052722.2222222222</c:v>
                </c:pt>
                <c:pt idx="12">
                  <c:v>2052722.2222222222</c:v>
                </c:pt>
                <c:pt idx="13">
                  <c:v>2052722.2222222222</c:v>
                </c:pt>
                <c:pt idx="14">
                  <c:v>2052722.2222222222</c:v>
                </c:pt>
                <c:pt idx="15">
                  <c:v>2052722.2222222222</c:v>
                </c:pt>
              </c:numCache>
            </c:numRef>
          </c:val>
        </c:ser>
        <c:ser>
          <c:idx val="6"/>
          <c:order val="2"/>
          <c:tx>
            <c:strRef>
              <c:f>LocationSummary!$B$59</c:f>
              <c:strCache>
                <c:ptCount val="1"/>
                <c:pt idx="0">
                  <c:v>Exterior Lighting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LocationSummary!$C$59:$R$59</c:f>
              <c:numCache>
                <c:formatCode>#,##0.00</c:formatCode>
                <c:ptCount val="16"/>
                <c:pt idx="0">
                  <c:v>13458.333333333334</c:v>
                </c:pt>
                <c:pt idx="1">
                  <c:v>13452.777777777777</c:v>
                </c:pt>
                <c:pt idx="2">
                  <c:v>13450</c:v>
                </c:pt>
                <c:pt idx="3">
                  <c:v>13447.222222222223</c:v>
                </c:pt>
                <c:pt idx="4">
                  <c:v>13438.888888888889</c:v>
                </c:pt>
                <c:pt idx="5">
                  <c:v>13436.111111111111</c:v>
                </c:pt>
                <c:pt idx="6">
                  <c:v>13441.666666666666</c:v>
                </c:pt>
                <c:pt idx="7">
                  <c:v>13433.333333333334</c:v>
                </c:pt>
                <c:pt idx="8">
                  <c:v>13438.888888888889</c:v>
                </c:pt>
                <c:pt idx="9">
                  <c:v>13413.888888888889</c:v>
                </c:pt>
                <c:pt idx="10">
                  <c:v>13436.111111111111</c:v>
                </c:pt>
                <c:pt idx="11">
                  <c:v>13427.777777777777</c:v>
                </c:pt>
                <c:pt idx="12">
                  <c:v>13427.777777777777</c:v>
                </c:pt>
                <c:pt idx="13">
                  <c:v>13425</c:v>
                </c:pt>
                <c:pt idx="14">
                  <c:v>13416.666666666666</c:v>
                </c:pt>
                <c:pt idx="15">
                  <c:v>13333.333333333334</c:v>
                </c:pt>
              </c:numCache>
            </c:numRef>
          </c:val>
        </c:ser>
        <c:ser>
          <c:idx val="7"/>
          <c:order val="3"/>
          <c:tx>
            <c:strRef>
              <c:f>LocationSummary!$B$60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LocationSummary!$C$60:$R$60</c:f>
              <c:numCache>
                <c:formatCode>#,##0.00</c:formatCode>
                <c:ptCount val="16"/>
                <c:pt idx="0">
                  <c:v>1605172.2222222222</c:v>
                </c:pt>
                <c:pt idx="1">
                  <c:v>1605172.2222222222</c:v>
                </c:pt>
                <c:pt idx="2">
                  <c:v>1605172.2222222222</c:v>
                </c:pt>
                <c:pt idx="3">
                  <c:v>1605172.2222222222</c:v>
                </c:pt>
                <c:pt idx="4">
                  <c:v>1605172.2222222222</c:v>
                </c:pt>
                <c:pt idx="5">
                  <c:v>1605172.2222222222</c:v>
                </c:pt>
                <c:pt idx="6">
                  <c:v>1605172.2222222222</c:v>
                </c:pt>
                <c:pt idx="7">
                  <c:v>1605172.2222222222</c:v>
                </c:pt>
                <c:pt idx="8">
                  <c:v>1605172.2222222222</c:v>
                </c:pt>
                <c:pt idx="9">
                  <c:v>1605172.2222222222</c:v>
                </c:pt>
                <c:pt idx="10">
                  <c:v>1605172.2222222222</c:v>
                </c:pt>
                <c:pt idx="11">
                  <c:v>1605172.2222222222</c:v>
                </c:pt>
                <c:pt idx="12">
                  <c:v>1605172.2222222222</c:v>
                </c:pt>
                <c:pt idx="13">
                  <c:v>1605172.2222222222</c:v>
                </c:pt>
                <c:pt idx="14">
                  <c:v>1605172.2222222222</c:v>
                </c:pt>
                <c:pt idx="15">
                  <c:v>1605172.2222222222</c:v>
                </c:pt>
              </c:numCache>
            </c:numRef>
          </c:val>
        </c:ser>
        <c:ser>
          <c:idx val="3"/>
          <c:order val="4"/>
          <c:tx>
            <c:strRef>
              <c:f>LocationSummary!$B$62</c:f>
              <c:strCache>
                <c:ptCount val="1"/>
                <c:pt idx="0">
                  <c:v>Fans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LocationSummary!$C$62:$R$62</c:f>
              <c:numCache>
                <c:formatCode>#,##0.00</c:formatCode>
                <c:ptCount val="16"/>
                <c:pt idx="0">
                  <c:v>180652.77777777778</c:v>
                </c:pt>
                <c:pt idx="1">
                  <c:v>179883.33333333334</c:v>
                </c:pt>
                <c:pt idx="2">
                  <c:v>218322.22222222222</c:v>
                </c:pt>
                <c:pt idx="3">
                  <c:v>179875</c:v>
                </c:pt>
                <c:pt idx="4">
                  <c:v>170122.22222222222</c:v>
                </c:pt>
                <c:pt idx="5">
                  <c:v>215861.11111111112</c:v>
                </c:pt>
                <c:pt idx="6">
                  <c:v>154905.55555555556</c:v>
                </c:pt>
                <c:pt idx="7">
                  <c:v>182372.22222222222</c:v>
                </c:pt>
                <c:pt idx="8">
                  <c:v>216269.44444444444</c:v>
                </c:pt>
                <c:pt idx="9">
                  <c:v>179811.11111111112</c:v>
                </c:pt>
                <c:pt idx="10">
                  <c:v>195619.44444444444</c:v>
                </c:pt>
                <c:pt idx="11">
                  <c:v>207236.11111111112</c:v>
                </c:pt>
                <c:pt idx="12">
                  <c:v>200811.11111111112</c:v>
                </c:pt>
                <c:pt idx="13">
                  <c:v>202697.22222222222</c:v>
                </c:pt>
                <c:pt idx="14">
                  <c:v>213330.55555555556</c:v>
                </c:pt>
                <c:pt idx="15">
                  <c:v>264358.33333333331</c:v>
                </c:pt>
              </c:numCache>
            </c:numRef>
          </c:val>
        </c:ser>
        <c:ser>
          <c:idx val="0"/>
          <c:order val="5"/>
          <c:tx>
            <c:strRef>
              <c:f>LocationSummary!$B$63</c:f>
              <c:strCache>
                <c:ptCount val="1"/>
                <c:pt idx="0">
                  <c:v>Pumps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LocationSummary!$C$63:$R$63</c:f>
              <c:numCache>
                <c:formatCode>#,##0.00</c:formatCode>
                <c:ptCount val="16"/>
                <c:pt idx="0">
                  <c:v>327266.66666666669</c:v>
                </c:pt>
                <c:pt idx="1">
                  <c:v>331247.22222222225</c:v>
                </c:pt>
                <c:pt idx="2">
                  <c:v>301061.11111111112</c:v>
                </c:pt>
                <c:pt idx="3">
                  <c:v>319144.44444444444</c:v>
                </c:pt>
                <c:pt idx="4">
                  <c:v>254258.33333333334</c:v>
                </c:pt>
                <c:pt idx="5">
                  <c:v>237211.11111111112</c:v>
                </c:pt>
                <c:pt idx="6">
                  <c:v>163158.33333333334</c:v>
                </c:pt>
                <c:pt idx="7">
                  <c:v>321716.66666666669</c:v>
                </c:pt>
                <c:pt idx="8">
                  <c:v>157519.44444444444</c:v>
                </c:pt>
                <c:pt idx="9">
                  <c:v>130300</c:v>
                </c:pt>
                <c:pt idx="10">
                  <c:v>177888.88888888888</c:v>
                </c:pt>
                <c:pt idx="11">
                  <c:v>130327.77777777778</c:v>
                </c:pt>
                <c:pt idx="12">
                  <c:v>169211.11111111112</c:v>
                </c:pt>
                <c:pt idx="13">
                  <c:v>113113.88888888889</c:v>
                </c:pt>
                <c:pt idx="14">
                  <c:v>124391.66666666667</c:v>
                </c:pt>
                <c:pt idx="15">
                  <c:v>122897.22222222222</c:v>
                </c:pt>
              </c:numCache>
            </c:numRef>
          </c:val>
        </c:ser>
        <c:ser>
          <c:idx val="1"/>
          <c:order val="6"/>
          <c:tx>
            <c:strRef>
              <c:f>LocationSummary!$B$64</c:f>
              <c:strCache>
                <c:ptCount val="1"/>
                <c:pt idx="0">
                  <c:v>Heat Rejection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LocationSummary!$C$64:$R$64</c:f>
              <c:numCache>
                <c:formatCode>#,##0.00</c:formatCode>
                <c:ptCount val="16"/>
                <c:pt idx="0">
                  <c:v>263925</c:v>
                </c:pt>
                <c:pt idx="1">
                  <c:v>248558.33333333334</c:v>
                </c:pt>
                <c:pt idx="2">
                  <c:v>243069.44444444444</c:v>
                </c:pt>
                <c:pt idx="3">
                  <c:v>220441.66666666666</c:v>
                </c:pt>
                <c:pt idx="4">
                  <c:v>210822.22222222222</c:v>
                </c:pt>
                <c:pt idx="5">
                  <c:v>181827.77777777778</c:v>
                </c:pt>
                <c:pt idx="6">
                  <c:v>125150</c:v>
                </c:pt>
                <c:pt idx="7">
                  <c:v>188441.66666666666</c:v>
                </c:pt>
                <c:pt idx="8">
                  <c:v>115777.77777777778</c:v>
                </c:pt>
                <c:pt idx="9">
                  <c:v>93041.666666666672</c:v>
                </c:pt>
                <c:pt idx="10">
                  <c:v>111413.88888888889</c:v>
                </c:pt>
                <c:pt idx="11">
                  <c:v>88052.777777777781</c:v>
                </c:pt>
                <c:pt idx="12">
                  <c:v>104108.33333333333</c:v>
                </c:pt>
                <c:pt idx="13">
                  <c:v>71038.888888888891</c:v>
                </c:pt>
                <c:pt idx="14">
                  <c:v>66833.333333333328</c:v>
                </c:pt>
                <c:pt idx="15">
                  <c:v>57263.888888888891</c:v>
                </c:pt>
              </c:numCache>
            </c:numRef>
          </c:val>
        </c:ser>
        <c:overlap val="100"/>
        <c:axId val="143462784"/>
        <c:axId val="143464320"/>
      </c:barChart>
      <c:catAx>
        <c:axId val="143462784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464320"/>
        <c:crosses val="autoZero"/>
        <c:auto val="1"/>
        <c:lblAlgn val="ctr"/>
        <c:lblOffset val="50"/>
        <c:tickLblSkip val="1"/>
        <c:tickMarkSkip val="1"/>
      </c:catAx>
      <c:valAx>
        <c:axId val="1434643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Electricity (MWh)</a:t>
                </a:r>
              </a:p>
            </c:rich>
          </c:tx>
          <c:layout>
            <c:manualLayout>
              <c:xMode val="edge"/>
              <c:yMode val="edge"/>
              <c:x val="0"/>
              <c:y val="0.1582381729200664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462784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097669256381829"/>
          <c:y val="1.0875475802066409E-2"/>
          <c:w val="0.82537920828709099"/>
          <c:h val="8.047852093529077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Cooling Set Point Schedules</a:t>
            </a:r>
          </a:p>
        </c:rich>
      </c:tx>
      <c:layout>
        <c:manualLayout>
          <c:xMode val="edge"/>
          <c:yMode val="edge"/>
          <c:x val="0.35072142064372919"/>
          <c:y val="1.957585644371955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782"/>
          <c:h val="0.77650897226754101"/>
        </c:manualLayout>
      </c:layout>
      <c:barChart>
        <c:barDir val="col"/>
        <c:grouping val="clustered"/>
        <c:ser>
          <c:idx val="0"/>
          <c:order val="0"/>
          <c:tx>
            <c:strRef>
              <c:f>Schedules!$D$49</c:f>
              <c:strCache>
                <c:ptCount val="1"/>
                <c:pt idx="0">
                  <c:v>WD, SummerDesign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Schedules!$E$49:$AB$49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ser>
          <c:idx val="1"/>
          <c:order val="1"/>
          <c:tx>
            <c:strRef>
              <c:f>Schedules!$D$50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Schedules!$E$50:$AB$50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ser>
          <c:idx val="3"/>
          <c:order val="2"/>
          <c:tx>
            <c:strRef>
              <c:f>Schedules!$D$52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Schedules!$E$52:$AB$52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axId val="144392576"/>
        <c:axId val="144394496"/>
      </c:barChart>
      <c:catAx>
        <c:axId val="1443925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394496"/>
        <c:crosses val="autoZero"/>
        <c:auto val="1"/>
        <c:lblAlgn val="ctr"/>
        <c:lblOffset val="100"/>
        <c:tickLblSkip val="1"/>
        <c:tickMarkSkip val="1"/>
      </c:catAx>
      <c:valAx>
        <c:axId val="144394496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3.3296337402885907E-3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39257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661117277099562"/>
          <c:y val="3.3170201196302339E-2"/>
          <c:w val="0.22752497225305005"/>
          <c:h val="0.1517128874388268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430632630410655"/>
          <c:y val="4.2414355628058717E-2"/>
          <c:w val="0.81798002219755861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LocationSummary!$B$72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LocationSummary!$C$72:$R$72</c:f>
              <c:numCache>
                <c:formatCode>#,##0.00</c:formatCode>
                <c:ptCount val="16"/>
                <c:pt idx="0">
                  <c:v>388680</c:v>
                </c:pt>
                <c:pt idx="1">
                  <c:v>3490100</c:v>
                </c:pt>
                <c:pt idx="2">
                  <c:v>2692520</c:v>
                </c:pt>
                <c:pt idx="3">
                  <c:v>5673690</c:v>
                </c:pt>
                <c:pt idx="4">
                  <c:v>2435370</c:v>
                </c:pt>
                <c:pt idx="5">
                  <c:v>4118020.0000000005</c:v>
                </c:pt>
                <c:pt idx="6">
                  <c:v>4457180</c:v>
                </c:pt>
                <c:pt idx="7">
                  <c:v>7732160</c:v>
                </c:pt>
                <c:pt idx="8">
                  <c:v>5451890</c:v>
                </c:pt>
                <c:pt idx="9">
                  <c:v>8366059.9999999991</c:v>
                </c:pt>
                <c:pt idx="10">
                  <c:v>10651290</c:v>
                </c:pt>
                <c:pt idx="11">
                  <c:v>7354550</c:v>
                </c:pt>
                <c:pt idx="12">
                  <c:v>13128800</c:v>
                </c:pt>
                <c:pt idx="13">
                  <c:v>10190350</c:v>
                </c:pt>
                <c:pt idx="14">
                  <c:v>15668140</c:v>
                </c:pt>
                <c:pt idx="15">
                  <c:v>27991890</c:v>
                </c:pt>
              </c:numCache>
            </c:numRef>
          </c:val>
        </c:ser>
        <c:ser>
          <c:idx val="4"/>
          <c:order val="1"/>
          <c:tx>
            <c:strRef>
              <c:f>LocationSummary!$B$83</c:f>
              <c:strCache>
                <c:ptCount val="1"/>
                <c:pt idx="0">
                  <c:v>Water Systems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LocationSummary!$C$83:$R$83</c:f>
              <c:numCache>
                <c:formatCode>#,##0.00</c:formatCode>
                <c:ptCount val="16"/>
                <c:pt idx="0">
                  <c:v>176820</c:v>
                </c:pt>
                <c:pt idx="1">
                  <c:v>211580</c:v>
                </c:pt>
                <c:pt idx="2">
                  <c:v>191500</c:v>
                </c:pt>
                <c:pt idx="3">
                  <c:v>245150</c:v>
                </c:pt>
                <c:pt idx="4">
                  <c:v>238720</c:v>
                </c:pt>
                <c:pt idx="5">
                  <c:v>215610</c:v>
                </c:pt>
                <c:pt idx="6">
                  <c:v>267430</c:v>
                </c:pt>
                <c:pt idx="7">
                  <c:v>271530</c:v>
                </c:pt>
                <c:pt idx="8">
                  <c:v>266560</c:v>
                </c:pt>
                <c:pt idx="9">
                  <c:v>285330</c:v>
                </c:pt>
                <c:pt idx="10">
                  <c:v>294720</c:v>
                </c:pt>
                <c:pt idx="11">
                  <c:v>293510</c:v>
                </c:pt>
                <c:pt idx="12">
                  <c:v>314720</c:v>
                </c:pt>
                <c:pt idx="13">
                  <c:v>318390</c:v>
                </c:pt>
                <c:pt idx="14">
                  <c:v>347740</c:v>
                </c:pt>
                <c:pt idx="15">
                  <c:v>387670</c:v>
                </c:pt>
              </c:numCache>
            </c:numRef>
          </c:val>
        </c:ser>
        <c:overlap val="100"/>
        <c:axId val="143518720"/>
        <c:axId val="143753984"/>
      </c:barChart>
      <c:catAx>
        <c:axId val="143518720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753984"/>
        <c:crosses val="autoZero"/>
        <c:auto val="1"/>
        <c:lblAlgn val="ctr"/>
        <c:lblOffset val="50"/>
        <c:tickLblSkip val="1"/>
        <c:tickMarkSkip val="1"/>
      </c:catAx>
      <c:valAx>
        <c:axId val="14375398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Site Gas Use (GJ)</a:t>
                </a:r>
              </a:p>
            </c:rich>
          </c:tx>
          <c:layout>
            <c:manualLayout>
              <c:xMode val="edge"/>
              <c:yMode val="edge"/>
              <c:x val="0"/>
              <c:y val="0.20554649265905486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18720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429522752497244"/>
          <c:y val="5.2746057640022034E-2"/>
          <c:w val="0.24306326304106632"/>
          <c:h val="0.202283849918434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7680355160932727E-2"/>
          <c:y val="0.12561174551386622"/>
          <c:w val="0.90344062153163152"/>
          <c:h val="0.67699836867863517"/>
        </c:manualLayout>
      </c:layout>
      <c:barChart>
        <c:barDir val="col"/>
        <c:grouping val="stacked"/>
        <c:ser>
          <c:idx val="8"/>
          <c:order val="0"/>
          <c:tx>
            <c:strRef>
              <c:f>LocationSummary!$B$123</c:f>
              <c:strCache>
                <c:ptCount val="1"/>
                <c:pt idx="0">
                  <c:v>Cooling (elec)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LocationSummary!$C$123:$R$123</c:f>
              <c:numCache>
                <c:formatCode>0.00</c:formatCode>
                <c:ptCount val="16"/>
                <c:pt idx="0">
                  <c:v>113.16012519759121</c:v>
                </c:pt>
                <c:pt idx="1">
                  <c:v>90.60158832893859</c:v>
                </c:pt>
                <c:pt idx="2">
                  <c:v>70.425372158000428</c:v>
                </c:pt>
                <c:pt idx="3">
                  <c:v>60.764181986417213</c:v>
                </c:pt>
                <c:pt idx="4">
                  <c:v>43.147746197246228</c:v>
                </c:pt>
                <c:pt idx="5">
                  <c:v>49.607753649689407</c:v>
                </c:pt>
                <c:pt idx="6">
                  <c:v>15.522325162271986</c:v>
                </c:pt>
                <c:pt idx="7">
                  <c:v>52.0429668323101</c:v>
                </c:pt>
                <c:pt idx="8">
                  <c:v>28.441044740997377</c:v>
                </c:pt>
                <c:pt idx="9">
                  <c:v>13.947856213614829</c:v>
                </c:pt>
                <c:pt idx="10">
                  <c:v>32.195115843177454</c:v>
                </c:pt>
                <c:pt idx="11">
                  <c:v>20.050353645630715</c:v>
                </c:pt>
                <c:pt idx="12">
                  <c:v>28.178525305707769</c:v>
                </c:pt>
                <c:pt idx="13">
                  <c:v>13.975273950688662</c:v>
                </c:pt>
                <c:pt idx="14">
                  <c:v>14.450658651764083</c:v>
                </c:pt>
                <c:pt idx="15">
                  <c:v>9.2339484261571254</c:v>
                </c:pt>
              </c:numCache>
            </c:numRef>
          </c:val>
        </c:ser>
        <c:ser>
          <c:idx val="3"/>
          <c:order val="1"/>
          <c:tx>
            <c:strRef>
              <c:f>LocationSummary!$B$124</c:f>
              <c:strCache>
                <c:ptCount val="1"/>
                <c:pt idx="0">
                  <c:v>Interior Lighting (elec)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LocationSummary!$C$124:$R$124</c:f>
              <c:numCache>
                <c:formatCode>0.00</c:formatCode>
                <c:ptCount val="16"/>
                <c:pt idx="0">
                  <c:v>159.5366877387448</c:v>
                </c:pt>
                <c:pt idx="1">
                  <c:v>159.5366877387448</c:v>
                </c:pt>
                <c:pt idx="2">
                  <c:v>159.5366877387448</c:v>
                </c:pt>
                <c:pt idx="3">
                  <c:v>159.5366877387448</c:v>
                </c:pt>
                <c:pt idx="4">
                  <c:v>159.5366877387448</c:v>
                </c:pt>
                <c:pt idx="5">
                  <c:v>159.5366877387448</c:v>
                </c:pt>
                <c:pt idx="6">
                  <c:v>159.5366877387448</c:v>
                </c:pt>
                <c:pt idx="7">
                  <c:v>159.5366877387448</c:v>
                </c:pt>
                <c:pt idx="8">
                  <c:v>159.5366877387448</c:v>
                </c:pt>
                <c:pt idx="9">
                  <c:v>159.5366877387448</c:v>
                </c:pt>
                <c:pt idx="10">
                  <c:v>159.5366877387448</c:v>
                </c:pt>
                <c:pt idx="11">
                  <c:v>159.5366877387448</c:v>
                </c:pt>
                <c:pt idx="12">
                  <c:v>159.5366877387448</c:v>
                </c:pt>
                <c:pt idx="13">
                  <c:v>159.5366877387448</c:v>
                </c:pt>
                <c:pt idx="14">
                  <c:v>159.5366877387448</c:v>
                </c:pt>
                <c:pt idx="15">
                  <c:v>159.5366877387448</c:v>
                </c:pt>
              </c:numCache>
            </c:numRef>
          </c:val>
        </c:ser>
        <c:ser>
          <c:idx val="1"/>
          <c:order val="2"/>
          <c:tx>
            <c:strRef>
              <c:f>LocationSummary!$B$125</c:f>
              <c:strCache>
                <c:ptCount val="1"/>
                <c:pt idx="0">
                  <c:v>Exterior Lighting (elec)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LocationSummary!$C$125:$R$125</c:f>
              <c:numCache>
                <c:formatCode>0.00</c:formatCode>
                <c:ptCount val="16"/>
                <c:pt idx="0">
                  <c:v>1.0459758749820274</c:v>
                </c:pt>
                <c:pt idx="1">
                  <c:v>1.045544099595038</c:v>
                </c:pt>
                <c:pt idx="2">
                  <c:v>1.0453282119015432</c:v>
                </c:pt>
                <c:pt idx="3">
                  <c:v>1.0451123242080484</c:v>
                </c:pt>
                <c:pt idx="4">
                  <c:v>1.0444646611275643</c:v>
                </c:pt>
                <c:pt idx="5">
                  <c:v>1.0442487734340695</c:v>
                </c:pt>
                <c:pt idx="6">
                  <c:v>1.0446805488210589</c:v>
                </c:pt>
                <c:pt idx="7">
                  <c:v>1.0440328857405747</c:v>
                </c:pt>
                <c:pt idx="8">
                  <c:v>1.0444646611275643</c:v>
                </c:pt>
                <c:pt idx="9">
                  <c:v>1.0425216718861114</c:v>
                </c:pt>
                <c:pt idx="10">
                  <c:v>1.0442487734340695</c:v>
                </c:pt>
                <c:pt idx="11">
                  <c:v>1.0436011103535852</c:v>
                </c:pt>
                <c:pt idx="12">
                  <c:v>1.0436011103535852</c:v>
                </c:pt>
                <c:pt idx="13">
                  <c:v>1.0433852226600906</c:v>
                </c:pt>
                <c:pt idx="14">
                  <c:v>1.0427375595796062</c:v>
                </c:pt>
                <c:pt idx="15">
                  <c:v>1.0362609287747639</c:v>
                </c:pt>
              </c:numCache>
            </c:numRef>
          </c:val>
        </c:ser>
        <c:ser>
          <c:idx val="7"/>
          <c:order val="3"/>
          <c:tx>
            <c:strRef>
              <c:f>LocationSummary!$B$126</c:f>
              <c:strCache>
                <c:ptCount val="1"/>
                <c:pt idx="0">
                  <c:v>Interior Equipment (elec)</c:v>
                </c:pt>
              </c:strCache>
            </c:strRef>
          </c:tx>
          <c:spPr>
            <a:solidFill>
              <a:srgbClr val="9933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LocationSummary!$C$126:$R$126</c:f>
              <c:numCache>
                <c:formatCode>0.00</c:formatCode>
                <c:ptCount val="16"/>
                <c:pt idx="0">
                  <c:v>124.7532943382589</c:v>
                </c:pt>
                <c:pt idx="1">
                  <c:v>124.7532943382589</c:v>
                </c:pt>
                <c:pt idx="2">
                  <c:v>124.7532943382589</c:v>
                </c:pt>
                <c:pt idx="3">
                  <c:v>124.7532943382589</c:v>
                </c:pt>
                <c:pt idx="4">
                  <c:v>124.7532943382589</c:v>
                </c:pt>
                <c:pt idx="5">
                  <c:v>124.7532943382589</c:v>
                </c:pt>
                <c:pt idx="6">
                  <c:v>124.7532943382589</c:v>
                </c:pt>
                <c:pt idx="7">
                  <c:v>124.7532943382589</c:v>
                </c:pt>
                <c:pt idx="8">
                  <c:v>124.7532943382589</c:v>
                </c:pt>
                <c:pt idx="9">
                  <c:v>124.7532943382589</c:v>
                </c:pt>
                <c:pt idx="10">
                  <c:v>124.7532943382589</c:v>
                </c:pt>
                <c:pt idx="11">
                  <c:v>124.7532943382589</c:v>
                </c:pt>
                <c:pt idx="12">
                  <c:v>124.7532943382589</c:v>
                </c:pt>
                <c:pt idx="13">
                  <c:v>124.7532943382589</c:v>
                </c:pt>
                <c:pt idx="14">
                  <c:v>124.7532943382589</c:v>
                </c:pt>
                <c:pt idx="15">
                  <c:v>124.7532943382589</c:v>
                </c:pt>
              </c:numCache>
            </c:numRef>
          </c:val>
        </c:ser>
        <c:ser>
          <c:idx val="6"/>
          <c:order val="4"/>
          <c:tx>
            <c:strRef>
              <c:f>LocationSummary!$B$128</c:f>
              <c:strCache>
                <c:ptCount val="1"/>
                <c:pt idx="0">
                  <c:v>Fans (elec)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LocationSummary!$C$128:$R$128</c:f>
              <c:numCache>
                <c:formatCode>0.00</c:formatCode>
                <c:ptCount val="16"/>
                <c:pt idx="0">
                  <c:v>14.040256146430579</c:v>
                </c:pt>
                <c:pt idx="1">
                  <c:v>13.980455255332535</c:v>
                </c:pt>
                <c:pt idx="2">
                  <c:v>16.967909157912782</c:v>
                </c:pt>
                <c:pt idx="3">
                  <c:v>13.979807592252051</c:v>
                </c:pt>
                <c:pt idx="4">
                  <c:v>13.221825900392009</c:v>
                </c:pt>
                <c:pt idx="5">
                  <c:v>16.776632661476441</c:v>
                </c:pt>
                <c:pt idx="6">
                  <c:v>12.03919311542781</c:v>
                </c:pt>
                <c:pt idx="7">
                  <c:v>14.173890628703823</c:v>
                </c:pt>
                <c:pt idx="8">
                  <c:v>16.808368152420165</c:v>
                </c:pt>
                <c:pt idx="9">
                  <c:v>13.974842175301671</c:v>
                </c:pt>
                <c:pt idx="10">
                  <c:v>15.203459038980251</c:v>
                </c:pt>
                <c:pt idx="11">
                  <c:v>16.106301373175263</c:v>
                </c:pt>
                <c:pt idx="12">
                  <c:v>15.606953138121925</c:v>
                </c:pt>
                <c:pt idx="13">
                  <c:v>15.753540882004854</c:v>
                </c:pt>
                <c:pt idx="14">
                  <c:v>16.57995897270273</c:v>
                </c:pt>
                <c:pt idx="15">
                  <c:v>20.545815902201149</c:v>
                </c:pt>
              </c:numCache>
            </c:numRef>
          </c:val>
        </c:ser>
        <c:ser>
          <c:idx val="9"/>
          <c:order val="5"/>
          <c:tx>
            <c:strRef>
              <c:f>LocationSummary!$B$129</c:f>
              <c:strCache>
                <c:ptCount val="1"/>
                <c:pt idx="0">
                  <c:v>Pumps (elec)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LocationSummary!$C$129:$R$129</c:f>
              <c:numCache>
                <c:formatCode>0.00</c:formatCode>
                <c:ptCount val="16"/>
                <c:pt idx="0">
                  <c:v>25.435024496776581</c:v>
                </c:pt>
                <c:pt idx="1">
                  <c:v>25.744391561554547</c:v>
                </c:pt>
                <c:pt idx="2">
                  <c:v>23.398339996347183</c:v>
                </c:pt>
                <c:pt idx="3">
                  <c:v>24.803768880997954</c:v>
                </c:pt>
                <c:pt idx="4">
                  <c:v>19.760848248654266</c:v>
                </c:pt>
                <c:pt idx="5">
                  <c:v>18.43594547367703</c:v>
                </c:pt>
                <c:pt idx="6">
                  <c:v>12.68059545280069</c:v>
                </c:pt>
                <c:pt idx="7">
                  <c:v>25.003680885174088</c:v>
                </c:pt>
                <c:pt idx="8">
                  <c:v>12.242343435006363</c:v>
                </c:pt>
                <c:pt idx="9">
                  <c:v>10.126859926451381</c:v>
                </c:pt>
                <c:pt idx="10">
                  <c:v>13.825447891403309</c:v>
                </c:pt>
                <c:pt idx="11">
                  <c:v>10.129018803386328</c:v>
                </c:pt>
                <c:pt idx="12">
                  <c:v>13.151014736925735</c:v>
                </c:pt>
                <c:pt idx="13">
                  <c:v>8.7911627667994097</c:v>
                </c:pt>
                <c:pt idx="14">
                  <c:v>9.6676668023880641</c:v>
                </c:pt>
                <c:pt idx="15">
                  <c:v>9.551519223287892</c:v>
                </c:pt>
              </c:numCache>
            </c:numRef>
          </c:val>
        </c:ser>
        <c:ser>
          <c:idx val="0"/>
          <c:order val="6"/>
          <c:tx>
            <c:strRef>
              <c:f>LocationSummary!$B$130</c:f>
              <c:strCache>
                <c:ptCount val="1"/>
                <c:pt idx="0">
                  <c:v>Heat Rejection (elec)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LocationSummary!$C$130:$R$130</c:f>
              <c:numCache>
                <c:formatCode>0.00</c:formatCode>
                <c:ptCount val="16"/>
                <c:pt idx="0">
                  <c:v>20.512137422015968</c:v>
                </c:pt>
                <c:pt idx="1">
                  <c:v>19.317846701603052</c:v>
                </c:pt>
                <c:pt idx="2">
                  <c:v>18.891252619257443</c:v>
                </c:pt>
                <c:pt idx="3">
                  <c:v>17.132631468049269</c:v>
                </c:pt>
                <c:pt idx="4">
                  <c:v>16.385012385476976</c:v>
                </c:pt>
                <c:pt idx="5">
                  <c:v>14.131576640778855</c:v>
                </c:pt>
                <c:pt idx="6">
                  <c:v>9.7266041427121284</c:v>
                </c:pt>
                <c:pt idx="7">
                  <c:v>14.645605238989836</c:v>
                </c:pt>
                <c:pt idx="8">
                  <c:v>8.9981990648608665</c:v>
                </c:pt>
                <c:pt idx="9">
                  <c:v>7.2311582936064003</c:v>
                </c:pt>
                <c:pt idx="10">
                  <c:v>8.6590394983806274</c:v>
                </c:pt>
                <c:pt idx="11">
                  <c:v>6.8434239960898422</c:v>
                </c:pt>
                <c:pt idx="12">
                  <c:v>8.0912548644894535</c:v>
                </c:pt>
                <c:pt idx="13">
                  <c:v>5.5211118734345446</c:v>
                </c:pt>
                <c:pt idx="14">
                  <c:v>5.1942579054835045</c:v>
                </c:pt>
                <c:pt idx="15">
                  <c:v>4.450524801394117</c:v>
                </c:pt>
              </c:numCache>
            </c:numRef>
          </c:val>
        </c:ser>
        <c:ser>
          <c:idx val="5"/>
          <c:order val="7"/>
          <c:tx>
            <c:strRef>
              <c:f>LocationSummary!$B$138</c:f>
              <c:strCache>
                <c:ptCount val="1"/>
                <c:pt idx="0">
                  <c:v>Heating (gas)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LocationSummary!$C$138:$R$138</c:f>
              <c:numCache>
                <c:formatCode>0.00</c:formatCode>
                <c:ptCount val="16"/>
                <c:pt idx="0">
                  <c:v>8.3911228707536516</c:v>
                </c:pt>
                <c:pt idx="1">
                  <c:v>75.346963906600081</c:v>
                </c:pt>
                <c:pt idx="2">
                  <c:v>58.128193248846408</c:v>
                </c:pt>
                <c:pt idx="3">
                  <c:v>122.48798477041856</c:v>
                </c:pt>
                <c:pt idx="4">
                  <c:v>52.576641210629106</c:v>
                </c:pt>
                <c:pt idx="5">
                  <c:v>88.902983956521965</c:v>
                </c:pt>
                <c:pt idx="6">
                  <c:v>96.22503096908963</c:v>
                </c:pt>
                <c:pt idx="7">
                  <c:v>166.92781881323083</c:v>
                </c:pt>
                <c:pt idx="8">
                  <c:v>117.69959572870516</c:v>
                </c:pt>
                <c:pt idx="9">
                  <c:v>180.61293970386254</c:v>
                </c:pt>
                <c:pt idx="10">
                  <c:v>229.94824308436159</c:v>
                </c:pt>
                <c:pt idx="11">
                  <c:v>158.77568361917585</c:v>
                </c:pt>
                <c:pt idx="12">
                  <c:v>283.43463503537754</c:v>
                </c:pt>
                <c:pt idx="13">
                  <c:v>219.99711574041493</c:v>
                </c:pt>
                <c:pt idx="14">
                  <c:v>338.25586059527149</c:v>
                </c:pt>
                <c:pt idx="15">
                  <c:v>604.3104568658548</c:v>
                </c:pt>
              </c:numCache>
            </c:numRef>
          </c:val>
        </c:ser>
        <c:ser>
          <c:idx val="4"/>
          <c:order val="8"/>
          <c:tx>
            <c:strRef>
              <c:f>LocationSummary!$B$149</c:f>
              <c:strCache>
                <c:ptCount val="1"/>
                <c:pt idx="0">
                  <c:v>Water Systems (gas)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LocationSummary!$C$149:$R$149</c:f>
              <c:numCache>
                <c:formatCode>0.00</c:formatCode>
                <c:ptCount val="16"/>
                <c:pt idx="0">
                  <c:v>3.817326196374037</c:v>
                </c:pt>
                <c:pt idx="1">
                  <c:v>4.5677518189617619</c:v>
                </c:pt>
                <c:pt idx="2">
                  <c:v>4.1342493304243186</c:v>
                </c:pt>
                <c:pt idx="3">
                  <c:v>5.2924868060236125</c:v>
                </c:pt>
                <c:pt idx="4">
                  <c:v>5.1536710191064925</c:v>
                </c:pt>
                <c:pt idx="5">
                  <c:v>4.6547545594401427</c:v>
                </c:pt>
                <c:pt idx="6">
                  <c:v>5.7734845871298983</c:v>
                </c:pt>
                <c:pt idx="7">
                  <c:v>5.8619985414627429</c:v>
                </c:pt>
                <c:pt idx="8">
                  <c:v>5.754702357795856</c:v>
                </c:pt>
                <c:pt idx="9">
                  <c:v>6.1599235584854881</c:v>
                </c:pt>
                <c:pt idx="10">
                  <c:v>6.362642102677051</c:v>
                </c:pt>
                <c:pt idx="11">
                  <c:v>6.3365196917641873</c:v>
                </c:pt>
                <c:pt idx="12">
                  <c:v>6.7944174896665359</c:v>
                </c:pt>
                <c:pt idx="13">
                  <c:v>6.8736482731791062</c:v>
                </c:pt>
                <c:pt idx="14">
                  <c:v>7.5072786535861757</c:v>
                </c:pt>
                <c:pt idx="15">
                  <c:v>8.3693182137106827</c:v>
                </c:pt>
              </c:numCache>
            </c:numRef>
          </c:val>
        </c:ser>
        <c:overlap val="100"/>
        <c:axId val="143850880"/>
        <c:axId val="143672448"/>
      </c:barChart>
      <c:catAx>
        <c:axId val="143850880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72448"/>
        <c:crosses val="autoZero"/>
        <c:auto val="1"/>
        <c:lblAlgn val="ctr"/>
        <c:lblOffset val="0"/>
        <c:tickLblSkip val="1"/>
        <c:tickMarkSkip val="1"/>
      </c:catAx>
      <c:valAx>
        <c:axId val="1436724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55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Annual Site Energy Use Intensity (MJ/m</a:t>
                </a:r>
                <a:r>
                  <a:rPr lang="en-US" sz="155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55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256117455138662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85088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7669256381798006E-2"/>
          <c:y val="0.13485589994562261"/>
          <c:w val="0.29411764705882482"/>
          <c:h val="0.2495921696574253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4502404735479096"/>
          <c:y val="4.2414355628058717E-2"/>
          <c:w val="0.79726230114687358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LocationSummary!$B$220</c:f>
              <c:strCache>
                <c:ptCount val="1"/>
                <c:pt idx="0">
                  <c:v>Total Building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12700">
              <a:noFill/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LocationSummary!$C$220:$R$220</c:f>
              <c:numCache>
                <c:formatCode>#,##0.00</c:formatCode>
                <c:ptCount val="16"/>
                <c:pt idx="0">
                  <c:v>23975.56</c:v>
                </c:pt>
                <c:pt idx="1">
                  <c:v>20195.91</c:v>
                </c:pt>
                <c:pt idx="2">
                  <c:v>31033.47</c:v>
                </c:pt>
                <c:pt idx="3">
                  <c:v>16422.009999999998</c:v>
                </c:pt>
                <c:pt idx="4">
                  <c:v>12842.6</c:v>
                </c:pt>
                <c:pt idx="5">
                  <c:v>25083.61</c:v>
                </c:pt>
                <c:pt idx="6">
                  <c:v>6827.17</c:v>
                </c:pt>
                <c:pt idx="7">
                  <c:v>14535.32</c:v>
                </c:pt>
                <c:pt idx="8">
                  <c:v>13969.78</c:v>
                </c:pt>
                <c:pt idx="9">
                  <c:v>6164.08</c:v>
                </c:pt>
                <c:pt idx="10">
                  <c:v>9721.02</c:v>
                </c:pt>
                <c:pt idx="11">
                  <c:v>10369.450000000001</c:v>
                </c:pt>
                <c:pt idx="12">
                  <c:v>8720.67</c:v>
                </c:pt>
                <c:pt idx="13">
                  <c:v>7665.22</c:v>
                </c:pt>
                <c:pt idx="14">
                  <c:v>5546.82</c:v>
                </c:pt>
                <c:pt idx="15">
                  <c:v>5020.47</c:v>
                </c:pt>
              </c:numCache>
            </c:numRef>
          </c:val>
        </c:ser>
        <c:ser>
          <c:idx val="0"/>
          <c:order val="1"/>
          <c:tx>
            <c:strRef>
              <c:f>LocationSummary!$B$228</c:f>
              <c:strCache>
                <c:ptCount val="1"/>
                <c:pt idx="0">
                  <c:v>Water for Electricity (m3)</c:v>
                </c:pt>
              </c:strCache>
            </c:strRef>
          </c:tx>
          <c:val>
            <c:numRef>
              <c:f>LocationSummary!$C$228:$R$228</c:f>
              <c:numCache>
                <c:formatCode>#,##0.00</c:formatCode>
                <c:ptCount val="16"/>
                <c:pt idx="0">
                  <c:v>3404.02</c:v>
                </c:pt>
                <c:pt idx="1">
                  <c:v>9963.16</c:v>
                </c:pt>
                <c:pt idx="2">
                  <c:v>174257</c:v>
                </c:pt>
                <c:pt idx="3">
                  <c:v>35582.6</c:v>
                </c:pt>
                <c:pt idx="4">
                  <c:v>94603.3</c:v>
                </c:pt>
                <c:pt idx="5">
                  <c:v>150090</c:v>
                </c:pt>
                <c:pt idx="6">
                  <c:v>84991.6</c:v>
                </c:pt>
                <c:pt idx="7">
                  <c:v>1262.3</c:v>
                </c:pt>
                <c:pt idx="8">
                  <c:v>22945.8</c:v>
                </c:pt>
                <c:pt idx="9">
                  <c:v>48839.700000000004</c:v>
                </c:pt>
                <c:pt idx="10">
                  <c:v>7907.55</c:v>
                </c:pt>
                <c:pt idx="11">
                  <c:v>22165.100000000002</c:v>
                </c:pt>
                <c:pt idx="12">
                  <c:v>7810.62</c:v>
                </c:pt>
                <c:pt idx="13">
                  <c:v>301797</c:v>
                </c:pt>
                <c:pt idx="14">
                  <c:v>7428.62</c:v>
                </c:pt>
                <c:pt idx="15">
                  <c:v>4864.1900000000005</c:v>
                </c:pt>
              </c:numCache>
            </c:numRef>
          </c:val>
        </c:ser>
        <c:overlap val="100"/>
        <c:axId val="143870208"/>
        <c:axId val="143880192"/>
      </c:barChart>
      <c:catAx>
        <c:axId val="143870208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880192"/>
        <c:crosses val="autoZero"/>
        <c:auto val="1"/>
        <c:lblAlgn val="ctr"/>
        <c:lblOffset val="50"/>
        <c:tickLblSkip val="1"/>
        <c:tickMarkSkip val="1"/>
      </c:catAx>
      <c:valAx>
        <c:axId val="14388019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Water Consumption</a:t>
                </a:r>
                <a:r>
                  <a:rPr lang="en-US" baseline="0"/>
                  <a:t> </a:t>
                </a:r>
                <a:r>
                  <a:rPr lang="en-US"/>
                  <a:t>(m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2055464926590549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87020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0.17610062893081666"/>
          <c:y val="7.3543735254952836E-2"/>
          <c:w val="0.30613019654452184"/>
          <c:h val="0.11120490852183459"/>
        </c:manualLayout>
      </c:layout>
      <c:overlay val="1"/>
      <c:spPr>
        <a:solidFill>
          <a:schemeClr val="bg1"/>
        </a:solidFill>
        <a:ln>
          <a:solidFill>
            <a:srgbClr val="000000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4502404735479096"/>
          <c:y val="4.2414355628058717E-2"/>
          <c:w val="0.79726230114687358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LocationSummary!$B$222</c:f>
              <c:strCache>
                <c:ptCount val="1"/>
                <c:pt idx="0">
                  <c:v>Carbon Equivalent (kg)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LocationSummary!$C$222:$R$222</c:f>
              <c:numCache>
                <c:formatCode>#,##0.00</c:formatCode>
                <c:ptCount val="16"/>
                <c:pt idx="0">
                  <c:v>1772420</c:v>
                </c:pt>
                <c:pt idx="1">
                  <c:v>2109210</c:v>
                </c:pt>
                <c:pt idx="2">
                  <c:v>1822920</c:v>
                </c:pt>
                <c:pt idx="3">
                  <c:v>1862250</c:v>
                </c:pt>
                <c:pt idx="4">
                  <c:v>677907.94790000003</c:v>
                </c:pt>
                <c:pt idx="5">
                  <c:v>1923360</c:v>
                </c:pt>
                <c:pt idx="6">
                  <c:v>650907.83620000002</c:v>
                </c:pt>
                <c:pt idx="7">
                  <c:v>1644700</c:v>
                </c:pt>
                <c:pt idx="8">
                  <c:v>2167360</c:v>
                </c:pt>
                <c:pt idx="9">
                  <c:v>504179.19510000001</c:v>
                </c:pt>
                <c:pt idx="10">
                  <c:v>2914800</c:v>
                </c:pt>
                <c:pt idx="11">
                  <c:v>2131930</c:v>
                </c:pt>
                <c:pt idx="12">
                  <c:v>1965670</c:v>
                </c:pt>
                <c:pt idx="13">
                  <c:v>1930590</c:v>
                </c:pt>
                <c:pt idx="14">
                  <c:v>1927780</c:v>
                </c:pt>
                <c:pt idx="15">
                  <c:v>1851440</c:v>
                </c:pt>
              </c:numCache>
            </c:numRef>
          </c:val>
        </c:ser>
        <c:overlap val="100"/>
        <c:axId val="143912960"/>
        <c:axId val="143914496"/>
      </c:barChart>
      <c:catAx>
        <c:axId val="143912960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14496"/>
        <c:crosses val="autoZero"/>
        <c:auto val="1"/>
        <c:lblAlgn val="ctr"/>
        <c:lblOffset val="50"/>
        <c:tickLblSkip val="1"/>
        <c:tickMarkSkip val="1"/>
      </c:catAx>
      <c:valAx>
        <c:axId val="1439144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Carbon Equivalent</a:t>
                </a:r>
                <a:r>
                  <a:rPr lang="en-US" baseline="0"/>
                  <a:t> Emissions</a:t>
                </a:r>
                <a:r>
                  <a:rPr lang="en-US"/>
                  <a:t> 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(metric</a:t>
                </a:r>
                <a:r>
                  <a:rPr lang="en-US" baseline="0"/>
                  <a:t> ton</a:t>
                </a:r>
                <a:r>
                  <a:rPr lang="en-US"/>
                  <a:t>)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0.20554649265905489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12960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Lighting Schedules</a:t>
            </a:r>
          </a:p>
        </c:rich>
      </c:tx>
      <c:layout>
        <c:manualLayout>
          <c:xMode val="edge"/>
          <c:yMode val="edge"/>
          <c:x val="0.39733629300777357"/>
          <c:y val="1.957585644371955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119866814650397E-2"/>
          <c:y val="9.6247960848287226E-2"/>
          <c:w val="0.89456159822419534"/>
          <c:h val="0.78140293637846669"/>
        </c:manualLayout>
      </c:layout>
      <c:barChart>
        <c:barDir val="col"/>
        <c:grouping val="clustered"/>
        <c:ser>
          <c:idx val="0"/>
          <c:order val="0"/>
          <c:tx>
            <c:strRef>
              <c:f>Schedules!$D$2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Schedules!$E$2:$AB$2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0.1</c:v>
                </c:pt>
                <c:pt idx="6">
                  <c:v>0.1</c:v>
                </c:pt>
                <c:pt idx="7">
                  <c:v>0.3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0.5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0.2</c:v>
                </c:pt>
                <c:pt idx="22">
                  <c:v>0.1</c:v>
                </c:pt>
                <c:pt idx="23">
                  <c:v>0.05</c:v>
                </c:pt>
              </c:numCache>
            </c:numRef>
          </c:val>
        </c:ser>
        <c:ser>
          <c:idx val="1"/>
          <c:order val="1"/>
          <c:tx>
            <c:strRef>
              <c:f>Schedules!$D$4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Schedules!$E$4:$AB$4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0.1</c:v>
                </c:pt>
                <c:pt idx="7">
                  <c:v>0.1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ser>
          <c:idx val="4"/>
          <c:order val="2"/>
          <c:tx>
            <c:strRef>
              <c:f>Schedules!$D$6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Schedules!$E$6:$AB$6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axId val="143217024"/>
        <c:axId val="143218944"/>
      </c:barChart>
      <c:catAx>
        <c:axId val="1432170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477977161500903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218944"/>
        <c:crosses val="autoZero"/>
        <c:auto val="1"/>
        <c:lblAlgn val="ctr"/>
        <c:lblOffset val="100"/>
        <c:tickLblSkip val="1"/>
        <c:tickMarkSkip val="1"/>
      </c:catAx>
      <c:valAx>
        <c:axId val="1432189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6.6592674805772177E-3"/>
              <c:y val="0.4192495921696596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21702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50573436921932"/>
          <c:y val="7.8847199564980958E-2"/>
          <c:w val="0.17425083240843642"/>
          <c:h val="0.1337683523654170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9067702552719202"/>
          <c:y val="1.957585644371955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782"/>
          <c:h val="0.77650897226754101"/>
        </c:manualLayout>
      </c:layout>
      <c:barChart>
        <c:barDir val="col"/>
        <c:grouping val="clustered"/>
        <c:ser>
          <c:idx val="0"/>
          <c:order val="0"/>
          <c:tx>
            <c:strRef>
              <c:f>Schedules!$D$12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Schedules!$E$12:$AB$12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0.3</c:v>
                </c:pt>
                <c:pt idx="18">
                  <c:v>0.1</c:v>
                </c:pt>
                <c:pt idx="19">
                  <c:v>0.1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ser>
          <c:idx val="1"/>
          <c:order val="1"/>
          <c:tx>
            <c:strRef>
              <c:f>Schedules!$D$13</c:f>
              <c:strCache>
                <c:ptCount val="1"/>
                <c:pt idx="0">
                  <c:v>SummerDesign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Schedules!$E$13:$AB$13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ser>
          <c:idx val="4"/>
          <c:order val="2"/>
          <c:tx>
            <c:strRef>
              <c:f>Schedules!$D$16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Schedules!$E$16:$AB$16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144032128"/>
        <c:axId val="144034048"/>
      </c:barChart>
      <c:catAx>
        <c:axId val="1440321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034048"/>
        <c:crosses val="autoZero"/>
        <c:auto val="1"/>
        <c:lblAlgn val="ctr"/>
        <c:lblOffset val="100"/>
        <c:tickLblSkip val="1"/>
        <c:tickMarkSkip val="1"/>
      </c:catAx>
      <c:valAx>
        <c:axId val="1440340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0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03212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317425083240956"/>
          <c:y val="0.16476345840130663"/>
          <c:w val="0.17425083240843703"/>
          <c:h val="0.1337683523654165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Equipment Schedules</a:t>
            </a:r>
          </a:p>
        </c:rich>
      </c:tx>
      <c:layout>
        <c:manualLayout>
          <c:xMode val="edge"/>
          <c:yMode val="edge"/>
          <c:x val="0.38068812430632631"/>
          <c:y val="1.957585644371955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782"/>
          <c:h val="0.77650897226754101"/>
        </c:manualLayout>
      </c:layout>
      <c:barChart>
        <c:barDir val="col"/>
        <c:grouping val="clustered"/>
        <c:ser>
          <c:idx val="0"/>
          <c:order val="0"/>
          <c:tx>
            <c:strRef>
              <c:f>Schedules!$D$7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Schedules!$E$7:$AB$7</c:f>
              <c:numCache>
                <c:formatCode>General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0.8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0.5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</c:ser>
        <c:ser>
          <c:idx val="2"/>
          <c:order val="1"/>
          <c:tx>
            <c:strRef>
              <c:f>Schedules!$D$9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Schedules!$E$9:$AB$9</c:f>
              <c:numCache>
                <c:formatCode>General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0.4</c:v>
                </c:pt>
                <c:pt idx="7">
                  <c:v>0.4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</c:numCache>
            </c:numRef>
          </c:val>
        </c:ser>
        <c:ser>
          <c:idx val="4"/>
          <c:order val="2"/>
          <c:tx>
            <c:strRef>
              <c:f>Schedules!$D$11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Schedules!$E$11:$AB$11</c:f>
              <c:numCache>
                <c:formatCode>General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</c:numCache>
            </c:numRef>
          </c:val>
        </c:ser>
        <c:axId val="143643008"/>
        <c:axId val="143644928"/>
      </c:barChart>
      <c:catAx>
        <c:axId val="1436430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44928"/>
        <c:crosses val="autoZero"/>
        <c:auto val="1"/>
        <c:lblAlgn val="ctr"/>
        <c:lblOffset val="100"/>
        <c:tickLblSkip val="1"/>
        <c:tickMarkSkip val="1"/>
      </c:catAx>
      <c:valAx>
        <c:axId val="1436449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0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4300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092119866814651"/>
          <c:y val="0.16802610114192629"/>
          <c:w val="0.17425083240843584"/>
          <c:h val="0.1337683523654166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Set Point Schedules</a:t>
            </a:r>
          </a:p>
        </c:rich>
      </c:tx>
      <c:layout>
        <c:manualLayout>
          <c:xMode val="edge"/>
          <c:yMode val="edge"/>
          <c:x val="0.35183129855715872"/>
          <c:y val="1.957585644371955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460599334073267E-2"/>
          <c:y val="9.461663947797716E-2"/>
          <c:w val="0.90011098779133658"/>
          <c:h val="0.78466557911908663"/>
        </c:manualLayout>
      </c:layout>
      <c:barChart>
        <c:barDir val="col"/>
        <c:grouping val="clustered"/>
        <c:ser>
          <c:idx val="0"/>
          <c:order val="0"/>
          <c:tx>
            <c:strRef>
              <c:f>Schedules!$D$45</c:f>
              <c:strCache>
                <c:ptCount val="1"/>
                <c:pt idx="0">
                  <c:v>SummerDesign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Schedules!$E$45:$AB$45</c:f>
              <c:numCache>
                <c:formatCode>General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15.6</c:v>
                </c:pt>
                <c:pt idx="7">
                  <c:v>15.6</c:v>
                </c:pt>
                <c:pt idx="8">
                  <c:v>15.6</c:v>
                </c:pt>
                <c:pt idx="9">
                  <c:v>15.6</c:v>
                </c:pt>
                <c:pt idx="10">
                  <c:v>15.6</c:v>
                </c:pt>
                <c:pt idx="11">
                  <c:v>15.6</c:v>
                </c:pt>
                <c:pt idx="12">
                  <c:v>15.6</c:v>
                </c:pt>
                <c:pt idx="13">
                  <c:v>15.6</c:v>
                </c:pt>
                <c:pt idx="14">
                  <c:v>15.6</c:v>
                </c:pt>
                <c:pt idx="15">
                  <c:v>15.6</c:v>
                </c:pt>
                <c:pt idx="16">
                  <c:v>15.6</c:v>
                </c:pt>
                <c:pt idx="17">
                  <c:v>15.6</c:v>
                </c:pt>
                <c:pt idx="18">
                  <c:v>15.6</c:v>
                </c:pt>
                <c:pt idx="19">
                  <c:v>15.6</c:v>
                </c:pt>
                <c:pt idx="20">
                  <c:v>15.6</c:v>
                </c:pt>
                <c:pt idx="21">
                  <c:v>15.6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ser>
          <c:idx val="2"/>
          <c:order val="1"/>
          <c:tx>
            <c:strRef>
              <c:f>Schedules!$D$46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Schedules!$E$46:$AB$46</c:f>
              <c:numCache>
                <c:formatCode>General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15.6</c:v>
                </c:pt>
                <c:pt idx="18">
                  <c:v>15.6</c:v>
                </c:pt>
                <c:pt idx="19">
                  <c:v>15.6</c:v>
                </c:pt>
                <c:pt idx="20">
                  <c:v>15.6</c:v>
                </c:pt>
                <c:pt idx="21">
                  <c:v>15.6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ser>
          <c:idx val="3"/>
          <c:order val="2"/>
          <c:tx>
            <c:strRef>
              <c:f>Schedules!$D$48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Schedules!$E$48:$AB$48</c:f>
              <c:numCache>
                <c:formatCode>General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15.6</c:v>
                </c:pt>
                <c:pt idx="7">
                  <c:v>15.6</c:v>
                </c:pt>
                <c:pt idx="8">
                  <c:v>15.6</c:v>
                </c:pt>
                <c:pt idx="9">
                  <c:v>15.6</c:v>
                </c:pt>
                <c:pt idx="10">
                  <c:v>15.6</c:v>
                </c:pt>
                <c:pt idx="11">
                  <c:v>15.6</c:v>
                </c:pt>
                <c:pt idx="12">
                  <c:v>15.6</c:v>
                </c:pt>
                <c:pt idx="13">
                  <c:v>15.6</c:v>
                </c:pt>
                <c:pt idx="14">
                  <c:v>15.6</c:v>
                </c:pt>
                <c:pt idx="15">
                  <c:v>15.6</c:v>
                </c:pt>
                <c:pt idx="16">
                  <c:v>15.6</c:v>
                </c:pt>
                <c:pt idx="17">
                  <c:v>15.6</c:v>
                </c:pt>
                <c:pt idx="18">
                  <c:v>15.6</c:v>
                </c:pt>
                <c:pt idx="19">
                  <c:v>15.6</c:v>
                </c:pt>
                <c:pt idx="20">
                  <c:v>15.6</c:v>
                </c:pt>
                <c:pt idx="21">
                  <c:v>15.6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axId val="144327040"/>
        <c:axId val="144328960"/>
      </c:barChart>
      <c:catAx>
        <c:axId val="1443270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3986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328960"/>
        <c:crosses val="autoZero"/>
        <c:auto val="1"/>
        <c:lblAlgn val="ctr"/>
        <c:lblOffset val="100"/>
        <c:tickLblSkip val="1"/>
        <c:tickMarkSkip val="1"/>
      </c:catAx>
      <c:valAx>
        <c:axId val="144328960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37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4.4395116537180911E-3"/>
              <c:y val="0.35889070146818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32704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1009988901220862E-2"/>
          <c:y val="0.11745513866231648"/>
          <c:w val="0.20754716981132254"/>
          <c:h val="0.1337683523654169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11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7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8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9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10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</xdr:row>
      <xdr:rowOff>57150</xdr:rowOff>
    </xdr:from>
    <xdr:to>
      <xdr:col>11</xdr:col>
      <xdr:colOff>476250</xdr:colOff>
      <xdr:row>37</xdr:row>
      <xdr:rowOff>123825</xdr:rowOff>
    </xdr:to>
    <xdr:pic>
      <xdr:nvPicPr>
        <xdr:cNvPr id="107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7963" t="13945" r="13303" b="3119"/>
        <a:stretch>
          <a:fillRect/>
        </a:stretch>
      </xdr:blipFill>
      <xdr:spPr bwMode="auto">
        <a:xfrm>
          <a:off x="76200" y="390525"/>
          <a:ext cx="6267450" cy="47339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57150</xdr:colOff>
      <xdr:row>38</xdr:row>
      <xdr:rowOff>114300</xdr:rowOff>
    </xdr:from>
    <xdr:to>
      <xdr:col>11</xdr:col>
      <xdr:colOff>504825</xdr:colOff>
      <xdr:row>66</xdr:row>
      <xdr:rowOff>104775</xdr:rowOff>
    </xdr:to>
    <xdr:pic>
      <xdr:nvPicPr>
        <xdr:cNvPr id="108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20299" t="17615" r="6651" b="13394"/>
        <a:stretch>
          <a:fillRect/>
        </a:stretch>
      </xdr:blipFill>
      <xdr:spPr bwMode="auto">
        <a:xfrm>
          <a:off x="57150" y="5248275"/>
          <a:ext cx="6315075" cy="37242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lgoff01miami_7" preserveFormatting="0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lgoff10seattle_7" preserveFormatting="0" connectionId="16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lgoff11chicago_7" preserveFormatting="0" connectionId="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lgoff12boulder_7" preserveFormatting="0" connectionId="4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lgoff13minneapolis_7" preserveFormatting="0" connectionId="5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lgoff14helena_7" preserveFormatting="0" connectionId="6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lgoff15duluth_7" preserveFormatting="0" connectionId="7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lgoff16fairbanks_7" preserveFormatting="0" connectionId="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lgoff02houston_7" preserveFormatting="0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lgoff03phoenix_7" preserveFormatting="0" connectionId="9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lgoff04atlanta_7" preserveFormatting="0" connectionId="10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lgoff05losangeles_7" preserveFormatting="0" connectionId="1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lgoff06lasvegas_7" preserveFormatting="0" connectionId="1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lgoff07sanfrancisco_7" preserveFormatting="0" connectionId="13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lgoff08baltimore_7" preserveFormatting="0" connectionId="14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lgoff09albuquerque_7" preserveFormatting="0" connectionId="1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R437"/>
  <sheetViews>
    <sheetView tabSelected="1" workbookViewId="0">
      <pane ySplit="2" topLeftCell="A3" activePane="bottomLeft" state="frozen"/>
      <selection pane="bottomLeft" activeCell="C3" sqref="C3"/>
    </sheetView>
  </sheetViews>
  <sheetFormatPr defaultRowHeight="12.75"/>
  <cols>
    <col min="1" max="1" width="2.5" style="11" customWidth="1"/>
    <col min="2" max="2" width="44.83203125" style="16" customWidth="1"/>
    <col min="3" max="3" width="37" style="23" customWidth="1"/>
    <col min="4" max="4" width="49.6640625" style="1" customWidth="1"/>
    <col min="5" max="18" width="21.33203125" style="1" customWidth="1"/>
    <col min="19" max="16384" width="9.33203125" style="1"/>
  </cols>
  <sheetData>
    <row r="1" spans="1:18" ht="18">
      <c r="A1" s="15" t="s">
        <v>673</v>
      </c>
      <c r="C1" s="32"/>
      <c r="D1" s="20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8">
      <c r="A2" s="15"/>
      <c r="C2" s="33" t="s">
        <v>1</v>
      </c>
      <c r="D2" s="21" t="s">
        <v>148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>
      <c r="A3" s="17" t="s">
        <v>7</v>
      </c>
    </row>
    <row r="4" spans="1:18">
      <c r="B4" s="18" t="s">
        <v>8</v>
      </c>
      <c r="C4" s="23" t="s">
        <v>227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>
      <c r="B5" s="18" t="s">
        <v>23</v>
      </c>
      <c r="C5" s="23" t="s">
        <v>24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>
      <c r="B6" s="18" t="s">
        <v>25</v>
      </c>
      <c r="C6" s="23" t="s">
        <v>224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>
      <c r="A7" s="17" t="s">
        <v>26</v>
      </c>
    </row>
    <row r="8" spans="1:18" ht="14.25">
      <c r="B8" s="18" t="s">
        <v>220</v>
      </c>
      <c r="C8" s="23">
        <v>46320</v>
      </c>
      <c r="D8" s="7" t="s">
        <v>150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>
      <c r="B9" s="18" t="s">
        <v>27</v>
      </c>
      <c r="C9" s="23" t="s">
        <v>0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>
      <c r="B10" s="18" t="s">
        <v>28</v>
      </c>
      <c r="C10" s="41">
        <v>1.5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>
      <c r="B11" s="18" t="s">
        <v>29</v>
      </c>
      <c r="C11" s="23" t="s">
        <v>247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8">
      <c r="B12" s="18" t="s">
        <v>30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>
      <c r="B13" s="44" t="s">
        <v>251</v>
      </c>
      <c r="C13" s="8">
        <v>0.38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>
      <c r="B14" s="45" t="s">
        <v>248</v>
      </c>
      <c r="C14" s="8">
        <v>0.38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>
      <c r="B15" s="45" t="s">
        <v>250</v>
      </c>
      <c r="C15" s="8">
        <v>0.38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18">
      <c r="B16" s="45" t="s">
        <v>249</v>
      </c>
      <c r="C16" s="8">
        <v>0.38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>
      <c r="B17" s="45" t="s">
        <v>254</v>
      </c>
      <c r="C17" s="8">
        <v>0.38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>
      <c r="B18" s="18" t="s">
        <v>31</v>
      </c>
      <c r="C18" s="46">
        <v>0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>
      <c r="B19" s="18" t="s">
        <v>32</v>
      </c>
      <c r="C19" s="23" t="s">
        <v>33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18">
      <c r="B20" s="18" t="s">
        <v>34</v>
      </c>
      <c r="C20" s="41">
        <v>0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</row>
    <row r="21" spans="1:18" ht="25.5">
      <c r="B21" s="18" t="s">
        <v>35</v>
      </c>
      <c r="C21" s="23" t="s">
        <v>225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>
      <c r="B22" s="18" t="s">
        <v>221</v>
      </c>
      <c r="C22" s="8">
        <v>2.74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>
      <c r="B23" s="18" t="s">
        <v>226</v>
      </c>
      <c r="C23" s="8">
        <v>3.96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 ht="25.5">
      <c r="B24" s="18" t="s">
        <v>147</v>
      </c>
      <c r="C24" s="1" t="s">
        <v>702</v>
      </c>
      <c r="D24" s="7" t="s">
        <v>150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18">
      <c r="A25" s="17" t="s">
        <v>36</v>
      </c>
    </row>
    <row r="26" spans="1:18">
      <c r="B26" s="17" t="s">
        <v>37</v>
      </c>
    </row>
    <row r="27" spans="1:18">
      <c r="B27" s="18" t="s">
        <v>38</v>
      </c>
      <c r="C27" s="23" t="s">
        <v>200</v>
      </c>
      <c r="D27" s="7" t="s">
        <v>150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ht="14.25">
      <c r="B28" s="18" t="s">
        <v>215</v>
      </c>
      <c r="C28" s="39">
        <v>11589.72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ht="14.25">
      <c r="B29" s="18" t="s">
        <v>216</v>
      </c>
      <c r="C29" s="39">
        <v>6953.64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>
      <c r="B30" s="18" t="s">
        <v>39</v>
      </c>
      <c r="C30" s="40">
        <v>0.76500000000000001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</row>
    <row r="31" spans="1:18">
      <c r="B31" s="17" t="s">
        <v>40</v>
      </c>
    </row>
    <row r="32" spans="1:18">
      <c r="B32" s="18" t="s">
        <v>38</v>
      </c>
      <c r="C32" s="1" t="s">
        <v>307</v>
      </c>
      <c r="D32" s="7" t="s">
        <v>150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2:18" ht="14.25">
      <c r="B33" s="18" t="s">
        <v>215</v>
      </c>
      <c r="C33" s="23">
        <v>3563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2:18" ht="14.25">
      <c r="B34" s="18" t="s">
        <v>216</v>
      </c>
      <c r="C34" s="23">
        <v>3563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2:18">
      <c r="B35" s="18" t="s">
        <v>41</v>
      </c>
      <c r="C35" s="8">
        <v>0.23499999999999999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</row>
    <row r="36" spans="2:18" ht="14.25">
      <c r="B36" s="17" t="s">
        <v>253</v>
      </c>
    </row>
    <row r="37" spans="2:18">
      <c r="B37" s="18" t="s">
        <v>251</v>
      </c>
      <c r="C37" s="39">
        <v>1390.85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B38" s="18" t="s">
        <v>248</v>
      </c>
      <c r="C38" s="39">
        <v>927.23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B39" s="18" t="s">
        <v>250</v>
      </c>
      <c r="C39" s="39">
        <v>1390.85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B40" s="18" t="s">
        <v>249</v>
      </c>
      <c r="C40" s="39">
        <v>927.23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 ht="14.25">
      <c r="B41" s="18" t="s">
        <v>252</v>
      </c>
      <c r="C41" s="39">
        <f>SUM(C37:C40)</f>
        <v>4636.16</v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 ht="14.25">
      <c r="B42" s="18" t="s">
        <v>218</v>
      </c>
      <c r="C42" s="23">
        <v>0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B43" s="17" t="s">
        <v>45</v>
      </c>
    </row>
    <row r="44" spans="2:18" ht="14.25">
      <c r="B44" s="18" t="s">
        <v>217</v>
      </c>
      <c r="C44" s="23">
        <v>0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 ht="14.25">
      <c r="B45" s="18" t="s">
        <v>218</v>
      </c>
      <c r="C45" s="23">
        <v>0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B46" s="17" t="s">
        <v>46</v>
      </c>
    </row>
    <row r="47" spans="2:18">
      <c r="B47" s="18" t="s">
        <v>47</v>
      </c>
      <c r="C47" s="23" t="s">
        <v>228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8" t="s">
        <v>48</v>
      </c>
      <c r="C48" s="34" t="s">
        <v>306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 ht="14.25">
      <c r="B49" s="18" t="s">
        <v>217</v>
      </c>
      <c r="C49" s="23">
        <v>3563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>
      <c r="B50" s="17" t="s">
        <v>49</v>
      </c>
    </row>
    <row r="51" spans="1:18">
      <c r="B51" s="18" t="s">
        <v>48</v>
      </c>
      <c r="C51" s="23" t="s">
        <v>50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 ht="14.25">
      <c r="B52" s="18" t="s">
        <v>217</v>
      </c>
      <c r="C52" s="23">
        <v>8523.5300000000007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>
      <c r="B53" s="17" t="s">
        <v>51</v>
      </c>
    </row>
    <row r="54" spans="1:18">
      <c r="B54" s="18" t="s">
        <v>48</v>
      </c>
      <c r="C54" s="23" t="s">
        <v>222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 ht="14.25">
      <c r="B55" s="18" t="s">
        <v>217</v>
      </c>
      <c r="C55" s="23">
        <v>92640.76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 ht="14.25">
      <c r="B56" s="18" t="s">
        <v>261</v>
      </c>
      <c r="C56" s="47">
        <v>1.8400000000000001E-7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>
      <c r="B57" s="17" t="s">
        <v>52</v>
      </c>
    </row>
    <row r="58" spans="1:18">
      <c r="B58" s="18" t="s">
        <v>53</v>
      </c>
      <c r="C58" s="8">
        <v>0.36495946068648172</v>
      </c>
      <c r="D58" s="10" t="s">
        <v>151</v>
      </c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</row>
    <row r="59" spans="1:18">
      <c r="A59" s="17" t="s">
        <v>54</v>
      </c>
    </row>
    <row r="60" spans="1:18">
      <c r="B60" s="19" t="s">
        <v>55</v>
      </c>
      <c r="C60" s="23" t="s">
        <v>260</v>
      </c>
      <c r="D60" s="7" t="s">
        <v>150</v>
      </c>
    </row>
    <row r="61" spans="1:18">
      <c r="B61" s="18" t="s">
        <v>56</v>
      </c>
      <c r="C61" s="23" t="s">
        <v>259</v>
      </c>
      <c r="D61" s="7" t="s">
        <v>150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1:18">
      <c r="B62" s="18" t="s">
        <v>57</v>
      </c>
      <c r="C62" s="23" t="s">
        <v>258</v>
      </c>
      <c r="D62" s="7" t="s">
        <v>150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1:18">
      <c r="B63" s="18" t="s">
        <v>58</v>
      </c>
      <c r="C63" s="23" t="s">
        <v>257</v>
      </c>
      <c r="D63" s="7" t="s">
        <v>150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1:18">
      <c r="B64" s="17" t="s">
        <v>65</v>
      </c>
    </row>
    <row r="65" spans="2:18">
      <c r="B65" s="18" t="s">
        <v>66</v>
      </c>
      <c r="C65" s="23" t="s">
        <v>256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8" t="s">
        <v>67</v>
      </c>
      <c r="C66" s="23" t="s">
        <v>223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8" t="s">
        <v>68</v>
      </c>
      <c r="C67" s="89">
        <v>78</v>
      </c>
      <c r="D67" s="10" t="s">
        <v>703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</row>
    <row r="68" spans="2:18">
      <c r="B68" s="18" t="s">
        <v>219</v>
      </c>
      <c r="C68" s="23">
        <v>60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 ht="14.25">
      <c r="B69" s="18" t="s">
        <v>281</v>
      </c>
      <c r="C69" s="8">
        <v>1504.13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9"/>
      <c r="C70" s="35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9"/>
      <c r="C71" s="35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9"/>
      <c r="C72" s="35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9"/>
      <c r="C73" s="35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9"/>
      <c r="C74" s="35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9"/>
      <c r="C75" s="35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9"/>
      <c r="C76" s="35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9"/>
      <c r="C77" s="35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9"/>
      <c r="C78" s="35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9"/>
      <c r="C79" s="35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9"/>
      <c r="C80" s="35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9"/>
      <c r="C81" s="35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9"/>
      <c r="C82" s="35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9"/>
      <c r="C83" s="35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9"/>
      <c r="C84" s="35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9"/>
      <c r="C85" s="35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</row>
    <row r="86" spans="2:18">
      <c r="B86" s="19"/>
      <c r="C86" s="35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9"/>
      <c r="C87" s="35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9"/>
      <c r="C88" s="35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9"/>
      <c r="C89" s="35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9"/>
      <c r="C90" s="35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9"/>
      <c r="C91" s="35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9"/>
      <c r="C92" s="35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9"/>
      <c r="C93" s="35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9"/>
      <c r="C94" s="35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</row>
    <row r="95" spans="2:18">
      <c r="B95" s="19"/>
      <c r="C95" s="35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9"/>
      <c r="C96" s="35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</row>
    <row r="98" spans="2:18">
      <c r="B98" s="17"/>
    </row>
    <row r="99" spans="2:18">
      <c r="B99" s="19"/>
      <c r="C99" s="35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9"/>
      <c r="C100" s="35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</row>
    <row r="101" spans="2:18">
      <c r="B101" s="19"/>
      <c r="C101" s="35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9"/>
      <c r="C102" s="35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9"/>
      <c r="C103" s="35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9"/>
      <c r="C104" s="35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9"/>
      <c r="C105" s="35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9"/>
      <c r="C106" s="35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9"/>
      <c r="C107" s="35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9"/>
      <c r="C108" s="35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9"/>
      <c r="C109" s="35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9"/>
      <c r="C110" s="35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9"/>
      <c r="C111" s="35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9"/>
      <c r="C112" s="35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9"/>
      <c r="C113" s="35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9"/>
      <c r="C114" s="35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9"/>
      <c r="C115" s="35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9"/>
      <c r="C116" s="35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</row>
    <row r="117" spans="2:18">
      <c r="B117" s="19"/>
      <c r="C117" s="35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9"/>
      <c r="C118" s="35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9"/>
      <c r="C119" s="35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9"/>
      <c r="C120" s="35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9"/>
      <c r="C121" s="35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9"/>
      <c r="C122" s="35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9"/>
      <c r="C123" s="35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9"/>
      <c r="C124" s="35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9"/>
      <c r="C125" s="35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</row>
    <row r="126" spans="2:18">
      <c r="B126" s="19"/>
      <c r="C126" s="35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9"/>
      <c r="C127" s="35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9" spans="2:18">
      <c r="B129" s="17"/>
    </row>
    <row r="130" spans="2:18">
      <c r="B130" s="19"/>
      <c r="C130" s="35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9"/>
      <c r="C131" s="35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</row>
    <row r="132" spans="2:18">
      <c r="B132" s="19"/>
      <c r="C132" s="35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9"/>
      <c r="C133" s="35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9"/>
      <c r="C134" s="35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9"/>
      <c r="C135" s="35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9"/>
      <c r="C136" s="35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9"/>
      <c r="C137" s="35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9"/>
      <c r="C138" s="35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9"/>
      <c r="C139" s="35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9"/>
      <c r="C140" s="35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9"/>
      <c r="C141" s="35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9"/>
      <c r="C142" s="35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9"/>
      <c r="C143" s="35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9"/>
      <c r="C144" s="35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9"/>
      <c r="C145" s="35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9"/>
      <c r="C146" s="35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9"/>
      <c r="C147" s="35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</row>
    <row r="148" spans="2:18">
      <c r="B148" s="19"/>
      <c r="C148" s="35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9"/>
      <c r="C149" s="35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9"/>
      <c r="C150" s="35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9"/>
      <c r="C151" s="35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9"/>
      <c r="C152" s="35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9"/>
      <c r="C153" s="35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9"/>
      <c r="C154" s="35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9"/>
      <c r="C155" s="35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9"/>
      <c r="C156" s="35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</row>
    <row r="157" spans="2:18">
      <c r="B157" s="19"/>
      <c r="C157" s="35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9"/>
      <c r="C158" s="35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60" spans="2:18">
      <c r="B160" s="17"/>
    </row>
    <row r="161" spans="2:18">
      <c r="B161" s="19"/>
      <c r="C161" s="35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9"/>
      <c r="C162" s="35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</row>
    <row r="163" spans="2:18">
      <c r="B163" s="19"/>
      <c r="C163" s="35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9"/>
      <c r="C164" s="35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9"/>
      <c r="C165" s="35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9"/>
      <c r="C166" s="35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9"/>
      <c r="C167" s="35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9"/>
      <c r="C168" s="35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9"/>
      <c r="C169" s="35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9"/>
      <c r="C170" s="35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9"/>
      <c r="C171" s="35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9"/>
      <c r="C172" s="35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9"/>
      <c r="C173" s="35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9"/>
      <c r="C174" s="35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9"/>
      <c r="C175" s="35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9"/>
      <c r="C176" s="35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9"/>
      <c r="C177" s="35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9"/>
      <c r="C178" s="35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</row>
    <row r="179" spans="2:18">
      <c r="B179" s="19"/>
      <c r="C179" s="35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9"/>
      <c r="C180" s="35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9"/>
      <c r="C181" s="35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9"/>
      <c r="C182" s="35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9"/>
      <c r="C183" s="35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9"/>
      <c r="C184" s="35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9"/>
      <c r="C185" s="35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9"/>
      <c r="C186" s="35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9"/>
      <c r="C187" s="35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</row>
    <row r="188" spans="2:18">
      <c r="B188" s="19"/>
      <c r="C188" s="35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9"/>
      <c r="C189" s="35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1" spans="2:18">
      <c r="B191" s="17"/>
    </row>
    <row r="192" spans="2:18">
      <c r="B192" s="19"/>
      <c r="C192" s="35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9"/>
      <c r="C193" s="35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</row>
    <row r="194" spans="2:18">
      <c r="B194" s="19"/>
      <c r="C194" s="35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9"/>
      <c r="C195" s="35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9"/>
      <c r="C196" s="35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9"/>
      <c r="C197" s="35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9"/>
      <c r="C198" s="35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9"/>
      <c r="C199" s="35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9"/>
      <c r="C200" s="35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9"/>
      <c r="C201" s="35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9"/>
      <c r="C202" s="35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9"/>
      <c r="C203" s="35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9"/>
      <c r="C204" s="35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9"/>
      <c r="C205" s="35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9"/>
      <c r="C206" s="35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9"/>
      <c r="C207" s="35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9"/>
      <c r="C208" s="35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9"/>
      <c r="C209" s="35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</row>
    <row r="210" spans="2:18">
      <c r="B210" s="19"/>
      <c r="C210" s="35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9"/>
      <c r="C211" s="35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9"/>
      <c r="C212" s="35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2:18">
      <c r="B213" s="19"/>
      <c r="C213" s="35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19"/>
      <c r="C214" s="35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</row>
    <row r="215" spans="2:18">
      <c r="B215" s="19"/>
      <c r="C215" s="35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</row>
    <row r="216" spans="2:18">
      <c r="B216" s="19"/>
      <c r="C216" s="35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</row>
    <row r="217" spans="2:18">
      <c r="B217" s="19"/>
      <c r="C217" s="35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</row>
    <row r="218" spans="2:18">
      <c r="B218" s="19"/>
      <c r="C218" s="35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</row>
    <row r="219" spans="2:18">
      <c r="B219" s="19"/>
      <c r="C219" s="35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</row>
    <row r="220" spans="2:18">
      <c r="B220" s="19"/>
      <c r="C220" s="35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</row>
    <row r="222" spans="2:18">
      <c r="B222" s="17"/>
    </row>
    <row r="223" spans="2:18">
      <c r="B223" s="19"/>
      <c r="C223" s="35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</row>
    <row r="224" spans="2:18">
      <c r="B224" s="19"/>
      <c r="C224" s="35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</row>
    <row r="225" spans="2:18">
      <c r="B225" s="19"/>
      <c r="C225" s="35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</row>
    <row r="226" spans="2:18">
      <c r="B226" s="19"/>
      <c r="C226" s="35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</row>
    <row r="227" spans="2:18">
      <c r="B227" s="19"/>
      <c r="C227" s="35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</row>
    <row r="228" spans="2:18">
      <c r="B228" s="19"/>
      <c r="C228" s="35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</row>
    <row r="229" spans="2:18">
      <c r="B229" s="19"/>
      <c r="C229" s="35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</row>
    <row r="230" spans="2:18">
      <c r="B230" s="19"/>
      <c r="C230" s="35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</row>
    <row r="231" spans="2:18">
      <c r="B231" s="19"/>
      <c r="C231" s="35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</row>
    <row r="232" spans="2:18">
      <c r="B232" s="19"/>
      <c r="C232" s="35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</row>
    <row r="233" spans="2:18">
      <c r="B233" s="19"/>
      <c r="C233" s="35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</row>
    <row r="234" spans="2:18">
      <c r="B234" s="19"/>
      <c r="C234" s="35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</row>
    <row r="235" spans="2:18">
      <c r="B235" s="19"/>
      <c r="C235" s="35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</row>
    <row r="236" spans="2:18">
      <c r="B236" s="19"/>
      <c r="C236" s="35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</row>
    <row r="237" spans="2:18">
      <c r="B237" s="19"/>
      <c r="C237" s="35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</row>
    <row r="238" spans="2:18">
      <c r="B238" s="19"/>
      <c r="C238" s="35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</row>
    <row r="239" spans="2:18">
      <c r="B239" s="19"/>
      <c r="C239" s="35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</row>
    <row r="240" spans="2:18">
      <c r="B240" s="19"/>
      <c r="C240" s="35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</row>
    <row r="241" spans="2:18">
      <c r="B241" s="19"/>
      <c r="C241" s="35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</row>
    <row r="242" spans="2:18">
      <c r="B242" s="19"/>
      <c r="C242" s="35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</row>
    <row r="243" spans="2:18">
      <c r="B243" s="19"/>
      <c r="C243" s="35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</row>
    <row r="244" spans="2:18">
      <c r="B244" s="19"/>
      <c r="C244" s="35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</row>
    <row r="245" spans="2:18">
      <c r="B245" s="19"/>
      <c r="C245" s="35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</row>
    <row r="246" spans="2:18">
      <c r="B246" s="19"/>
      <c r="C246" s="35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</row>
    <row r="247" spans="2:18">
      <c r="B247" s="19"/>
      <c r="C247" s="35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</row>
    <row r="248" spans="2:18">
      <c r="B248" s="19"/>
      <c r="C248" s="35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</row>
    <row r="249" spans="2:18">
      <c r="B249" s="19"/>
      <c r="C249" s="35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</row>
    <row r="250" spans="2:18">
      <c r="B250" s="19"/>
      <c r="C250" s="35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</row>
    <row r="251" spans="2:18">
      <c r="B251" s="19"/>
      <c r="C251" s="35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</row>
    <row r="253" spans="2:18">
      <c r="B253" s="17"/>
    </row>
    <row r="254" spans="2:18">
      <c r="B254" s="19"/>
      <c r="C254" s="35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</row>
    <row r="255" spans="2:18">
      <c r="B255" s="19"/>
      <c r="C255" s="35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</row>
    <row r="256" spans="2:18">
      <c r="B256" s="19"/>
      <c r="C256" s="35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</row>
    <row r="257" spans="2:18">
      <c r="B257" s="19"/>
      <c r="C257" s="35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</row>
    <row r="258" spans="2:18">
      <c r="B258" s="19"/>
      <c r="C258" s="35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</row>
    <row r="259" spans="2:18">
      <c r="B259" s="19"/>
      <c r="C259" s="35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</row>
    <row r="260" spans="2:18">
      <c r="B260" s="19"/>
      <c r="C260" s="35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</row>
    <row r="261" spans="2:18">
      <c r="B261" s="19"/>
      <c r="C261" s="35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</row>
    <row r="262" spans="2:18">
      <c r="B262" s="19"/>
      <c r="C262" s="35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</row>
    <row r="263" spans="2:18">
      <c r="B263" s="19"/>
      <c r="C263" s="35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</row>
    <row r="264" spans="2:18">
      <c r="B264" s="19"/>
      <c r="C264" s="35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</row>
    <row r="265" spans="2:18">
      <c r="B265" s="19"/>
      <c r="C265" s="35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</row>
    <row r="266" spans="2:18">
      <c r="B266" s="19"/>
      <c r="C266" s="35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</row>
    <row r="267" spans="2:18">
      <c r="B267" s="19"/>
      <c r="C267" s="35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</row>
    <row r="268" spans="2:18">
      <c r="B268" s="19"/>
      <c r="C268" s="35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</row>
    <row r="269" spans="2:18">
      <c r="B269" s="19"/>
      <c r="C269" s="35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</row>
    <row r="270" spans="2:18">
      <c r="B270" s="19"/>
      <c r="C270" s="35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</row>
    <row r="271" spans="2:18">
      <c r="B271" s="19"/>
      <c r="C271" s="35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</row>
    <row r="272" spans="2:18">
      <c r="B272" s="19"/>
      <c r="C272" s="35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</row>
    <row r="273" spans="2:18">
      <c r="B273" s="19"/>
      <c r="C273" s="35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</row>
    <row r="274" spans="2:18">
      <c r="B274" s="19"/>
      <c r="C274" s="35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</row>
    <row r="275" spans="2:18">
      <c r="B275" s="19"/>
      <c r="C275" s="35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</row>
    <row r="276" spans="2:18">
      <c r="B276" s="19"/>
      <c r="C276" s="35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</row>
    <row r="277" spans="2:18">
      <c r="B277" s="19"/>
      <c r="C277" s="35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</row>
    <row r="278" spans="2:18">
      <c r="B278" s="19"/>
      <c r="C278" s="35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</row>
    <row r="279" spans="2:18">
      <c r="B279" s="19"/>
      <c r="C279" s="35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</row>
    <row r="280" spans="2:18">
      <c r="B280" s="19"/>
      <c r="C280" s="35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</row>
    <row r="281" spans="2:18">
      <c r="B281" s="19"/>
      <c r="C281" s="35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</row>
    <row r="282" spans="2:18">
      <c r="B282" s="19"/>
      <c r="C282" s="35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</row>
    <row r="284" spans="2:18">
      <c r="B284" s="17"/>
    </row>
    <row r="285" spans="2:18">
      <c r="B285" s="19"/>
      <c r="C285" s="35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</row>
    <row r="286" spans="2:18">
      <c r="B286" s="19"/>
      <c r="C286" s="35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</row>
    <row r="287" spans="2:18">
      <c r="B287" s="19"/>
      <c r="C287" s="35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</row>
    <row r="288" spans="2:18">
      <c r="B288" s="19"/>
      <c r="C288" s="35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</row>
    <row r="289" spans="2:18">
      <c r="B289" s="19"/>
      <c r="C289" s="35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</row>
    <row r="290" spans="2:18">
      <c r="B290" s="19"/>
      <c r="C290" s="35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</row>
    <row r="291" spans="2:18">
      <c r="B291" s="19"/>
      <c r="C291" s="35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</row>
    <row r="292" spans="2:18">
      <c r="B292" s="19"/>
      <c r="C292" s="35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</row>
    <row r="293" spans="2:18">
      <c r="B293" s="19"/>
      <c r="C293" s="35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</row>
    <row r="294" spans="2:18">
      <c r="B294" s="19"/>
      <c r="C294" s="35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</row>
    <row r="295" spans="2:18">
      <c r="B295" s="19"/>
      <c r="C295" s="35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</row>
    <row r="296" spans="2:18">
      <c r="B296" s="19"/>
      <c r="C296" s="35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</row>
    <row r="297" spans="2:18">
      <c r="B297" s="19"/>
      <c r="C297" s="35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</row>
    <row r="298" spans="2:18">
      <c r="B298" s="19"/>
      <c r="C298" s="35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</row>
    <row r="299" spans="2:18">
      <c r="B299" s="19"/>
      <c r="C299" s="35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</row>
    <row r="300" spans="2:18">
      <c r="B300" s="19"/>
      <c r="C300" s="35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</row>
    <row r="301" spans="2:18">
      <c r="B301" s="19"/>
      <c r="C301" s="35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</row>
    <row r="302" spans="2:18">
      <c r="B302" s="19"/>
      <c r="C302" s="35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</row>
    <row r="303" spans="2:18">
      <c r="B303" s="19"/>
      <c r="C303" s="35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</row>
    <row r="304" spans="2:18">
      <c r="B304" s="19"/>
      <c r="C304" s="35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</row>
    <row r="305" spans="2:18">
      <c r="B305" s="19"/>
      <c r="C305" s="35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</row>
    <row r="306" spans="2:18">
      <c r="B306" s="19"/>
      <c r="C306" s="35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</row>
    <row r="307" spans="2:18">
      <c r="B307" s="19"/>
      <c r="C307" s="35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</row>
    <row r="308" spans="2:18">
      <c r="B308" s="19"/>
      <c r="C308" s="35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</row>
    <row r="309" spans="2:18">
      <c r="B309" s="19"/>
      <c r="C309" s="35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</row>
    <row r="310" spans="2:18">
      <c r="B310" s="19"/>
      <c r="C310" s="35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</row>
    <row r="311" spans="2:18">
      <c r="B311" s="19"/>
      <c r="C311" s="35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</row>
    <row r="312" spans="2:18">
      <c r="B312" s="19"/>
      <c r="C312" s="35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</row>
    <row r="313" spans="2:18">
      <c r="B313" s="19"/>
      <c r="C313" s="35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</row>
    <row r="315" spans="2:18">
      <c r="B315" s="17"/>
    </row>
    <row r="316" spans="2:18">
      <c r="B316" s="19"/>
      <c r="C316" s="35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</row>
    <row r="317" spans="2:18">
      <c r="B317" s="19"/>
      <c r="C317" s="35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</row>
    <row r="318" spans="2:18">
      <c r="B318" s="19"/>
      <c r="C318" s="35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</row>
    <row r="319" spans="2:18">
      <c r="B319" s="19"/>
      <c r="C319" s="35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</row>
    <row r="320" spans="2:18">
      <c r="B320" s="19"/>
      <c r="C320" s="35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</row>
    <row r="321" spans="2:18">
      <c r="B321" s="19"/>
      <c r="C321" s="35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</row>
    <row r="322" spans="2:18">
      <c r="B322" s="19"/>
      <c r="C322" s="35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</row>
    <row r="323" spans="2:18">
      <c r="B323" s="19"/>
      <c r="C323" s="35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</row>
    <row r="324" spans="2:18">
      <c r="B324" s="19"/>
      <c r="C324" s="35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</row>
    <row r="325" spans="2:18">
      <c r="B325" s="19"/>
      <c r="C325" s="35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</row>
    <row r="326" spans="2:18">
      <c r="B326" s="19"/>
      <c r="C326" s="35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</row>
    <row r="327" spans="2:18">
      <c r="B327" s="19"/>
      <c r="C327" s="35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</row>
    <row r="328" spans="2:18">
      <c r="B328" s="19"/>
      <c r="C328" s="35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</row>
    <row r="329" spans="2:18">
      <c r="B329" s="19"/>
      <c r="C329" s="35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</row>
    <row r="330" spans="2:18">
      <c r="B330" s="19"/>
      <c r="C330" s="35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</row>
    <row r="331" spans="2:18">
      <c r="B331" s="19"/>
      <c r="C331" s="35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</row>
    <row r="332" spans="2:18">
      <c r="B332" s="19"/>
      <c r="C332" s="35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</row>
    <row r="333" spans="2:18">
      <c r="B333" s="19"/>
      <c r="C333" s="35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</row>
    <row r="334" spans="2:18">
      <c r="B334" s="19"/>
      <c r="C334" s="35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</row>
    <row r="335" spans="2:18">
      <c r="B335" s="19"/>
      <c r="C335" s="35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</row>
    <row r="336" spans="2:18">
      <c r="B336" s="19"/>
      <c r="C336" s="35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</row>
    <row r="337" spans="2:18">
      <c r="B337" s="19"/>
      <c r="C337" s="35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</row>
    <row r="338" spans="2:18">
      <c r="B338" s="19"/>
      <c r="C338" s="35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</row>
    <row r="339" spans="2:18">
      <c r="B339" s="19"/>
      <c r="C339" s="35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</row>
    <row r="340" spans="2:18">
      <c r="B340" s="19"/>
      <c r="C340" s="35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</row>
    <row r="341" spans="2:18">
      <c r="B341" s="19"/>
      <c r="C341" s="35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</row>
    <row r="342" spans="2:18">
      <c r="B342" s="19"/>
      <c r="C342" s="35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</row>
    <row r="343" spans="2:18">
      <c r="B343" s="19"/>
      <c r="C343" s="35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</row>
    <row r="344" spans="2:18">
      <c r="B344" s="19"/>
      <c r="C344" s="35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</row>
    <row r="346" spans="2:18">
      <c r="B346" s="17"/>
    </row>
    <row r="347" spans="2:18">
      <c r="B347" s="19"/>
      <c r="C347" s="35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</row>
    <row r="348" spans="2:18">
      <c r="B348" s="19"/>
      <c r="C348" s="35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</row>
    <row r="349" spans="2:18">
      <c r="B349" s="19"/>
      <c r="C349" s="35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</row>
    <row r="350" spans="2:18">
      <c r="B350" s="19"/>
      <c r="C350" s="35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</row>
    <row r="351" spans="2:18">
      <c r="B351" s="19"/>
      <c r="C351" s="35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</row>
    <row r="352" spans="2:18">
      <c r="B352" s="19"/>
      <c r="C352" s="35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</row>
    <row r="353" spans="2:18">
      <c r="B353" s="19"/>
      <c r="C353" s="35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</row>
    <row r="354" spans="2:18">
      <c r="B354" s="19"/>
      <c r="C354" s="35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</row>
    <row r="355" spans="2:18">
      <c r="B355" s="19"/>
      <c r="C355" s="35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</row>
    <row r="356" spans="2:18">
      <c r="B356" s="19"/>
      <c r="C356" s="35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</row>
    <row r="357" spans="2:18">
      <c r="B357" s="19"/>
      <c r="C357" s="35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</row>
    <row r="358" spans="2:18">
      <c r="B358" s="19"/>
      <c r="C358" s="35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</row>
    <row r="359" spans="2:18">
      <c r="B359" s="19"/>
      <c r="C359" s="35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</row>
    <row r="360" spans="2:18">
      <c r="B360" s="19"/>
      <c r="C360" s="35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</row>
    <row r="361" spans="2:18">
      <c r="B361" s="19"/>
      <c r="C361" s="35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</row>
    <row r="362" spans="2:18">
      <c r="B362" s="19"/>
      <c r="C362" s="35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</row>
    <row r="363" spans="2:18">
      <c r="B363" s="19"/>
      <c r="C363" s="35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</row>
    <row r="364" spans="2:18">
      <c r="B364" s="19"/>
      <c r="C364" s="35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</row>
    <row r="365" spans="2:18">
      <c r="B365" s="19"/>
      <c r="C365" s="35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</row>
    <row r="366" spans="2:18">
      <c r="B366" s="19"/>
      <c r="C366" s="35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</row>
    <row r="367" spans="2:18">
      <c r="B367" s="19"/>
      <c r="C367" s="35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</row>
    <row r="368" spans="2:18">
      <c r="B368" s="19"/>
      <c r="C368" s="35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</row>
    <row r="369" spans="2:18">
      <c r="B369" s="19"/>
      <c r="C369" s="35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</row>
    <row r="370" spans="2:18">
      <c r="B370" s="19"/>
      <c r="C370" s="35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</row>
    <row r="371" spans="2:18">
      <c r="B371" s="19"/>
      <c r="C371" s="35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</row>
    <row r="372" spans="2:18">
      <c r="B372" s="19"/>
      <c r="C372" s="35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</row>
    <row r="373" spans="2:18">
      <c r="B373" s="19"/>
      <c r="C373" s="35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</row>
    <row r="374" spans="2:18">
      <c r="B374" s="19"/>
      <c r="C374" s="35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</row>
    <row r="375" spans="2:18">
      <c r="B375" s="19"/>
      <c r="C375" s="35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</row>
    <row r="377" spans="2:18">
      <c r="B377" s="17"/>
    </row>
    <row r="378" spans="2:18">
      <c r="B378" s="19"/>
      <c r="C378" s="35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</row>
    <row r="379" spans="2:18">
      <c r="B379" s="19"/>
      <c r="C379" s="35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</row>
    <row r="380" spans="2:18">
      <c r="B380" s="19"/>
      <c r="C380" s="35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</row>
    <row r="381" spans="2:18">
      <c r="B381" s="19"/>
      <c r="C381" s="35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</row>
    <row r="382" spans="2:18">
      <c r="B382" s="19"/>
      <c r="C382" s="35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</row>
    <row r="383" spans="2:18">
      <c r="B383" s="19"/>
      <c r="C383" s="35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</row>
    <row r="384" spans="2:18">
      <c r="B384" s="19"/>
      <c r="C384" s="35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</row>
    <row r="385" spans="2:18">
      <c r="B385" s="19"/>
      <c r="C385" s="35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</row>
    <row r="386" spans="2:18">
      <c r="B386" s="19"/>
      <c r="C386" s="35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</row>
    <row r="387" spans="2:18">
      <c r="B387" s="19"/>
      <c r="C387" s="35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</row>
    <row r="388" spans="2:18">
      <c r="B388" s="19"/>
      <c r="C388" s="35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</row>
    <row r="389" spans="2:18">
      <c r="B389" s="19"/>
      <c r="C389" s="35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</row>
    <row r="390" spans="2:18">
      <c r="B390" s="19"/>
      <c r="C390" s="35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</row>
    <row r="391" spans="2:18">
      <c r="B391" s="19"/>
      <c r="C391" s="35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</row>
    <row r="392" spans="2:18">
      <c r="B392" s="19"/>
      <c r="C392" s="35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</row>
    <row r="393" spans="2:18">
      <c r="B393" s="19"/>
      <c r="C393" s="35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</row>
    <row r="394" spans="2:18">
      <c r="B394" s="19"/>
      <c r="C394" s="35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</row>
    <row r="395" spans="2:18">
      <c r="B395" s="19"/>
      <c r="C395" s="35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</row>
    <row r="396" spans="2:18">
      <c r="B396" s="19"/>
      <c r="C396" s="35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</row>
    <row r="397" spans="2:18">
      <c r="B397" s="19"/>
      <c r="C397" s="35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</row>
    <row r="398" spans="2:18">
      <c r="B398" s="19"/>
      <c r="C398" s="35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</row>
    <row r="399" spans="2:18">
      <c r="B399" s="19"/>
      <c r="C399" s="35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</row>
    <row r="400" spans="2:18">
      <c r="B400" s="19"/>
      <c r="C400" s="35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</row>
    <row r="401" spans="2:18">
      <c r="B401" s="19"/>
      <c r="C401" s="35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</row>
    <row r="402" spans="2:18">
      <c r="B402" s="19"/>
      <c r="C402" s="35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</row>
    <row r="403" spans="2:18">
      <c r="B403" s="19"/>
      <c r="C403" s="35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</row>
    <row r="404" spans="2:18">
      <c r="B404" s="19"/>
      <c r="C404" s="35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</row>
    <row r="405" spans="2:18">
      <c r="B405" s="19"/>
      <c r="C405" s="35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</row>
    <row r="406" spans="2:18">
      <c r="B406" s="19"/>
      <c r="C406" s="35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</row>
    <row r="408" spans="2:18">
      <c r="B408" s="17"/>
    </row>
    <row r="409" spans="2:18">
      <c r="B409" s="19"/>
      <c r="C409" s="35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</row>
    <row r="410" spans="2:18">
      <c r="B410" s="19"/>
      <c r="C410" s="35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</row>
    <row r="411" spans="2:18">
      <c r="B411" s="19"/>
      <c r="C411" s="35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</row>
    <row r="412" spans="2:18">
      <c r="B412" s="19"/>
      <c r="C412" s="35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</row>
    <row r="413" spans="2:18">
      <c r="B413" s="19"/>
      <c r="C413" s="35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</row>
    <row r="414" spans="2:18">
      <c r="B414" s="19"/>
      <c r="C414" s="35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</row>
    <row r="415" spans="2:18">
      <c r="B415" s="19"/>
      <c r="C415" s="35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</row>
    <row r="416" spans="2:18">
      <c r="B416" s="19"/>
      <c r="C416" s="35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</row>
    <row r="417" spans="2:18">
      <c r="B417" s="19"/>
      <c r="C417" s="35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</row>
    <row r="418" spans="2:18">
      <c r="B418" s="19"/>
      <c r="C418" s="35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</row>
    <row r="419" spans="2:18">
      <c r="B419" s="19"/>
      <c r="C419" s="35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</row>
    <row r="420" spans="2:18">
      <c r="B420" s="19"/>
      <c r="C420" s="35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</row>
    <row r="421" spans="2:18">
      <c r="B421" s="19"/>
      <c r="C421" s="35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</row>
    <row r="422" spans="2:18">
      <c r="B422" s="19"/>
      <c r="C422" s="35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</row>
    <row r="423" spans="2:18">
      <c r="B423" s="19"/>
      <c r="C423" s="35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</row>
    <row r="424" spans="2:18">
      <c r="B424" s="19"/>
      <c r="C424" s="35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</row>
    <row r="425" spans="2:18">
      <c r="B425" s="19"/>
      <c r="C425" s="35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</row>
    <row r="426" spans="2:18">
      <c r="B426" s="19"/>
      <c r="C426" s="35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</row>
    <row r="427" spans="2:18">
      <c r="B427" s="19"/>
      <c r="C427" s="35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</row>
    <row r="428" spans="2:18">
      <c r="B428" s="19"/>
      <c r="C428" s="35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</row>
    <row r="429" spans="2:18">
      <c r="B429" s="19"/>
      <c r="C429" s="35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</row>
    <row r="430" spans="2:18">
      <c r="B430" s="19"/>
      <c r="C430" s="35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</row>
    <row r="431" spans="2:18">
      <c r="B431" s="19"/>
      <c r="C431" s="35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</row>
    <row r="432" spans="2:18">
      <c r="B432" s="19"/>
      <c r="C432" s="35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</row>
    <row r="433" spans="2:18">
      <c r="B433" s="19"/>
      <c r="C433" s="35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</row>
    <row r="434" spans="2:18">
      <c r="B434" s="19"/>
      <c r="C434" s="35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</row>
    <row r="435" spans="2:18">
      <c r="B435" s="19"/>
      <c r="C435" s="35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</row>
    <row r="436" spans="2:18">
      <c r="B436" s="19"/>
      <c r="C436" s="35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</row>
    <row r="437" spans="2:18">
      <c r="B437" s="19"/>
      <c r="C437" s="35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</row>
  </sheetData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6"/>
  <dimension ref="A1:S190"/>
  <sheetViews>
    <sheetView workbookViewId="0"/>
  </sheetViews>
  <sheetFormatPr defaultRowHeight="10.5"/>
  <cols>
    <col min="1" max="1" width="45.83203125" style="79" customWidth="1"/>
    <col min="2" max="2" width="28.83203125" style="79" customWidth="1"/>
    <col min="3" max="3" width="33.6640625" style="79" customWidth="1"/>
    <col min="4" max="4" width="38.6640625" style="79" customWidth="1"/>
    <col min="5" max="5" width="45.6640625" style="79" customWidth="1"/>
    <col min="6" max="6" width="50" style="79" customWidth="1"/>
    <col min="7" max="7" width="43.6640625" style="79" customWidth="1"/>
    <col min="8" max="9" width="38.33203125" style="79" customWidth="1"/>
    <col min="10" max="10" width="46.1640625" style="79" customWidth="1"/>
    <col min="11" max="11" width="36.5" style="79" customWidth="1"/>
    <col min="12" max="12" width="45.33203125" style="79" customWidth="1"/>
    <col min="13" max="13" width="50.5" style="79" customWidth="1"/>
    <col min="14" max="15" width="44.83203125" style="79" customWidth="1"/>
    <col min="16" max="16" width="45.33203125" style="79" customWidth="1"/>
    <col min="17" max="17" width="44.83203125" style="79" customWidth="1"/>
    <col min="18" max="18" width="42.6640625" style="79" customWidth="1"/>
    <col min="19" max="19" width="48.1640625" style="79" customWidth="1"/>
    <col min="20" max="27" width="9.33203125" style="79" customWidth="1"/>
    <col min="28" max="16384" width="9.33203125" style="79"/>
  </cols>
  <sheetData>
    <row r="1" spans="1:19">
      <c r="A1" s="80"/>
      <c r="B1" s="87" t="s">
        <v>331</v>
      </c>
      <c r="C1" s="87" t="s">
        <v>332</v>
      </c>
      <c r="D1" s="87" t="s">
        <v>333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7" t="s">
        <v>334</v>
      </c>
      <c r="B2" s="87">
        <v>22151.06</v>
      </c>
      <c r="C2" s="87">
        <v>478.21</v>
      </c>
      <c r="D2" s="87">
        <v>478.21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7" t="s">
        <v>335</v>
      </c>
      <c r="B3" s="87">
        <v>22151.06</v>
      </c>
      <c r="C3" s="87">
        <v>478.21</v>
      </c>
      <c r="D3" s="87">
        <v>478.21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7" t="s">
        <v>336</v>
      </c>
      <c r="B4" s="87">
        <v>59094.16</v>
      </c>
      <c r="C4" s="87">
        <v>1275.77</v>
      </c>
      <c r="D4" s="87">
        <v>1275.77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7" t="s">
        <v>337</v>
      </c>
      <c r="B5" s="87">
        <v>59094.16</v>
      </c>
      <c r="C5" s="87">
        <v>1275.77</v>
      </c>
      <c r="D5" s="87">
        <v>1275.77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0"/>
      <c r="B7" s="87" t="s">
        <v>338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7" t="s">
        <v>339</v>
      </c>
      <c r="B8" s="87">
        <v>46320.38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7" t="s">
        <v>340</v>
      </c>
      <c r="B9" s="87">
        <v>46320.38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7" t="s">
        <v>341</v>
      </c>
      <c r="B10" s="87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0"/>
      <c r="B12" s="87" t="s">
        <v>342</v>
      </c>
      <c r="C12" s="87" t="s">
        <v>343</v>
      </c>
      <c r="D12" s="87" t="s">
        <v>344</v>
      </c>
      <c r="E12" s="87" t="s">
        <v>345</v>
      </c>
      <c r="F12" s="87" t="s">
        <v>346</v>
      </c>
      <c r="G12" s="87" t="s">
        <v>347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7" t="s">
        <v>69</v>
      </c>
      <c r="B13" s="87">
        <v>0</v>
      </c>
      <c r="C13" s="87">
        <v>4457.18</v>
      </c>
      <c r="D13" s="87">
        <v>0</v>
      </c>
      <c r="E13" s="87">
        <v>0</v>
      </c>
      <c r="F13" s="87">
        <v>0</v>
      </c>
      <c r="G13" s="87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7" t="s">
        <v>70</v>
      </c>
      <c r="B14" s="87">
        <v>719</v>
      </c>
      <c r="C14" s="87">
        <v>0</v>
      </c>
      <c r="D14" s="87">
        <v>0</v>
      </c>
      <c r="E14" s="87">
        <v>0</v>
      </c>
      <c r="F14" s="87">
        <v>0</v>
      </c>
      <c r="G14" s="87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7" t="s">
        <v>78</v>
      </c>
      <c r="B15" s="87">
        <v>7389.8</v>
      </c>
      <c r="C15" s="87">
        <v>0</v>
      </c>
      <c r="D15" s="87">
        <v>0</v>
      </c>
      <c r="E15" s="87">
        <v>0</v>
      </c>
      <c r="F15" s="87">
        <v>0</v>
      </c>
      <c r="G15" s="87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7" t="s">
        <v>79</v>
      </c>
      <c r="B16" s="87">
        <v>48.39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7" t="s">
        <v>80</v>
      </c>
      <c r="B17" s="87">
        <v>5778.62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7" t="s">
        <v>81</v>
      </c>
      <c r="B18" s="87">
        <v>1895.08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7" t="s">
        <v>82</v>
      </c>
      <c r="B19" s="87">
        <v>557.66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7" t="s">
        <v>83</v>
      </c>
      <c r="B20" s="87">
        <v>587.37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7" t="s">
        <v>84</v>
      </c>
      <c r="B21" s="87">
        <v>450.54</v>
      </c>
      <c r="C21" s="87">
        <v>0</v>
      </c>
      <c r="D21" s="87">
        <v>0</v>
      </c>
      <c r="E21" s="87">
        <v>0</v>
      </c>
      <c r="F21" s="87">
        <v>0</v>
      </c>
      <c r="G21" s="87">
        <v>5323.04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7" t="s">
        <v>85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7" t="s">
        <v>64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7" t="s">
        <v>86</v>
      </c>
      <c r="B24" s="87">
        <v>0</v>
      </c>
      <c r="C24" s="87">
        <v>267.43</v>
      </c>
      <c r="D24" s="87">
        <v>0</v>
      </c>
      <c r="E24" s="87">
        <v>0</v>
      </c>
      <c r="F24" s="87">
        <v>0</v>
      </c>
      <c r="G24" s="87">
        <v>1504.13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7" t="s">
        <v>87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7" t="s">
        <v>88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7"/>
      <c r="B27" s="87"/>
      <c r="C27" s="87"/>
      <c r="D27" s="87"/>
      <c r="E27" s="87"/>
      <c r="F27" s="87"/>
      <c r="G27" s="87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7" t="s">
        <v>89</v>
      </c>
      <c r="B28" s="87">
        <v>17426.46</v>
      </c>
      <c r="C28" s="87">
        <v>4724.6000000000004</v>
      </c>
      <c r="D28" s="87">
        <v>0</v>
      </c>
      <c r="E28" s="87">
        <v>0</v>
      </c>
      <c r="F28" s="87">
        <v>0</v>
      </c>
      <c r="G28" s="87">
        <v>6827.17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0"/>
      <c r="B30" s="87" t="s">
        <v>338</v>
      </c>
      <c r="C30" s="87" t="s">
        <v>2</v>
      </c>
      <c r="D30" s="87" t="s">
        <v>348</v>
      </c>
      <c r="E30" s="87" t="s">
        <v>349</v>
      </c>
      <c r="F30" s="87" t="s">
        <v>350</v>
      </c>
      <c r="G30" s="87" t="s">
        <v>351</v>
      </c>
      <c r="H30" s="87" t="s">
        <v>352</v>
      </c>
      <c r="I30" s="87" t="s">
        <v>353</v>
      </c>
      <c r="J30" s="87" t="s">
        <v>354</v>
      </c>
      <c r="K30"/>
      <c r="L30"/>
      <c r="M30"/>
      <c r="N30"/>
      <c r="O30"/>
      <c r="P30"/>
      <c r="Q30"/>
      <c r="R30"/>
      <c r="S30"/>
    </row>
    <row r="31" spans="1:19">
      <c r="A31" s="87" t="s">
        <v>355</v>
      </c>
      <c r="B31" s="87">
        <v>3563.11</v>
      </c>
      <c r="C31" s="87" t="s">
        <v>3</v>
      </c>
      <c r="D31" s="87">
        <v>8690.42</v>
      </c>
      <c r="E31" s="87">
        <v>1</v>
      </c>
      <c r="F31" s="87">
        <v>0</v>
      </c>
      <c r="G31" s="87">
        <v>0</v>
      </c>
      <c r="H31" s="87">
        <v>7.53</v>
      </c>
      <c r="I31" s="87">
        <v>37.159999999999997</v>
      </c>
      <c r="J31" s="87">
        <v>4.84</v>
      </c>
      <c r="K31"/>
      <c r="L31"/>
      <c r="M31"/>
      <c r="N31"/>
      <c r="O31"/>
      <c r="P31"/>
      <c r="Q31"/>
      <c r="R31"/>
      <c r="S31"/>
    </row>
    <row r="32" spans="1:19">
      <c r="A32" s="87" t="s">
        <v>356</v>
      </c>
      <c r="B32" s="87">
        <v>2532.3200000000002</v>
      </c>
      <c r="C32" s="87" t="s">
        <v>3</v>
      </c>
      <c r="D32" s="87">
        <v>6948.69</v>
      </c>
      <c r="E32" s="87">
        <v>1</v>
      </c>
      <c r="F32" s="87">
        <v>0</v>
      </c>
      <c r="G32" s="87">
        <v>0</v>
      </c>
      <c r="H32" s="87">
        <v>16.14</v>
      </c>
      <c r="I32" s="87">
        <v>18.579999999999998</v>
      </c>
      <c r="J32" s="87">
        <v>8.07</v>
      </c>
      <c r="K32"/>
      <c r="L32"/>
      <c r="M32"/>
      <c r="N32"/>
      <c r="O32"/>
      <c r="P32"/>
      <c r="Q32"/>
      <c r="R32"/>
      <c r="S32"/>
    </row>
    <row r="33" spans="1:19">
      <c r="A33" s="87" t="s">
        <v>357</v>
      </c>
      <c r="B33" s="87">
        <v>2532.3200000000002</v>
      </c>
      <c r="C33" s="87" t="s">
        <v>3</v>
      </c>
      <c r="D33" s="87">
        <v>6948.69</v>
      </c>
      <c r="E33" s="87">
        <v>10</v>
      </c>
      <c r="F33" s="87">
        <v>0</v>
      </c>
      <c r="G33" s="87">
        <v>0</v>
      </c>
      <c r="H33" s="87">
        <v>16.14</v>
      </c>
      <c r="I33" s="87">
        <v>18.579999999999998</v>
      </c>
      <c r="J33" s="87">
        <v>8.07</v>
      </c>
      <c r="K33"/>
      <c r="L33"/>
      <c r="M33"/>
      <c r="N33"/>
      <c r="O33"/>
      <c r="P33"/>
      <c r="Q33"/>
      <c r="R33"/>
      <c r="S33"/>
    </row>
    <row r="34" spans="1:19">
      <c r="A34" s="87" t="s">
        <v>358</v>
      </c>
      <c r="B34" s="87">
        <v>2532.3200000000002</v>
      </c>
      <c r="C34" s="87" t="s">
        <v>3</v>
      </c>
      <c r="D34" s="87">
        <v>6948.69</v>
      </c>
      <c r="E34" s="87">
        <v>1</v>
      </c>
      <c r="F34" s="87">
        <v>0</v>
      </c>
      <c r="G34" s="87">
        <v>0</v>
      </c>
      <c r="H34" s="87">
        <v>16.14</v>
      </c>
      <c r="I34" s="87">
        <v>18.579999999999998</v>
      </c>
      <c r="J34" s="87">
        <v>8.07</v>
      </c>
      <c r="K34"/>
      <c r="L34"/>
      <c r="M34"/>
      <c r="N34"/>
      <c r="O34"/>
      <c r="P34"/>
      <c r="Q34"/>
      <c r="R34"/>
      <c r="S34"/>
    </row>
    <row r="35" spans="1:19">
      <c r="A35" s="87" t="s">
        <v>371</v>
      </c>
      <c r="B35" s="87">
        <v>3563.11</v>
      </c>
      <c r="C35" s="87" t="s">
        <v>3</v>
      </c>
      <c r="D35" s="87">
        <v>4344.1400000000003</v>
      </c>
      <c r="E35" s="87">
        <v>1</v>
      </c>
      <c r="F35" s="87">
        <v>297.11</v>
      </c>
      <c r="G35" s="87">
        <v>0</v>
      </c>
      <c r="H35" s="87">
        <v>0</v>
      </c>
      <c r="I35" s="87"/>
      <c r="J35" s="87">
        <v>0</v>
      </c>
      <c r="K35"/>
      <c r="L35"/>
      <c r="M35"/>
      <c r="N35"/>
      <c r="O35"/>
      <c r="P35"/>
      <c r="Q35"/>
      <c r="R35"/>
      <c r="S35"/>
    </row>
    <row r="36" spans="1:19">
      <c r="A36" s="87" t="s">
        <v>372</v>
      </c>
      <c r="B36" s="87">
        <v>3563.11</v>
      </c>
      <c r="C36" s="87" t="s">
        <v>3</v>
      </c>
      <c r="D36" s="87">
        <v>4344.1400000000003</v>
      </c>
      <c r="E36" s="87">
        <v>10</v>
      </c>
      <c r="F36" s="87">
        <v>297.11</v>
      </c>
      <c r="G36" s="87">
        <v>0</v>
      </c>
      <c r="H36" s="87">
        <v>0</v>
      </c>
      <c r="I36" s="87"/>
      <c r="J36" s="87">
        <v>0</v>
      </c>
      <c r="K36"/>
      <c r="L36"/>
      <c r="M36"/>
      <c r="N36"/>
      <c r="O36"/>
      <c r="P36"/>
      <c r="Q36"/>
      <c r="R36"/>
      <c r="S36"/>
    </row>
    <row r="37" spans="1:19">
      <c r="A37" s="87" t="s">
        <v>361</v>
      </c>
      <c r="B37" s="87">
        <v>313.42</v>
      </c>
      <c r="C37" s="87" t="s">
        <v>3</v>
      </c>
      <c r="D37" s="87">
        <v>860.02</v>
      </c>
      <c r="E37" s="87">
        <v>1</v>
      </c>
      <c r="F37" s="87">
        <v>200.61</v>
      </c>
      <c r="G37" s="87">
        <v>115.9</v>
      </c>
      <c r="H37" s="87">
        <v>16.14</v>
      </c>
      <c r="I37" s="87">
        <v>18.579999999999998</v>
      </c>
      <c r="J37" s="87">
        <v>8.07</v>
      </c>
      <c r="K37"/>
      <c r="L37"/>
      <c r="M37"/>
      <c r="N37"/>
      <c r="O37"/>
      <c r="P37"/>
      <c r="Q37"/>
      <c r="R37"/>
      <c r="S37"/>
    </row>
    <row r="38" spans="1:19">
      <c r="A38" s="87" t="s">
        <v>360</v>
      </c>
      <c r="B38" s="87">
        <v>201.98</v>
      </c>
      <c r="C38" s="87" t="s">
        <v>3</v>
      </c>
      <c r="D38" s="87">
        <v>554.22</v>
      </c>
      <c r="E38" s="87">
        <v>1</v>
      </c>
      <c r="F38" s="87">
        <v>133.74</v>
      </c>
      <c r="G38" s="87">
        <v>77.27</v>
      </c>
      <c r="H38" s="87">
        <v>16.14</v>
      </c>
      <c r="I38" s="87">
        <v>18.579999999999998</v>
      </c>
      <c r="J38" s="87">
        <v>8.07</v>
      </c>
      <c r="K38"/>
      <c r="L38"/>
      <c r="M38"/>
      <c r="N38"/>
      <c r="O38"/>
      <c r="P38"/>
      <c r="Q38"/>
      <c r="R38"/>
      <c r="S38"/>
    </row>
    <row r="39" spans="1:19">
      <c r="A39" s="87" t="s">
        <v>359</v>
      </c>
      <c r="B39" s="87">
        <v>313.41000000000003</v>
      </c>
      <c r="C39" s="87" t="s">
        <v>3</v>
      </c>
      <c r="D39" s="87">
        <v>860</v>
      </c>
      <c r="E39" s="87">
        <v>1</v>
      </c>
      <c r="F39" s="87">
        <v>200.61</v>
      </c>
      <c r="G39" s="87">
        <v>115.9</v>
      </c>
      <c r="H39" s="87">
        <v>16.14</v>
      </c>
      <c r="I39" s="87">
        <v>18.579999999999998</v>
      </c>
      <c r="J39" s="87">
        <v>8.07</v>
      </c>
      <c r="K39"/>
      <c r="L39"/>
      <c r="M39"/>
      <c r="N39"/>
      <c r="O39"/>
      <c r="P39"/>
      <c r="Q39"/>
      <c r="R39"/>
      <c r="S39"/>
    </row>
    <row r="40" spans="1:19">
      <c r="A40" s="87" t="s">
        <v>362</v>
      </c>
      <c r="B40" s="87">
        <v>201.98</v>
      </c>
      <c r="C40" s="87" t="s">
        <v>3</v>
      </c>
      <c r="D40" s="87">
        <v>554.22</v>
      </c>
      <c r="E40" s="87">
        <v>1</v>
      </c>
      <c r="F40" s="87">
        <v>133.74</v>
      </c>
      <c r="G40" s="87">
        <v>77.27</v>
      </c>
      <c r="H40" s="87">
        <v>16.14</v>
      </c>
      <c r="I40" s="87">
        <v>18.579999999999998</v>
      </c>
      <c r="J40" s="87">
        <v>8.07</v>
      </c>
      <c r="K40"/>
      <c r="L40"/>
      <c r="M40"/>
      <c r="N40"/>
      <c r="O40"/>
      <c r="P40"/>
      <c r="Q40"/>
      <c r="R40"/>
      <c r="S40"/>
    </row>
    <row r="41" spans="1:19">
      <c r="A41" s="87" t="s">
        <v>365</v>
      </c>
      <c r="B41" s="87">
        <v>313.42</v>
      </c>
      <c r="C41" s="87" t="s">
        <v>3</v>
      </c>
      <c r="D41" s="87">
        <v>860.02</v>
      </c>
      <c r="E41" s="87">
        <v>10</v>
      </c>
      <c r="F41" s="87">
        <v>200.61</v>
      </c>
      <c r="G41" s="87">
        <v>115.9</v>
      </c>
      <c r="H41" s="87">
        <v>16.14</v>
      </c>
      <c r="I41" s="87">
        <v>18.579999999999998</v>
      </c>
      <c r="J41" s="87">
        <v>8.07</v>
      </c>
      <c r="K41"/>
      <c r="L41"/>
      <c r="M41"/>
      <c r="N41"/>
      <c r="O41"/>
      <c r="P41"/>
      <c r="Q41"/>
      <c r="R41"/>
      <c r="S41"/>
    </row>
    <row r="42" spans="1:19">
      <c r="A42" s="87" t="s">
        <v>364</v>
      </c>
      <c r="B42" s="87">
        <v>201.98</v>
      </c>
      <c r="C42" s="87" t="s">
        <v>3</v>
      </c>
      <c r="D42" s="87">
        <v>554.22</v>
      </c>
      <c r="E42" s="87">
        <v>10</v>
      </c>
      <c r="F42" s="87">
        <v>133.74</v>
      </c>
      <c r="G42" s="87">
        <v>77.27</v>
      </c>
      <c r="H42" s="87">
        <v>16.14</v>
      </c>
      <c r="I42" s="87">
        <v>18.579999999999998</v>
      </c>
      <c r="J42" s="87">
        <v>8.07</v>
      </c>
      <c r="K42"/>
      <c r="L42"/>
      <c r="M42"/>
      <c r="N42"/>
      <c r="O42"/>
      <c r="P42"/>
      <c r="Q42"/>
      <c r="R42"/>
      <c r="S42"/>
    </row>
    <row r="43" spans="1:19">
      <c r="A43" s="87" t="s">
        <v>363</v>
      </c>
      <c r="B43" s="87">
        <v>313.41000000000003</v>
      </c>
      <c r="C43" s="87" t="s">
        <v>3</v>
      </c>
      <c r="D43" s="87">
        <v>860</v>
      </c>
      <c r="E43" s="87">
        <v>10</v>
      </c>
      <c r="F43" s="87">
        <v>200.61</v>
      </c>
      <c r="G43" s="87">
        <v>115.9</v>
      </c>
      <c r="H43" s="87">
        <v>16.14</v>
      </c>
      <c r="I43" s="87">
        <v>18.579999999999998</v>
      </c>
      <c r="J43" s="87">
        <v>8.07</v>
      </c>
      <c r="K43"/>
      <c r="L43"/>
      <c r="M43"/>
      <c r="N43"/>
      <c r="O43"/>
      <c r="P43"/>
      <c r="Q43"/>
      <c r="R43"/>
      <c r="S43"/>
    </row>
    <row r="44" spans="1:19">
      <c r="A44" s="87" t="s">
        <v>366</v>
      </c>
      <c r="B44" s="87">
        <v>201.98</v>
      </c>
      <c r="C44" s="87" t="s">
        <v>3</v>
      </c>
      <c r="D44" s="87">
        <v>554.22</v>
      </c>
      <c r="E44" s="87">
        <v>10</v>
      </c>
      <c r="F44" s="87">
        <v>133.74</v>
      </c>
      <c r="G44" s="87">
        <v>77.27</v>
      </c>
      <c r="H44" s="87">
        <v>16.14</v>
      </c>
      <c r="I44" s="87">
        <v>18.579999999999998</v>
      </c>
      <c r="J44" s="87">
        <v>8.07</v>
      </c>
      <c r="K44"/>
      <c r="L44"/>
      <c r="M44"/>
      <c r="N44"/>
      <c r="O44"/>
      <c r="P44"/>
      <c r="Q44"/>
      <c r="R44"/>
      <c r="S44"/>
    </row>
    <row r="45" spans="1:19">
      <c r="A45" s="87" t="s">
        <v>369</v>
      </c>
      <c r="B45" s="87">
        <v>313.42</v>
      </c>
      <c r="C45" s="87" t="s">
        <v>3</v>
      </c>
      <c r="D45" s="87">
        <v>860.02</v>
      </c>
      <c r="E45" s="87">
        <v>1</v>
      </c>
      <c r="F45" s="87">
        <v>200.61</v>
      </c>
      <c r="G45" s="87">
        <v>115.9</v>
      </c>
      <c r="H45" s="87">
        <v>16.14</v>
      </c>
      <c r="I45" s="87">
        <v>18.579999999999998</v>
      </c>
      <c r="J45" s="87">
        <v>8.07</v>
      </c>
      <c r="K45"/>
      <c r="L45"/>
      <c r="M45"/>
      <c r="N45"/>
      <c r="O45"/>
      <c r="P45"/>
      <c r="Q45"/>
      <c r="R45"/>
      <c r="S45"/>
    </row>
    <row r="46" spans="1:19">
      <c r="A46" s="87" t="s">
        <v>368</v>
      </c>
      <c r="B46" s="87">
        <v>201.98</v>
      </c>
      <c r="C46" s="87" t="s">
        <v>3</v>
      </c>
      <c r="D46" s="87">
        <v>554.22</v>
      </c>
      <c r="E46" s="87">
        <v>1</v>
      </c>
      <c r="F46" s="87">
        <v>133.74</v>
      </c>
      <c r="G46" s="87">
        <v>77.27</v>
      </c>
      <c r="H46" s="87">
        <v>16.14</v>
      </c>
      <c r="I46" s="87">
        <v>18.579999999999998</v>
      </c>
      <c r="J46" s="87">
        <v>8.07</v>
      </c>
      <c r="K46"/>
      <c r="L46"/>
      <c r="M46"/>
      <c r="N46"/>
      <c r="O46"/>
      <c r="P46"/>
      <c r="Q46"/>
      <c r="R46"/>
      <c r="S46"/>
    </row>
    <row r="47" spans="1:19">
      <c r="A47" s="87" t="s">
        <v>367</v>
      </c>
      <c r="B47" s="87">
        <v>313.41000000000003</v>
      </c>
      <c r="C47" s="87" t="s">
        <v>3</v>
      </c>
      <c r="D47" s="87">
        <v>860</v>
      </c>
      <c r="E47" s="87">
        <v>1</v>
      </c>
      <c r="F47" s="87">
        <v>200.61</v>
      </c>
      <c r="G47" s="87">
        <v>115.9</v>
      </c>
      <c r="H47" s="87">
        <v>16.14</v>
      </c>
      <c r="I47" s="87">
        <v>18.579999999999998</v>
      </c>
      <c r="J47" s="87">
        <v>8.07</v>
      </c>
      <c r="K47"/>
      <c r="L47"/>
      <c r="M47"/>
      <c r="N47"/>
      <c r="O47"/>
      <c r="P47"/>
      <c r="Q47"/>
      <c r="R47"/>
      <c r="S47"/>
    </row>
    <row r="48" spans="1:19">
      <c r="A48" s="87" t="s">
        <v>370</v>
      </c>
      <c r="B48" s="87">
        <v>201.98</v>
      </c>
      <c r="C48" s="87" t="s">
        <v>3</v>
      </c>
      <c r="D48" s="87">
        <v>554.22</v>
      </c>
      <c r="E48" s="87">
        <v>1</v>
      </c>
      <c r="F48" s="87">
        <v>133.74</v>
      </c>
      <c r="G48" s="87">
        <v>77.27</v>
      </c>
      <c r="H48" s="87">
        <v>16.14</v>
      </c>
      <c r="I48" s="87">
        <v>18.579999999999998</v>
      </c>
      <c r="J48" s="87">
        <v>8.07</v>
      </c>
      <c r="K48"/>
      <c r="L48"/>
      <c r="M48"/>
      <c r="N48"/>
      <c r="O48"/>
      <c r="P48"/>
      <c r="Q48"/>
      <c r="R48"/>
      <c r="S48"/>
    </row>
    <row r="49" spans="1:19">
      <c r="A49" s="87" t="s">
        <v>373</v>
      </c>
      <c r="B49" s="87">
        <v>3563.11</v>
      </c>
      <c r="C49" s="87" t="s">
        <v>3</v>
      </c>
      <c r="D49" s="87">
        <v>4344.1400000000003</v>
      </c>
      <c r="E49" s="87">
        <v>1</v>
      </c>
      <c r="F49" s="87">
        <v>297.11</v>
      </c>
      <c r="G49" s="87">
        <v>0</v>
      </c>
      <c r="H49" s="87">
        <v>0</v>
      </c>
      <c r="I49" s="87"/>
      <c r="J49" s="87">
        <v>0</v>
      </c>
      <c r="K49"/>
      <c r="L49"/>
      <c r="M49"/>
      <c r="N49"/>
      <c r="O49"/>
      <c r="P49"/>
      <c r="Q49"/>
      <c r="R49"/>
      <c r="S49"/>
    </row>
    <row r="50" spans="1:19">
      <c r="A50" s="87" t="s">
        <v>254</v>
      </c>
      <c r="B50" s="87">
        <v>89077.65</v>
      </c>
      <c r="C50" s="87"/>
      <c r="D50" s="87">
        <v>178146.04</v>
      </c>
      <c r="E50" s="87"/>
      <c r="F50" s="87">
        <v>11589.54</v>
      </c>
      <c r="G50" s="87">
        <v>4636.1499999999996</v>
      </c>
      <c r="H50" s="87">
        <v>8.0484000000000009</v>
      </c>
      <c r="I50" s="87">
        <v>37.159999999999997</v>
      </c>
      <c r="J50" s="87">
        <v>4.0671999999999997</v>
      </c>
      <c r="K50"/>
      <c r="L50"/>
      <c r="M50"/>
      <c r="N50"/>
      <c r="O50"/>
      <c r="P50"/>
      <c r="Q50"/>
      <c r="R50"/>
      <c r="S50"/>
    </row>
    <row r="51" spans="1:19">
      <c r="A51" s="87" t="s">
        <v>374</v>
      </c>
      <c r="B51" s="87">
        <v>89077.65</v>
      </c>
      <c r="C51" s="87"/>
      <c r="D51" s="87">
        <v>178146.04</v>
      </c>
      <c r="E51" s="87"/>
      <c r="F51" s="87">
        <v>11589.54</v>
      </c>
      <c r="G51" s="87">
        <v>4636.1499999999996</v>
      </c>
      <c r="H51" s="87">
        <v>8.0484000000000009</v>
      </c>
      <c r="I51" s="87">
        <v>37.159999999999997</v>
      </c>
      <c r="J51" s="87">
        <v>4.0671999999999997</v>
      </c>
      <c r="K51"/>
      <c r="L51"/>
      <c r="M51"/>
      <c r="N51"/>
      <c r="O51"/>
      <c r="P51"/>
      <c r="Q51"/>
      <c r="R51"/>
      <c r="S51"/>
    </row>
    <row r="52" spans="1:19">
      <c r="A52" s="87" t="s">
        <v>375</v>
      </c>
      <c r="B52" s="87">
        <v>0</v>
      </c>
      <c r="C52" s="87"/>
      <c r="D52" s="87">
        <v>0</v>
      </c>
      <c r="E52" s="87"/>
      <c r="F52" s="87">
        <v>0</v>
      </c>
      <c r="G52" s="87">
        <v>0</v>
      </c>
      <c r="H52" s="87"/>
      <c r="I52" s="87"/>
      <c r="J52" s="87"/>
      <c r="K52"/>
      <c r="L52"/>
      <c r="M52"/>
      <c r="N52"/>
      <c r="O52"/>
      <c r="P52"/>
      <c r="Q52"/>
      <c r="R52"/>
      <c r="S52"/>
    </row>
    <row r="53" spans="1:19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</row>
    <row r="54" spans="1:19">
      <c r="A54" s="80"/>
      <c r="B54" s="87" t="s">
        <v>48</v>
      </c>
      <c r="C54" s="87" t="s">
        <v>376</v>
      </c>
      <c r="D54" s="87" t="s">
        <v>377</v>
      </c>
      <c r="E54" s="87" t="s">
        <v>378</v>
      </c>
      <c r="F54" s="87" t="s">
        <v>379</v>
      </c>
      <c r="G54" s="87" t="s">
        <v>380</v>
      </c>
      <c r="H54" s="87" t="s">
        <v>381</v>
      </c>
      <c r="I54" s="87" t="s">
        <v>382</v>
      </c>
      <c r="J54"/>
      <c r="K54"/>
      <c r="L54"/>
      <c r="M54"/>
      <c r="N54"/>
      <c r="O54"/>
      <c r="P54"/>
      <c r="Q54"/>
      <c r="R54"/>
      <c r="S54"/>
    </row>
    <row r="55" spans="1:19">
      <c r="A55" s="87" t="s">
        <v>385</v>
      </c>
      <c r="B55" s="87" t="s">
        <v>579</v>
      </c>
      <c r="C55" s="87">
        <v>0.3</v>
      </c>
      <c r="D55" s="87">
        <v>0.65</v>
      </c>
      <c r="E55" s="87">
        <v>0.72099999999999997</v>
      </c>
      <c r="F55" s="87">
        <v>118.87</v>
      </c>
      <c r="G55" s="87">
        <v>90</v>
      </c>
      <c r="H55" s="87">
        <v>90</v>
      </c>
      <c r="I55" s="87" t="s">
        <v>386</v>
      </c>
      <c r="J55"/>
      <c r="K55"/>
      <c r="L55"/>
      <c r="M55"/>
      <c r="N55"/>
      <c r="O55"/>
      <c r="P55"/>
      <c r="Q55"/>
      <c r="R55"/>
      <c r="S55"/>
    </row>
    <row r="56" spans="1:19">
      <c r="A56" s="87" t="s">
        <v>383</v>
      </c>
      <c r="B56" s="87" t="s">
        <v>579</v>
      </c>
      <c r="C56" s="87">
        <v>0.3</v>
      </c>
      <c r="D56" s="87">
        <v>0.65</v>
      </c>
      <c r="E56" s="87">
        <v>0.72099999999999997</v>
      </c>
      <c r="F56" s="87">
        <v>178.31</v>
      </c>
      <c r="G56" s="87">
        <v>0</v>
      </c>
      <c r="H56" s="87">
        <v>90</v>
      </c>
      <c r="I56" s="87" t="s">
        <v>384</v>
      </c>
      <c r="J56"/>
      <c r="K56"/>
      <c r="L56"/>
      <c r="M56"/>
      <c r="N56"/>
      <c r="O56"/>
      <c r="P56"/>
      <c r="Q56"/>
      <c r="R56"/>
      <c r="S56"/>
    </row>
    <row r="57" spans="1:19">
      <c r="A57" s="87" t="s">
        <v>387</v>
      </c>
      <c r="B57" s="87" t="s">
        <v>579</v>
      </c>
      <c r="C57" s="87">
        <v>0.3</v>
      </c>
      <c r="D57" s="87">
        <v>0.65</v>
      </c>
      <c r="E57" s="87">
        <v>0.72099999999999997</v>
      </c>
      <c r="F57" s="87">
        <v>178.31</v>
      </c>
      <c r="G57" s="87">
        <v>180</v>
      </c>
      <c r="H57" s="87">
        <v>90</v>
      </c>
      <c r="I57" s="87" t="s">
        <v>388</v>
      </c>
      <c r="J57"/>
      <c r="K57"/>
      <c r="L57"/>
      <c r="M57"/>
      <c r="N57"/>
      <c r="O57"/>
      <c r="P57"/>
      <c r="Q57"/>
      <c r="R57"/>
      <c r="S57"/>
    </row>
    <row r="58" spans="1:19">
      <c r="A58" s="87" t="s">
        <v>389</v>
      </c>
      <c r="B58" s="87" t="s">
        <v>579</v>
      </c>
      <c r="C58" s="87">
        <v>0.3</v>
      </c>
      <c r="D58" s="87">
        <v>0.65</v>
      </c>
      <c r="E58" s="87">
        <v>0.72099999999999997</v>
      </c>
      <c r="F58" s="87">
        <v>118.87</v>
      </c>
      <c r="G58" s="87">
        <v>270</v>
      </c>
      <c r="H58" s="87">
        <v>90</v>
      </c>
      <c r="I58" s="87" t="s">
        <v>390</v>
      </c>
      <c r="J58"/>
      <c r="K58"/>
      <c r="L58"/>
      <c r="M58"/>
      <c r="N58"/>
      <c r="O58"/>
      <c r="P58"/>
      <c r="Q58"/>
      <c r="R58"/>
      <c r="S58"/>
    </row>
    <row r="59" spans="1:19">
      <c r="A59" s="87" t="s">
        <v>391</v>
      </c>
      <c r="B59" s="87" t="s">
        <v>580</v>
      </c>
      <c r="C59" s="87">
        <v>0.3</v>
      </c>
      <c r="D59" s="87">
        <v>1.8620000000000001</v>
      </c>
      <c r="E59" s="87">
        <v>3.4009999999999998</v>
      </c>
      <c r="F59" s="87">
        <v>3563.11</v>
      </c>
      <c r="G59" s="87">
        <v>0</v>
      </c>
      <c r="H59" s="87">
        <v>180</v>
      </c>
      <c r="I59" s="87"/>
      <c r="J59"/>
      <c r="K59"/>
      <c r="L59"/>
      <c r="M59"/>
      <c r="N59"/>
      <c r="O59"/>
      <c r="P59"/>
      <c r="Q59"/>
      <c r="R59"/>
      <c r="S59"/>
    </row>
    <row r="60" spans="1:19">
      <c r="A60" s="87" t="s">
        <v>406</v>
      </c>
      <c r="B60" s="87" t="s">
        <v>581</v>
      </c>
      <c r="C60" s="87">
        <v>0.08</v>
      </c>
      <c r="D60" s="87">
        <v>2.3769999999999998</v>
      </c>
      <c r="E60" s="87">
        <v>3.6909999999999998</v>
      </c>
      <c r="F60" s="87">
        <v>59.42</v>
      </c>
      <c r="G60" s="87">
        <v>90</v>
      </c>
      <c r="H60" s="87">
        <v>90</v>
      </c>
      <c r="I60" s="87" t="s">
        <v>386</v>
      </c>
      <c r="J60"/>
      <c r="K60"/>
      <c r="L60"/>
      <c r="M60"/>
      <c r="N60"/>
      <c r="O60"/>
      <c r="P60"/>
      <c r="Q60"/>
      <c r="R60"/>
      <c r="S60"/>
    </row>
    <row r="61" spans="1:19">
      <c r="A61" s="87" t="s">
        <v>407</v>
      </c>
      <c r="B61" s="87" t="s">
        <v>581</v>
      </c>
      <c r="C61" s="87">
        <v>0.08</v>
      </c>
      <c r="D61" s="87">
        <v>2.3769999999999998</v>
      </c>
      <c r="E61" s="87">
        <v>3.6909999999999998</v>
      </c>
      <c r="F61" s="87">
        <v>89.13</v>
      </c>
      <c r="G61" s="87">
        <v>0</v>
      </c>
      <c r="H61" s="87">
        <v>90</v>
      </c>
      <c r="I61" s="87" t="s">
        <v>384</v>
      </c>
      <c r="J61"/>
      <c r="K61"/>
      <c r="L61"/>
      <c r="M61"/>
      <c r="N61"/>
      <c r="O61"/>
      <c r="P61"/>
      <c r="Q61"/>
      <c r="R61"/>
      <c r="S61"/>
    </row>
    <row r="62" spans="1:19">
      <c r="A62" s="87" t="s">
        <v>405</v>
      </c>
      <c r="B62" s="87" t="s">
        <v>581</v>
      </c>
      <c r="C62" s="87">
        <v>0.08</v>
      </c>
      <c r="D62" s="87">
        <v>2.3769999999999998</v>
      </c>
      <c r="E62" s="87">
        <v>3.6909999999999998</v>
      </c>
      <c r="F62" s="87">
        <v>89.13</v>
      </c>
      <c r="G62" s="87">
        <v>180</v>
      </c>
      <c r="H62" s="87">
        <v>90</v>
      </c>
      <c r="I62" s="87" t="s">
        <v>388</v>
      </c>
      <c r="J62"/>
      <c r="K62"/>
      <c r="L62"/>
      <c r="M62"/>
      <c r="N62"/>
      <c r="O62"/>
      <c r="P62"/>
      <c r="Q62"/>
      <c r="R62"/>
      <c r="S62"/>
    </row>
    <row r="63" spans="1:19">
      <c r="A63" s="87" t="s">
        <v>404</v>
      </c>
      <c r="B63" s="87" t="s">
        <v>581</v>
      </c>
      <c r="C63" s="87">
        <v>0.08</v>
      </c>
      <c r="D63" s="87">
        <v>2.3769999999999998</v>
      </c>
      <c r="E63" s="87">
        <v>3.6909999999999998</v>
      </c>
      <c r="F63" s="87">
        <v>59.42</v>
      </c>
      <c r="G63" s="87">
        <v>270</v>
      </c>
      <c r="H63" s="87">
        <v>90</v>
      </c>
      <c r="I63" s="87" t="s">
        <v>390</v>
      </c>
      <c r="J63"/>
      <c r="K63"/>
      <c r="L63"/>
      <c r="M63"/>
      <c r="N63"/>
      <c r="O63"/>
      <c r="P63"/>
      <c r="Q63"/>
      <c r="R63"/>
      <c r="S63"/>
    </row>
    <row r="64" spans="1:19">
      <c r="A64" s="87" t="s">
        <v>411</v>
      </c>
      <c r="B64" s="87" t="s">
        <v>581</v>
      </c>
      <c r="C64" s="87">
        <v>0.08</v>
      </c>
      <c r="D64" s="87">
        <v>2.3769999999999998</v>
      </c>
      <c r="E64" s="87">
        <v>3.6909999999999998</v>
      </c>
      <c r="F64" s="87">
        <v>594.21</v>
      </c>
      <c r="G64" s="87">
        <v>90</v>
      </c>
      <c r="H64" s="87">
        <v>90</v>
      </c>
      <c r="I64" s="87" t="s">
        <v>386</v>
      </c>
      <c r="J64"/>
      <c r="K64"/>
      <c r="L64"/>
      <c r="M64"/>
      <c r="N64"/>
      <c r="O64"/>
      <c r="P64"/>
      <c r="Q64"/>
      <c r="R64"/>
      <c r="S64"/>
    </row>
    <row r="65" spans="1:19">
      <c r="A65" s="87" t="s">
        <v>408</v>
      </c>
      <c r="B65" s="87" t="s">
        <v>581</v>
      </c>
      <c r="C65" s="87">
        <v>0.08</v>
      </c>
      <c r="D65" s="87">
        <v>2.3769999999999998</v>
      </c>
      <c r="E65" s="87">
        <v>3.6909999999999998</v>
      </c>
      <c r="F65" s="87">
        <v>891.32</v>
      </c>
      <c r="G65" s="87">
        <v>0</v>
      </c>
      <c r="H65" s="87">
        <v>90</v>
      </c>
      <c r="I65" s="87" t="s">
        <v>384</v>
      </c>
      <c r="J65"/>
      <c r="K65"/>
      <c r="L65"/>
      <c r="M65"/>
      <c r="N65"/>
      <c r="O65"/>
      <c r="P65"/>
      <c r="Q65"/>
      <c r="R65"/>
      <c r="S65"/>
    </row>
    <row r="66" spans="1:19">
      <c r="A66" s="87" t="s">
        <v>410</v>
      </c>
      <c r="B66" s="87" t="s">
        <v>581</v>
      </c>
      <c r="C66" s="87">
        <v>0.08</v>
      </c>
      <c r="D66" s="87">
        <v>2.3769999999999998</v>
      </c>
      <c r="E66" s="87">
        <v>3.6909999999999998</v>
      </c>
      <c r="F66" s="87">
        <v>891.32</v>
      </c>
      <c r="G66" s="87">
        <v>180</v>
      </c>
      <c r="H66" s="87">
        <v>90</v>
      </c>
      <c r="I66" s="87" t="s">
        <v>388</v>
      </c>
      <c r="J66"/>
      <c r="K66"/>
      <c r="L66"/>
      <c r="M66"/>
      <c r="N66"/>
      <c r="O66"/>
      <c r="P66"/>
      <c r="Q66"/>
      <c r="R66"/>
      <c r="S66"/>
    </row>
    <row r="67" spans="1:19">
      <c r="A67" s="87" t="s">
        <v>409</v>
      </c>
      <c r="B67" s="87" t="s">
        <v>581</v>
      </c>
      <c r="C67" s="87">
        <v>0.08</v>
      </c>
      <c r="D67" s="87">
        <v>2.3769999999999998</v>
      </c>
      <c r="E67" s="87">
        <v>3.6909999999999998</v>
      </c>
      <c r="F67" s="87">
        <v>594.21</v>
      </c>
      <c r="G67" s="87">
        <v>270</v>
      </c>
      <c r="H67" s="87">
        <v>90</v>
      </c>
      <c r="I67" s="87" t="s">
        <v>390</v>
      </c>
      <c r="J67"/>
      <c r="K67"/>
      <c r="L67"/>
      <c r="M67"/>
      <c r="N67"/>
      <c r="O67"/>
      <c r="P67"/>
      <c r="Q67"/>
      <c r="R67"/>
      <c r="S67"/>
    </row>
    <row r="68" spans="1:19">
      <c r="A68" s="87" t="s">
        <v>394</v>
      </c>
      <c r="B68" s="87" t="s">
        <v>581</v>
      </c>
      <c r="C68" s="87">
        <v>0.08</v>
      </c>
      <c r="D68" s="87">
        <v>2.3769999999999998</v>
      </c>
      <c r="E68" s="87">
        <v>3.6909999999999998</v>
      </c>
      <c r="F68" s="87">
        <v>200.61</v>
      </c>
      <c r="G68" s="87">
        <v>180</v>
      </c>
      <c r="H68" s="87">
        <v>90</v>
      </c>
      <c r="I68" s="87" t="s">
        <v>388</v>
      </c>
      <c r="J68"/>
      <c r="K68"/>
      <c r="L68"/>
      <c r="M68"/>
      <c r="N68"/>
      <c r="O68"/>
      <c r="P68"/>
      <c r="Q68"/>
      <c r="R68"/>
      <c r="S68"/>
    </row>
    <row r="69" spans="1:19">
      <c r="A69" s="87" t="s">
        <v>393</v>
      </c>
      <c r="B69" s="87" t="s">
        <v>581</v>
      </c>
      <c r="C69" s="87">
        <v>0.08</v>
      </c>
      <c r="D69" s="87">
        <v>2.3769999999999998</v>
      </c>
      <c r="E69" s="87">
        <v>3.6909999999999998</v>
      </c>
      <c r="F69" s="87">
        <v>133.74</v>
      </c>
      <c r="G69" s="87">
        <v>90</v>
      </c>
      <c r="H69" s="87">
        <v>90</v>
      </c>
      <c r="I69" s="87" t="s">
        <v>386</v>
      </c>
      <c r="J69"/>
      <c r="K69"/>
      <c r="L69"/>
      <c r="M69"/>
      <c r="N69"/>
      <c r="O69"/>
      <c r="P69"/>
      <c r="Q69"/>
      <c r="R69"/>
      <c r="S69"/>
    </row>
    <row r="70" spans="1:19">
      <c r="A70" s="87" t="s">
        <v>392</v>
      </c>
      <c r="B70" s="87" t="s">
        <v>581</v>
      </c>
      <c r="C70" s="87">
        <v>0.08</v>
      </c>
      <c r="D70" s="87">
        <v>2.3769999999999998</v>
      </c>
      <c r="E70" s="87">
        <v>3.6909999999999998</v>
      </c>
      <c r="F70" s="87">
        <v>200.61</v>
      </c>
      <c r="G70" s="87">
        <v>0</v>
      </c>
      <c r="H70" s="87">
        <v>90</v>
      </c>
      <c r="I70" s="87" t="s">
        <v>384</v>
      </c>
      <c r="J70"/>
      <c r="K70"/>
      <c r="L70"/>
      <c r="M70"/>
      <c r="N70"/>
      <c r="O70"/>
      <c r="P70"/>
      <c r="Q70"/>
      <c r="R70"/>
      <c r="S70"/>
    </row>
    <row r="71" spans="1:19">
      <c r="A71" s="87" t="s">
        <v>395</v>
      </c>
      <c r="B71" s="87" t="s">
        <v>581</v>
      </c>
      <c r="C71" s="87">
        <v>0.08</v>
      </c>
      <c r="D71" s="87">
        <v>2.3769999999999998</v>
      </c>
      <c r="E71" s="87">
        <v>3.6909999999999998</v>
      </c>
      <c r="F71" s="87">
        <v>133.74</v>
      </c>
      <c r="G71" s="87">
        <v>270</v>
      </c>
      <c r="H71" s="87">
        <v>90</v>
      </c>
      <c r="I71" s="87" t="s">
        <v>390</v>
      </c>
      <c r="J71"/>
      <c r="K71"/>
      <c r="L71"/>
      <c r="M71"/>
      <c r="N71"/>
      <c r="O71"/>
      <c r="P71"/>
      <c r="Q71"/>
      <c r="R71"/>
      <c r="S71"/>
    </row>
    <row r="72" spans="1:19">
      <c r="A72" s="87" t="s">
        <v>398</v>
      </c>
      <c r="B72" s="87" t="s">
        <v>581</v>
      </c>
      <c r="C72" s="87">
        <v>0.08</v>
      </c>
      <c r="D72" s="87">
        <v>2.3769999999999998</v>
      </c>
      <c r="E72" s="87">
        <v>3.6909999999999998</v>
      </c>
      <c r="F72" s="87">
        <v>2006.06</v>
      </c>
      <c r="G72" s="87">
        <v>180</v>
      </c>
      <c r="H72" s="87">
        <v>90</v>
      </c>
      <c r="I72" s="87" t="s">
        <v>388</v>
      </c>
      <c r="J72"/>
      <c r="K72"/>
      <c r="L72"/>
      <c r="M72"/>
      <c r="N72"/>
      <c r="O72"/>
      <c r="P72"/>
      <c r="Q72"/>
      <c r="R72"/>
      <c r="S72"/>
    </row>
    <row r="73" spans="1:19">
      <c r="A73" s="87" t="s">
        <v>397</v>
      </c>
      <c r="B73" s="87" t="s">
        <v>581</v>
      </c>
      <c r="C73" s="87">
        <v>0.08</v>
      </c>
      <c r="D73" s="87">
        <v>2.3769999999999998</v>
      </c>
      <c r="E73" s="87">
        <v>3.6909999999999998</v>
      </c>
      <c r="F73" s="87">
        <v>1337.37</v>
      </c>
      <c r="G73" s="87">
        <v>90</v>
      </c>
      <c r="H73" s="87">
        <v>90</v>
      </c>
      <c r="I73" s="87" t="s">
        <v>386</v>
      </c>
      <c r="J73"/>
      <c r="K73"/>
      <c r="L73"/>
      <c r="M73"/>
      <c r="N73"/>
      <c r="O73"/>
      <c r="P73"/>
      <c r="Q73"/>
      <c r="R73"/>
      <c r="S73"/>
    </row>
    <row r="74" spans="1:19">
      <c r="A74" s="87" t="s">
        <v>396</v>
      </c>
      <c r="B74" s="87" t="s">
        <v>581</v>
      </c>
      <c r="C74" s="87">
        <v>0.08</v>
      </c>
      <c r="D74" s="87">
        <v>2.3769999999999998</v>
      </c>
      <c r="E74" s="87">
        <v>3.6909999999999998</v>
      </c>
      <c r="F74" s="87">
        <v>2006.06</v>
      </c>
      <c r="G74" s="87">
        <v>0</v>
      </c>
      <c r="H74" s="87">
        <v>90</v>
      </c>
      <c r="I74" s="87" t="s">
        <v>384</v>
      </c>
      <c r="J74"/>
      <c r="K74"/>
      <c r="L74"/>
      <c r="M74"/>
      <c r="N74"/>
      <c r="O74"/>
      <c r="P74"/>
      <c r="Q74"/>
      <c r="R74"/>
      <c r="S74"/>
    </row>
    <row r="75" spans="1:19">
      <c r="A75" s="87" t="s">
        <v>399</v>
      </c>
      <c r="B75" s="87" t="s">
        <v>581</v>
      </c>
      <c r="C75" s="87">
        <v>0.08</v>
      </c>
      <c r="D75" s="87">
        <v>2.3769999999999998</v>
      </c>
      <c r="E75" s="87">
        <v>3.6909999999999998</v>
      </c>
      <c r="F75" s="87">
        <v>1337.37</v>
      </c>
      <c r="G75" s="87">
        <v>270</v>
      </c>
      <c r="H75" s="87">
        <v>90</v>
      </c>
      <c r="I75" s="87" t="s">
        <v>390</v>
      </c>
      <c r="J75"/>
      <c r="K75"/>
      <c r="L75"/>
      <c r="M75"/>
      <c r="N75"/>
      <c r="O75"/>
      <c r="P75"/>
      <c r="Q75"/>
      <c r="R75"/>
      <c r="S75"/>
    </row>
    <row r="76" spans="1:19">
      <c r="A76" s="87" t="s">
        <v>402</v>
      </c>
      <c r="B76" s="87" t="s">
        <v>581</v>
      </c>
      <c r="C76" s="87">
        <v>0.08</v>
      </c>
      <c r="D76" s="87">
        <v>2.3769999999999998</v>
      </c>
      <c r="E76" s="87">
        <v>3.6909999999999998</v>
      </c>
      <c r="F76" s="87">
        <v>200.61</v>
      </c>
      <c r="G76" s="87">
        <v>180</v>
      </c>
      <c r="H76" s="87">
        <v>90</v>
      </c>
      <c r="I76" s="87" t="s">
        <v>388</v>
      </c>
      <c r="J76"/>
      <c r="K76"/>
      <c r="L76"/>
      <c r="M76"/>
      <c r="N76"/>
      <c r="O76"/>
      <c r="P76"/>
      <c r="Q76"/>
      <c r="R76"/>
      <c r="S76"/>
    </row>
    <row r="77" spans="1:19">
      <c r="A77" s="87" t="s">
        <v>401</v>
      </c>
      <c r="B77" s="87" t="s">
        <v>581</v>
      </c>
      <c r="C77" s="87">
        <v>0.08</v>
      </c>
      <c r="D77" s="87">
        <v>2.3769999999999998</v>
      </c>
      <c r="E77" s="87">
        <v>3.6909999999999998</v>
      </c>
      <c r="F77" s="87">
        <v>133.74</v>
      </c>
      <c r="G77" s="87">
        <v>90</v>
      </c>
      <c r="H77" s="87">
        <v>90</v>
      </c>
      <c r="I77" s="87" t="s">
        <v>386</v>
      </c>
      <c r="J77"/>
      <c r="K77"/>
      <c r="L77"/>
      <c r="M77"/>
      <c r="N77"/>
      <c r="O77"/>
      <c r="P77"/>
      <c r="Q77"/>
      <c r="R77"/>
      <c r="S77"/>
    </row>
    <row r="78" spans="1:19">
      <c r="A78" s="87" t="s">
        <v>400</v>
      </c>
      <c r="B78" s="87" t="s">
        <v>581</v>
      </c>
      <c r="C78" s="87">
        <v>0.08</v>
      </c>
      <c r="D78" s="87">
        <v>2.3769999999999998</v>
      </c>
      <c r="E78" s="87">
        <v>3.6909999999999998</v>
      </c>
      <c r="F78" s="87">
        <v>200.61</v>
      </c>
      <c r="G78" s="87">
        <v>0</v>
      </c>
      <c r="H78" s="87">
        <v>90</v>
      </c>
      <c r="I78" s="87" t="s">
        <v>384</v>
      </c>
      <c r="J78"/>
      <c r="K78"/>
      <c r="L78"/>
      <c r="M78"/>
      <c r="N78"/>
      <c r="O78"/>
      <c r="P78"/>
      <c r="Q78"/>
      <c r="R78"/>
      <c r="S78"/>
    </row>
    <row r="79" spans="1:19">
      <c r="A79" s="87" t="s">
        <v>403</v>
      </c>
      <c r="B79" s="87" t="s">
        <v>581</v>
      </c>
      <c r="C79" s="87">
        <v>0.08</v>
      </c>
      <c r="D79" s="87">
        <v>2.3769999999999998</v>
      </c>
      <c r="E79" s="87">
        <v>3.6909999999999998</v>
      </c>
      <c r="F79" s="87">
        <v>133.74</v>
      </c>
      <c r="G79" s="87">
        <v>270</v>
      </c>
      <c r="H79" s="87">
        <v>90</v>
      </c>
      <c r="I79" s="87" t="s">
        <v>390</v>
      </c>
      <c r="J79"/>
      <c r="K79"/>
      <c r="L79"/>
      <c r="M79"/>
      <c r="N79"/>
      <c r="O79"/>
      <c r="P79"/>
      <c r="Q79"/>
      <c r="R79"/>
      <c r="S79"/>
    </row>
    <row r="80" spans="1:19">
      <c r="A80" s="87" t="s">
        <v>413</v>
      </c>
      <c r="B80" s="87" t="s">
        <v>581</v>
      </c>
      <c r="C80" s="87">
        <v>0.08</v>
      </c>
      <c r="D80" s="87">
        <v>2.3769999999999998</v>
      </c>
      <c r="E80" s="87">
        <v>3.6909999999999998</v>
      </c>
      <c r="F80" s="87">
        <v>59.42</v>
      </c>
      <c r="G80" s="87">
        <v>90</v>
      </c>
      <c r="H80" s="87">
        <v>90</v>
      </c>
      <c r="I80" s="87" t="s">
        <v>386</v>
      </c>
      <c r="J80"/>
      <c r="K80"/>
      <c r="L80"/>
      <c r="M80"/>
      <c r="N80"/>
      <c r="O80"/>
      <c r="P80"/>
      <c r="Q80"/>
      <c r="R80"/>
      <c r="S80"/>
    </row>
    <row r="81" spans="1:19">
      <c r="A81" s="87" t="s">
        <v>412</v>
      </c>
      <c r="B81" s="87" t="s">
        <v>581</v>
      </c>
      <c r="C81" s="87">
        <v>0.08</v>
      </c>
      <c r="D81" s="87">
        <v>2.3769999999999998</v>
      </c>
      <c r="E81" s="87">
        <v>3.6909999999999998</v>
      </c>
      <c r="F81" s="87">
        <v>89.13</v>
      </c>
      <c r="G81" s="87">
        <v>180</v>
      </c>
      <c r="H81" s="87">
        <v>90</v>
      </c>
      <c r="I81" s="87" t="s">
        <v>388</v>
      </c>
      <c r="J81"/>
      <c r="K81"/>
      <c r="L81"/>
      <c r="M81"/>
      <c r="N81"/>
      <c r="O81"/>
      <c r="P81"/>
      <c r="Q81"/>
      <c r="R81"/>
      <c r="S81"/>
    </row>
    <row r="82" spans="1:19">
      <c r="A82" s="87" t="s">
        <v>415</v>
      </c>
      <c r="B82" s="87" t="s">
        <v>581</v>
      </c>
      <c r="C82" s="87">
        <v>0.08</v>
      </c>
      <c r="D82" s="87">
        <v>2.3769999999999998</v>
      </c>
      <c r="E82" s="87">
        <v>3.6909999999999998</v>
      </c>
      <c r="F82" s="87">
        <v>89.13</v>
      </c>
      <c r="G82" s="87">
        <v>0</v>
      </c>
      <c r="H82" s="87">
        <v>90</v>
      </c>
      <c r="I82" s="87" t="s">
        <v>384</v>
      </c>
      <c r="J82"/>
      <c r="K82"/>
      <c r="L82"/>
      <c r="M82"/>
      <c r="N82"/>
      <c r="O82"/>
      <c r="P82"/>
      <c r="Q82"/>
      <c r="R82"/>
      <c r="S82"/>
    </row>
    <row r="83" spans="1:19">
      <c r="A83" s="87" t="s">
        <v>414</v>
      </c>
      <c r="B83" s="87" t="s">
        <v>581</v>
      </c>
      <c r="C83" s="87">
        <v>0.08</v>
      </c>
      <c r="D83" s="87">
        <v>2.3769999999999998</v>
      </c>
      <c r="E83" s="87">
        <v>3.6909999999999998</v>
      </c>
      <c r="F83" s="87">
        <v>59.42</v>
      </c>
      <c r="G83" s="87">
        <v>270</v>
      </c>
      <c r="H83" s="87">
        <v>90</v>
      </c>
      <c r="I83" s="87" t="s">
        <v>390</v>
      </c>
      <c r="J83"/>
      <c r="K83"/>
      <c r="L83"/>
      <c r="M83"/>
      <c r="N83"/>
      <c r="O83"/>
      <c r="P83"/>
      <c r="Q83"/>
      <c r="R83"/>
      <c r="S83"/>
    </row>
    <row r="84" spans="1:19">
      <c r="A84" s="87" t="s">
        <v>416</v>
      </c>
      <c r="B84" s="87" t="s">
        <v>582</v>
      </c>
      <c r="C84" s="87">
        <v>0.3</v>
      </c>
      <c r="D84" s="87">
        <v>0.501</v>
      </c>
      <c r="E84" s="87">
        <v>0.55300000000000005</v>
      </c>
      <c r="F84" s="87">
        <v>3563.11</v>
      </c>
      <c r="G84" s="87">
        <v>0</v>
      </c>
      <c r="H84" s="87">
        <v>0</v>
      </c>
      <c r="I84" s="87"/>
      <c r="J84"/>
      <c r="K84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0"/>
      <c r="B86" s="87" t="s">
        <v>48</v>
      </c>
      <c r="C86" s="87" t="s">
        <v>417</v>
      </c>
      <c r="D86" s="87" t="s">
        <v>418</v>
      </c>
      <c r="E86" s="87" t="s">
        <v>419</v>
      </c>
      <c r="F86" s="87" t="s">
        <v>43</v>
      </c>
      <c r="G86" s="87" t="s">
        <v>420</v>
      </c>
      <c r="H86" s="87" t="s">
        <v>421</v>
      </c>
      <c r="I86" s="87" t="s">
        <v>422</v>
      </c>
      <c r="J86" s="87" t="s">
        <v>380</v>
      </c>
      <c r="K86" s="87" t="s">
        <v>382</v>
      </c>
      <c r="L86"/>
      <c r="M86"/>
      <c r="N86"/>
      <c r="O86"/>
      <c r="P86"/>
      <c r="Q86"/>
      <c r="R86"/>
      <c r="S86"/>
    </row>
    <row r="87" spans="1:19">
      <c r="A87" s="87" t="s">
        <v>425</v>
      </c>
      <c r="B87" s="87" t="s">
        <v>674</v>
      </c>
      <c r="C87" s="87">
        <v>115.9</v>
      </c>
      <c r="D87" s="87">
        <v>115.9</v>
      </c>
      <c r="E87" s="87">
        <v>4.0919999999999996</v>
      </c>
      <c r="F87" s="87">
        <v>0.39200000000000002</v>
      </c>
      <c r="G87" s="87">
        <v>0.253</v>
      </c>
      <c r="H87" s="87" t="s">
        <v>63</v>
      </c>
      <c r="I87" s="87" t="s">
        <v>394</v>
      </c>
      <c r="J87" s="87">
        <v>180</v>
      </c>
      <c r="K87" s="87" t="s">
        <v>388</v>
      </c>
      <c r="L87"/>
      <c r="M87"/>
      <c r="N87"/>
      <c r="O87"/>
      <c r="P87"/>
      <c r="Q87"/>
      <c r="R87"/>
      <c r="S87"/>
    </row>
    <row r="88" spans="1:19">
      <c r="A88" s="87" t="s">
        <v>424</v>
      </c>
      <c r="B88" s="87" t="s">
        <v>674</v>
      </c>
      <c r="C88" s="87">
        <v>77.27</v>
      </c>
      <c r="D88" s="87">
        <v>77.27</v>
      </c>
      <c r="E88" s="87">
        <v>4.0919999999999996</v>
      </c>
      <c r="F88" s="87">
        <v>0.39200000000000002</v>
      </c>
      <c r="G88" s="87">
        <v>0.253</v>
      </c>
      <c r="H88" s="87" t="s">
        <v>63</v>
      </c>
      <c r="I88" s="87" t="s">
        <v>393</v>
      </c>
      <c r="J88" s="87">
        <v>90</v>
      </c>
      <c r="K88" s="87" t="s">
        <v>386</v>
      </c>
      <c r="L88"/>
      <c r="M88"/>
      <c r="N88"/>
      <c r="O88"/>
      <c r="P88"/>
      <c r="Q88"/>
      <c r="R88"/>
      <c r="S88"/>
    </row>
    <row r="89" spans="1:19">
      <c r="A89" s="87" t="s">
        <v>423</v>
      </c>
      <c r="B89" s="87" t="s">
        <v>674</v>
      </c>
      <c r="C89" s="87">
        <v>115.9</v>
      </c>
      <c r="D89" s="87">
        <v>115.9</v>
      </c>
      <c r="E89" s="87">
        <v>4.0919999999999996</v>
      </c>
      <c r="F89" s="87">
        <v>0.39200000000000002</v>
      </c>
      <c r="G89" s="87">
        <v>0.253</v>
      </c>
      <c r="H89" s="87" t="s">
        <v>63</v>
      </c>
      <c r="I89" s="87" t="s">
        <v>392</v>
      </c>
      <c r="J89" s="87">
        <v>0</v>
      </c>
      <c r="K89" s="87" t="s">
        <v>384</v>
      </c>
      <c r="L89"/>
      <c r="M89"/>
      <c r="N89"/>
      <c r="O89"/>
      <c r="P89"/>
      <c r="Q89"/>
      <c r="R89"/>
      <c r="S89"/>
    </row>
    <row r="90" spans="1:19">
      <c r="A90" s="87" t="s">
        <v>426</v>
      </c>
      <c r="B90" s="87" t="s">
        <v>674</v>
      </c>
      <c r="C90" s="87">
        <v>77.27</v>
      </c>
      <c r="D90" s="87">
        <v>77.27</v>
      </c>
      <c r="E90" s="87">
        <v>4.0919999999999996</v>
      </c>
      <c r="F90" s="87">
        <v>0.39200000000000002</v>
      </c>
      <c r="G90" s="87">
        <v>0.253</v>
      </c>
      <c r="H90" s="87" t="s">
        <v>63</v>
      </c>
      <c r="I90" s="87" t="s">
        <v>395</v>
      </c>
      <c r="J90" s="87">
        <v>270</v>
      </c>
      <c r="K90" s="87" t="s">
        <v>390</v>
      </c>
      <c r="L90"/>
      <c r="M90"/>
      <c r="N90"/>
      <c r="O90"/>
      <c r="P90"/>
      <c r="Q90"/>
      <c r="R90"/>
      <c r="S90"/>
    </row>
    <row r="91" spans="1:19">
      <c r="A91" s="87" t="s">
        <v>429</v>
      </c>
      <c r="B91" s="87" t="s">
        <v>674</v>
      </c>
      <c r="C91" s="87">
        <v>115.9</v>
      </c>
      <c r="D91" s="87">
        <v>1159.04</v>
      </c>
      <c r="E91" s="87">
        <v>4.0919999999999996</v>
      </c>
      <c r="F91" s="87">
        <v>0.39200000000000002</v>
      </c>
      <c r="G91" s="87">
        <v>0.253</v>
      </c>
      <c r="H91" s="87" t="s">
        <v>63</v>
      </c>
      <c r="I91" s="87" t="s">
        <v>398</v>
      </c>
      <c r="J91" s="87">
        <v>180</v>
      </c>
      <c r="K91" s="87" t="s">
        <v>388</v>
      </c>
      <c r="L91"/>
      <c r="M91"/>
      <c r="N91"/>
      <c r="O91"/>
      <c r="P91"/>
      <c r="Q91"/>
      <c r="R91"/>
      <c r="S91"/>
    </row>
    <row r="92" spans="1:19">
      <c r="A92" s="87" t="s">
        <v>428</v>
      </c>
      <c r="B92" s="87" t="s">
        <v>674</v>
      </c>
      <c r="C92" s="87">
        <v>77.27</v>
      </c>
      <c r="D92" s="87">
        <v>772.69</v>
      </c>
      <c r="E92" s="87">
        <v>4.0919999999999996</v>
      </c>
      <c r="F92" s="87">
        <v>0.39200000000000002</v>
      </c>
      <c r="G92" s="87">
        <v>0.253</v>
      </c>
      <c r="H92" s="87" t="s">
        <v>63</v>
      </c>
      <c r="I92" s="87" t="s">
        <v>397</v>
      </c>
      <c r="J92" s="87">
        <v>90</v>
      </c>
      <c r="K92" s="87" t="s">
        <v>386</v>
      </c>
      <c r="L92"/>
      <c r="M92"/>
      <c r="N92"/>
      <c r="O92"/>
      <c r="P92"/>
      <c r="Q92"/>
      <c r="R92"/>
      <c r="S92"/>
    </row>
    <row r="93" spans="1:19">
      <c r="A93" s="87" t="s">
        <v>427</v>
      </c>
      <c r="B93" s="87" t="s">
        <v>674</v>
      </c>
      <c r="C93" s="87">
        <v>115.9</v>
      </c>
      <c r="D93" s="87">
        <v>1159.04</v>
      </c>
      <c r="E93" s="87">
        <v>4.0919999999999996</v>
      </c>
      <c r="F93" s="87">
        <v>0.39200000000000002</v>
      </c>
      <c r="G93" s="87">
        <v>0.253</v>
      </c>
      <c r="H93" s="87" t="s">
        <v>63</v>
      </c>
      <c r="I93" s="87" t="s">
        <v>396</v>
      </c>
      <c r="J93" s="87">
        <v>0</v>
      </c>
      <c r="K93" s="87" t="s">
        <v>384</v>
      </c>
      <c r="L93"/>
      <c r="M93"/>
      <c r="N93"/>
      <c r="O93"/>
      <c r="P93"/>
      <c r="Q93"/>
      <c r="R93"/>
      <c r="S93"/>
    </row>
    <row r="94" spans="1:19">
      <c r="A94" s="87" t="s">
        <v>430</v>
      </c>
      <c r="B94" s="87" t="s">
        <v>674</v>
      </c>
      <c r="C94" s="87">
        <v>77.27</v>
      </c>
      <c r="D94" s="87">
        <v>772.69</v>
      </c>
      <c r="E94" s="87">
        <v>4.0919999999999996</v>
      </c>
      <c r="F94" s="87">
        <v>0.39200000000000002</v>
      </c>
      <c r="G94" s="87">
        <v>0.253</v>
      </c>
      <c r="H94" s="87" t="s">
        <v>63</v>
      </c>
      <c r="I94" s="87" t="s">
        <v>399</v>
      </c>
      <c r="J94" s="87">
        <v>270</v>
      </c>
      <c r="K94" s="87" t="s">
        <v>390</v>
      </c>
      <c r="L94"/>
      <c r="M94"/>
      <c r="N94"/>
      <c r="O94"/>
      <c r="P94"/>
      <c r="Q94"/>
      <c r="R94"/>
      <c r="S94"/>
    </row>
    <row r="95" spans="1:19">
      <c r="A95" s="87" t="s">
        <v>433</v>
      </c>
      <c r="B95" s="87" t="s">
        <v>674</v>
      </c>
      <c r="C95" s="87">
        <v>115.9</v>
      </c>
      <c r="D95" s="87">
        <v>115.9</v>
      </c>
      <c r="E95" s="87">
        <v>4.0919999999999996</v>
      </c>
      <c r="F95" s="87">
        <v>0.39200000000000002</v>
      </c>
      <c r="G95" s="87">
        <v>0.253</v>
      </c>
      <c r="H95" s="87" t="s">
        <v>63</v>
      </c>
      <c r="I95" s="87" t="s">
        <v>402</v>
      </c>
      <c r="J95" s="87">
        <v>180</v>
      </c>
      <c r="K95" s="87" t="s">
        <v>388</v>
      </c>
      <c r="L95"/>
      <c r="M95"/>
      <c r="N95"/>
      <c r="O95"/>
      <c r="P95"/>
      <c r="Q95"/>
      <c r="R95"/>
      <c r="S95"/>
    </row>
    <row r="96" spans="1:19">
      <c r="A96" s="87" t="s">
        <v>432</v>
      </c>
      <c r="B96" s="87" t="s">
        <v>674</v>
      </c>
      <c r="C96" s="87">
        <v>77.27</v>
      </c>
      <c r="D96" s="87">
        <v>77.27</v>
      </c>
      <c r="E96" s="87">
        <v>4.0919999999999996</v>
      </c>
      <c r="F96" s="87">
        <v>0.39200000000000002</v>
      </c>
      <c r="G96" s="87">
        <v>0.253</v>
      </c>
      <c r="H96" s="87" t="s">
        <v>63</v>
      </c>
      <c r="I96" s="87" t="s">
        <v>401</v>
      </c>
      <c r="J96" s="87">
        <v>90</v>
      </c>
      <c r="K96" s="87" t="s">
        <v>386</v>
      </c>
      <c r="L96"/>
      <c r="M96"/>
      <c r="N96"/>
      <c r="O96"/>
      <c r="P96"/>
      <c r="Q96"/>
      <c r="R96"/>
      <c r="S96"/>
    </row>
    <row r="97" spans="1:19">
      <c r="A97" s="87" t="s">
        <v>431</v>
      </c>
      <c r="B97" s="87" t="s">
        <v>674</v>
      </c>
      <c r="C97" s="87">
        <v>115.9</v>
      </c>
      <c r="D97" s="87">
        <v>115.9</v>
      </c>
      <c r="E97" s="87">
        <v>4.0919999999999996</v>
      </c>
      <c r="F97" s="87">
        <v>0.39200000000000002</v>
      </c>
      <c r="G97" s="87">
        <v>0.253</v>
      </c>
      <c r="H97" s="87" t="s">
        <v>63</v>
      </c>
      <c r="I97" s="87" t="s">
        <v>400</v>
      </c>
      <c r="J97" s="87">
        <v>0</v>
      </c>
      <c r="K97" s="87" t="s">
        <v>384</v>
      </c>
      <c r="L97"/>
      <c r="M97"/>
      <c r="N97"/>
      <c r="O97"/>
      <c r="P97"/>
      <c r="Q97"/>
      <c r="R97"/>
      <c r="S97"/>
    </row>
    <row r="98" spans="1:19">
      <c r="A98" s="87" t="s">
        <v>434</v>
      </c>
      <c r="B98" s="87" t="s">
        <v>674</v>
      </c>
      <c r="C98" s="87">
        <v>77.27</v>
      </c>
      <c r="D98" s="87">
        <v>77.27</v>
      </c>
      <c r="E98" s="87">
        <v>4.0919999999999996</v>
      </c>
      <c r="F98" s="87">
        <v>0.39200000000000002</v>
      </c>
      <c r="G98" s="87">
        <v>0.253</v>
      </c>
      <c r="H98" s="87" t="s">
        <v>63</v>
      </c>
      <c r="I98" s="87" t="s">
        <v>403</v>
      </c>
      <c r="J98" s="87">
        <v>270</v>
      </c>
      <c r="K98" s="87" t="s">
        <v>390</v>
      </c>
      <c r="L98"/>
      <c r="M98"/>
      <c r="N98"/>
      <c r="O98"/>
      <c r="P98"/>
      <c r="Q98"/>
      <c r="R98"/>
      <c r="S98"/>
    </row>
    <row r="99" spans="1:19">
      <c r="A99" s="87" t="s">
        <v>435</v>
      </c>
      <c r="B99" s="87"/>
      <c r="C99" s="87"/>
      <c r="D99" s="87">
        <v>4636.1499999999996</v>
      </c>
      <c r="E99" s="87">
        <v>4.09</v>
      </c>
      <c r="F99" s="87">
        <v>0.39200000000000002</v>
      </c>
      <c r="G99" s="87">
        <v>0.253</v>
      </c>
      <c r="H99" s="87"/>
      <c r="I99" s="87"/>
      <c r="J99" s="87"/>
      <c r="K99" s="87"/>
      <c r="L99"/>
      <c r="M99"/>
      <c r="N99"/>
      <c r="O99"/>
      <c r="P99"/>
      <c r="Q99"/>
      <c r="R99"/>
      <c r="S99"/>
    </row>
    <row r="100" spans="1:19">
      <c r="A100" s="87" t="s">
        <v>436</v>
      </c>
      <c r="B100" s="87"/>
      <c r="C100" s="87"/>
      <c r="D100" s="87">
        <v>1390.85</v>
      </c>
      <c r="E100" s="87">
        <v>4.09</v>
      </c>
      <c r="F100" s="87">
        <v>0.39200000000000002</v>
      </c>
      <c r="G100" s="87">
        <v>0.253</v>
      </c>
      <c r="H100" s="87"/>
      <c r="I100" s="87"/>
      <c r="J100" s="87"/>
      <c r="K100" s="87"/>
      <c r="L100"/>
      <c r="M100"/>
      <c r="N100"/>
      <c r="O100"/>
      <c r="P100"/>
      <c r="Q100"/>
      <c r="R100"/>
      <c r="S100"/>
    </row>
    <row r="101" spans="1:19">
      <c r="A101" s="87" t="s">
        <v>437</v>
      </c>
      <c r="B101" s="87"/>
      <c r="C101" s="87"/>
      <c r="D101" s="87">
        <v>3245.31</v>
      </c>
      <c r="E101" s="87">
        <v>4.09</v>
      </c>
      <c r="F101" s="87">
        <v>0.39200000000000002</v>
      </c>
      <c r="G101" s="87">
        <v>0.253</v>
      </c>
      <c r="H101" s="87"/>
      <c r="I101" s="87"/>
      <c r="J101" s="87"/>
      <c r="K101" s="87"/>
      <c r="L101"/>
      <c r="M101"/>
      <c r="N101"/>
      <c r="O101"/>
      <c r="P101"/>
      <c r="Q101"/>
      <c r="R101"/>
      <c r="S101"/>
    </row>
    <row r="102" spans="1:19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0"/>
      <c r="B103" s="87" t="s">
        <v>114</v>
      </c>
      <c r="C103" s="87" t="s">
        <v>438</v>
      </c>
      <c r="D103" s="87" t="s">
        <v>439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7" t="s">
        <v>440</v>
      </c>
      <c r="B104" s="87" t="s">
        <v>441</v>
      </c>
      <c r="C104" s="87">
        <v>3311877.93</v>
      </c>
      <c r="D104" s="87">
        <v>5.2</v>
      </c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7" t="s">
        <v>442</v>
      </c>
      <c r="B105" s="87" t="s">
        <v>443</v>
      </c>
      <c r="C105" s="87">
        <v>2932378.51</v>
      </c>
      <c r="D105" s="87">
        <v>0.7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7" t="s">
        <v>444</v>
      </c>
      <c r="B106" s="87" t="s">
        <v>445</v>
      </c>
      <c r="C106" s="87">
        <v>3159022.02</v>
      </c>
      <c r="D106" s="87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0"/>
      <c r="B108" s="87" t="s">
        <v>114</v>
      </c>
      <c r="C108" s="87" t="s">
        <v>446</v>
      </c>
      <c r="D108" s="87" t="s">
        <v>447</v>
      </c>
      <c r="E108" s="87" t="s">
        <v>448</v>
      </c>
      <c r="F108" s="87" t="s">
        <v>449</v>
      </c>
      <c r="G108" s="87" t="s">
        <v>439</v>
      </c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87" t="s">
        <v>453</v>
      </c>
      <c r="B109" s="87" t="s">
        <v>451</v>
      </c>
      <c r="C109" s="87">
        <v>360104.48</v>
      </c>
      <c r="D109" s="87">
        <v>257504.12</v>
      </c>
      <c r="E109" s="87">
        <v>102600.36</v>
      </c>
      <c r="F109" s="87">
        <v>0.72</v>
      </c>
      <c r="G109" s="87" t="s">
        <v>452</v>
      </c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7" t="s">
        <v>454</v>
      </c>
      <c r="B110" s="87" t="s">
        <v>451</v>
      </c>
      <c r="C110" s="87">
        <v>4126587.39</v>
      </c>
      <c r="D110" s="87">
        <v>2955467.09</v>
      </c>
      <c r="E110" s="87">
        <v>1171120.29</v>
      </c>
      <c r="F110" s="87">
        <v>0.72</v>
      </c>
      <c r="G110" s="87" t="s">
        <v>452</v>
      </c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7" t="s">
        <v>455</v>
      </c>
      <c r="B111" s="87" t="s">
        <v>451</v>
      </c>
      <c r="C111" s="87">
        <v>353059.79</v>
      </c>
      <c r="D111" s="87">
        <v>252335.17</v>
      </c>
      <c r="E111" s="87">
        <v>100724.62</v>
      </c>
      <c r="F111" s="87">
        <v>0.71</v>
      </c>
      <c r="G111" s="87" t="s">
        <v>452</v>
      </c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7" t="s">
        <v>450</v>
      </c>
      <c r="B112" s="87" t="s">
        <v>451</v>
      </c>
      <c r="C112" s="87">
        <v>78323.070000000007</v>
      </c>
      <c r="D112" s="87">
        <v>56227.47</v>
      </c>
      <c r="E112" s="87">
        <v>22095.599999999999</v>
      </c>
      <c r="F112" s="87">
        <v>0.72</v>
      </c>
      <c r="G112" s="87" t="s">
        <v>452</v>
      </c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0"/>
      <c r="B114" s="87" t="s">
        <v>114</v>
      </c>
      <c r="C114" s="87" t="s">
        <v>446</v>
      </c>
      <c r="D114" s="87" t="s">
        <v>439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7" t="s">
        <v>456</v>
      </c>
      <c r="B115" s="87" t="s">
        <v>457</v>
      </c>
      <c r="C115" s="87">
        <v>45707.35</v>
      </c>
      <c r="D115" s="87" t="s">
        <v>452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7" t="s">
        <v>458</v>
      </c>
      <c r="B116" s="87" t="s">
        <v>457</v>
      </c>
      <c r="C116" s="87">
        <v>114055.81</v>
      </c>
      <c r="D116" s="87" t="s">
        <v>452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7" t="s">
        <v>459</v>
      </c>
      <c r="B117" s="87" t="s">
        <v>457</v>
      </c>
      <c r="C117" s="87">
        <v>1399251.24</v>
      </c>
      <c r="D117" s="87" t="s">
        <v>452</v>
      </c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7" t="s">
        <v>460</v>
      </c>
      <c r="B118" s="87" t="s">
        <v>457</v>
      </c>
      <c r="C118" s="87">
        <v>111309.38</v>
      </c>
      <c r="D118" s="87" t="s">
        <v>452</v>
      </c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7" t="s">
        <v>463</v>
      </c>
      <c r="B119" s="87" t="s">
        <v>457</v>
      </c>
      <c r="C119" s="87">
        <v>31519.34</v>
      </c>
      <c r="D119" s="87" t="s">
        <v>452</v>
      </c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7" t="s">
        <v>462</v>
      </c>
      <c r="B120" s="87" t="s">
        <v>457</v>
      </c>
      <c r="C120" s="87">
        <v>19409.900000000001</v>
      </c>
      <c r="D120" s="87" t="s">
        <v>452</v>
      </c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7" t="s">
        <v>461</v>
      </c>
      <c r="B121" s="87" t="s">
        <v>457</v>
      </c>
      <c r="C121" s="87">
        <v>12847.59</v>
      </c>
      <c r="D121" s="87" t="s">
        <v>452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7" t="s">
        <v>464</v>
      </c>
      <c r="B122" s="87" t="s">
        <v>457</v>
      </c>
      <c r="C122" s="87">
        <v>24502.58</v>
      </c>
      <c r="D122" s="87" t="s">
        <v>452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7" t="s">
        <v>467</v>
      </c>
      <c r="B123" s="87" t="s">
        <v>457</v>
      </c>
      <c r="C123" s="87">
        <v>336774.49</v>
      </c>
      <c r="D123" s="87" t="s">
        <v>452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7" t="s">
        <v>466</v>
      </c>
      <c r="B124" s="87" t="s">
        <v>457</v>
      </c>
      <c r="C124" s="87">
        <v>199552.25</v>
      </c>
      <c r="D124" s="87" t="s">
        <v>452</v>
      </c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7" t="s">
        <v>465</v>
      </c>
      <c r="B125" s="87" t="s">
        <v>457</v>
      </c>
      <c r="C125" s="87">
        <v>134642.47</v>
      </c>
      <c r="D125" s="87" t="s">
        <v>452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7" t="s">
        <v>468</v>
      </c>
      <c r="B126" s="87" t="s">
        <v>457</v>
      </c>
      <c r="C126" s="87">
        <v>253213.83</v>
      </c>
      <c r="D126" s="87" t="s">
        <v>452</v>
      </c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7" t="s">
        <v>471</v>
      </c>
      <c r="B127" s="87" t="s">
        <v>457</v>
      </c>
      <c r="C127" s="87">
        <v>31955.279999999999</v>
      </c>
      <c r="D127" s="87" t="s">
        <v>452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7" t="s">
        <v>470</v>
      </c>
      <c r="B128" s="87" t="s">
        <v>457</v>
      </c>
      <c r="C128" s="87">
        <v>17174.650000000001</v>
      </c>
      <c r="D128" s="87" t="s">
        <v>452</v>
      </c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87" t="s">
        <v>469</v>
      </c>
      <c r="B129" s="87" t="s">
        <v>457</v>
      </c>
      <c r="C129" s="87">
        <v>12993.15</v>
      </c>
      <c r="D129" s="87" t="s">
        <v>452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7" t="s">
        <v>472</v>
      </c>
      <c r="B130" s="87" t="s">
        <v>457</v>
      </c>
      <c r="C130" s="87">
        <v>24745.25</v>
      </c>
      <c r="D130" s="87" t="s">
        <v>452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7" t="s">
        <v>474</v>
      </c>
      <c r="B131" s="87" t="s">
        <v>457</v>
      </c>
      <c r="C131" s="87">
        <v>15285.31</v>
      </c>
      <c r="D131" s="87" t="s">
        <v>452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7" t="s">
        <v>475</v>
      </c>
      <c r="B132" s="87" t="s">
        <v>457</v>
      </c>
      <c r="C132" s="87">
        <v>116138</v>
      </c>
      <c r="D132" s="87" t="s">
        <v>452</v>
      </c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7" t="s">
        <v>476</v>
      </c>
      <c r="B133" s="87" t="s">
        <v>457</v>
      </c>
      <c r="C133" s="87">
        <v>15788.82</v>
      </c>
      <c r="D133" s="87" t="s">
        <v>452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87" t="s">
        <v>473</v>
      </c>
      <c r="B134" s="87" t="s">
        <v>457</v>
      </c>
      <c r="C134" s="87">
        <v>13777.64</v>
      </c>
      <c r="D134" s="87" t="s">
        <v>452</v>
      </c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80"/>
      <c r="B136" s="87" t="s">
        <v>114</v>
      </c>
      <c r="C136" s="87" t="s">
        <v>477</v>
      </c>
      <c r="D136" s="87" t="s">
        <v>478</v>
      </c>
      <c r="E136" s="87" t="s">
        <v>479</v>
      </c>
      <c r="F136" s="87" t="s">
        <v>480</v>
      </c>
      <c r="G136" s="87" t="s">
        <v>481</v>
      </c>
      <c r="H136" s="87" t="s">
        <v>482</v>
      </c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87" t="s">
        <v>486</v>
      </c>
      <c r="B137" s="87" t="s">
        <v>484</v>
      </c>
      <c r="C137" s="87">
        <v>0.6</v>
      </c>
      <c r="D137" s="87">
        <v>1017.59</v>
      </c>
      <c r="E137" s="87">
        <v>16.5</v>
      </c>
      <c r="F137" s="87">
        <v>27767.51</v>
      </c>
      <c r="G137" s="87">
        <v>1</v>
      </c>
      <c r="H137" s="87" t="s">
        <v>485</v>
      </c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87" t="s">
        <v>487</v>
      </c>
      <c r="B138" s="87" t="s">
        <v>484</v>
      </c>
      <c r="C138" s="87">
        <v>0.62</v>
      </c>
      <c r="D138" s="87">
        <v>1017.59</v>
      </c>
      <c r="E138" s="87">
        <v>189.42</v>
      </c>
      <c r="F138" s="87">
        <v>312144.09999999998</v>
      </c>
      <c r="G138" s="87">
        <v>1</v>
      </c>
      <c r="H138" s="87" t="s">
        <v>485</v>
      </c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7" t="s">
        <v>488</v>
      </c>
      <c r="B139" s="87" t="s">
        <v>484</v>
      </c>
      <c r="C139" s="87">
        <v>0.6</v>
      </c>
      <c r="D139" s="87">
        <v>1017.59</v>
      </c>
      <c r="E139" s="87">
        <v>16.16</v>
      </c>
      <c r="F139" s="87">
        <v>27196.95</v>
      </c>
      <c r="G139" s="87">
        <v>1</v>
      </c>
      <c r="H139" s="87" t="s">
        <v>485</v>
      </c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87" t="s">
        <v>483</v>
      </c>
      <c r="B140" s="87" t="s">
        <v>484</v>
      </c>
      <c r="C140" s="87">
        <v>0.57999999999999996</v>
      </c>
      <c r="D140" s="87">
        <v>1109.6500000000001</v>
      </c>
      <c r="E140" s="87">
        <v>3.73</v>
      </c>
      <c r="F140" s="87">
        <v>7107.6</v>
      </c>
      <c r="G140" s="87">
        <v>1</v>
      </c>
      <c r="H140" s="87" t="s">
        <v>485</v>
      </c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80"/>
      <c r="B142" s="87" t="s">
        <v>114</v>
      </c>
      <c r="C142" s="87" t="s">
        <v>489</v>
      </c>
      <c r="D142" s="87" t="s">
        <v>490</v>
      </c>
      <c r="E142" s="87" t="s">
        <v>491</v>
      </c>
      <c r="F142" s="87" t="s">
        <v>492</v>
      </c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7" t="s">
        <v>497</v>
      </c>
      <c r="B143" s="87" t="s">
        <v>494</v>
      </c>
      <c r="C143" s="87" t="s">
        <v>495</v>
      </c>
      <c r="D143" s="87">
        <v>179352</v>
      </c>
      <c r="E143" s="87">
        <v>30348.78</v>
      </c>
      <c r="F143" s="87">
        <v>0.9</v>
      </c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7" t="s">
        <v>496</v>
      </c>
      <c r="B144" s="87" t="s">
        <v>494</v>
      </c>
      <c r="C144" s="87" t="s">
        <v>495</v>
      </c>
      <c r="D144" s="87">
        <v>179352</v>
      </c>
      <c r="E144" s="87">
        <v>16608.259999999998</v>
      </c>
      <c r="F144" s="87">
        <v>0.88</v>
      </c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7" t="s">
        <v>493</v>
      </c>
      <c r="B145" s="87" t="s">
        <v>494</v>
      </c>
      <c r="C145" s="87" t="s">
        <v>495</v>
      </c>
      <c r="D145" s="87">
        <v>179352</v>
      </c>
      <c r="E145" s="87">
        <v>72.709999999999994</v>
      </c>
      <c r="F145" s="87">
        <v>0.85</v>
      </c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7" t="s">
        <v>498</v>
      </c>
      <c r="B146" s="87" t="s">
        <v>499</v>
      </c>
      <c r="C146" s="87" t="s">
        <v>495</v>
      </c>
      <c r="D146" s="87">
        <v>179352</v>
      </c>
      <c r="E146" s="87">
        <v>44585.19</v>
      </c>
      <c r="F146" s="87">
        <v>0.87</v>
      </c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0"/>
      <c r="B148" s="87" t="s">
        <v>114</v>
      </c>
      <c r="C148" s="87" t="s">
        <v>500</v>
      </c>
      <c r="D148" s="87" t="s">
        <v>501</v>
      </c>
      <c r="E148" s="87" t="s">
        <v>502</v>
      </c>
      <c r="F148" s="87" t="s">
        <v>503</v>
      </c>
      <c r="G148" s="87" t="s">
        <v>504</v>
      </c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7" t="s">
        <v>505</v>
      </c>
      <c r="B149" s="87" t="s">
        <v>506</v>
      </c>
      <c r="C149" s="87">
        <v>0.76</v>
      </c>
      <c r="D149" s="87">
        <v>845000</v>
      </c>
      <c r="E149" s="87">
        <v>0.78</v>
      </c>
      <c r="F149" s="87">
        <v>0.88</v>
      </c>
      <c r="G149" s="87">
        <v>0.57999999999999996</v>
      </c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0"/>
      <c r="B151" s="87" t="s">
        <v>507</v>
      </c>
      <c r="C151" s="87" t="s">
        <v>508</v>
      </c>
      <c r="D151" s="87" t="s">
        <v>509</v>
      </c>
      <c r="E151" s="87" t="s">
        <v>510</v>
      </c>
      <c r="F151" s="87" t="s">
        <v>511</v>
      </c>
      <c r="G151" s="87" t="s">
        <v>512</v>
      </c>
      <c r="H151" s="87" t="s">
        <v>513</v>
      </c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7" t="s">
        <v>514</v>
      </c>
      <c r="B152" s="87">
        <v>163321.26209999999</v>
      </c>
      <c r="C152" s="87">
        <v>142.19569999999999</v>
      </c>
      <c r="D152" s="87">
        <v>1088.4631999999999</v>
      </c>
      <c r="E152" s="87">
        <v>0</v>
      </c>
      <c r="F152" s="87">
        <v>5.9999999999999995E-4</v>
      </c>
      <c r="G152" s="88">
        <v>6566170</v>
      </c>
      <c r="H152" s="87">
        <v>59846.621800000001</v>
      </c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7" t="s">
        <v>515</v>
      </c>
      <c r="B153" s="87">
        <v>133893.87409999999</v>
      </c>
      <c r="C153" s="87">
        <v>115.8141</v>
      </c>
      <c r="D153" s="87">
        <v>1028.4428</v>
      </c>
      <c r="E153" s="87">
        <v>0</v>
      </c>
      <c r="F153" s="87">
        <v>5.0000000000000001E-4</v>
      </c>
      <c r="G153" s="88">
        <v>6204730</v>
      </c>
      <c r="H153" s="87">
        <v>49478.633199999997</v>
      </c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7" t="s">
        <v>516</v>
      </c>
      <c r="B154" s="87">
        <v>155825.26019999999</v>
      </c>
      <c r="C154" s="87">
        <v>134.89089999999999</v>
      </c>
      <c r="D154" s="87">
        <v>1177.7793999999999</v>
      </c>
      <c r="E154" s="87">
        <v>0</v>
      </c>
      <c r="F154" s="87">
        <v>5.9999999999999995E-4</v>
      </c>
      <c r="G154" s="88">
        <v>7105620</v>
      </c>
      <c r="H154" s="87">
        <v>57524.742899999997</v>
      </c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7" t="s">
        <v>517</v>
      </c>
      <c r="B155" s="87">
        <v>140183.50630000001</v>
      </c>
      <c r="C155" s="87">
        <v>121.0234</v>
      </c>
      <c r="D155" s="87">
        <v>1118.0992000000001</v>
      </c>
      <c r="E155" s="87">
        <v>0</v>
      </c>
      <c r="F155" s="87">
        <v>5.0000000000000001E-4</v>
      </c>
      <c r="G155" s="88">
        <v>6745800</v>
      </c>
      <c r="H155" s="87">
        <v>51929.0236</v>
      </c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7" t="s">
        <v>282</v>
      </c>
      <c r="B156" s="87">
        <v>147126.85930000001</v>
      </c>
      <c r="C156" s="87">
        <v>126.6764</v>
      </c>
      <c r="D156" s="87">
        <v>1234.549</v>
      </c>
      <c r="E156" s="87">
        <v>0</v>
      </c>
      <c r="F156" s="87">
        <v>5.9999999999999995E-4</v>
      </c>
      <c r="G156" s="88">
        <v>7448620</v>
      </c>
      <c r="H156" s="87">
        <v>54687.413399999998</v>
      </c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7" t="s">
        <v>518</v>
      </c>
      <c r="B157" s="87">
        <v>144139.02600000001</v>
      </c>
      <c r="C157" s="87">
        <v>123.9564</v>
      </c>
      <c r="D157" s="87">
        <v>1235.8614</v>
      </c>
      <c r="E157" s="87">
        <v>0</v>
      </c>
      <c r="F157" s="87">
        <v>5.9999999999999995E-4</v>
      </c>
      <c r="G157" s="88">
        <v>7456630</v>
      </c>
      <c r="H157" s="87">
        <v>53657.323600000003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7" t="s">
        <v>519</v>
      </c>
      <c r="B158" s="87">
        <v>139434.29620000001</v>
      </c>
      <c r="C158" s="87">
        <v>119.7538</v>
      </c>
      <c r="D158" s="87">
        <v>1223.5577000000001</v>
      </c>
      <c r="E158" s="87">
        <v>0</v>
      </c>
      <c r="F158" s="87">
        <v>5.9999999999999995E-4</v>
      </c>
      <c r="G158" s="88">
        <v>7382500</v>
      </c>
      <c r="H158" s="87">
        <v>51991.470399999998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87" t="s">
        <v>520</v>
      </c>
      <c r="B159" s="87">
        <v>150535.8468</v>
      </c>
      <c r="C159" s="87">
        <v>129.29599999999999</v>
      </c>
      <c r="D159" s="87">
        <v>1319.6119000000001</v>
      </c>
      <c r="E159" s="87">
        <v>0</v>
      </c>
      <c r="F159" s="87">
        <v>5.9999999999999995E-4</v>
      </c>
      <c r="G159" s="88">
        <v>7962050</v>
      </c>
      <c r="H159" s="87">
        <v>56126.793299999998</v>
      </c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7" t="s">
        <v>521</v>
      </c>
      <c r="B160" s="87">
        <v>138499.90599999999</v>
      </c>
      <c r="C160" s="87">
        <v>118.8877</v>
      </c>
      <c r="D160" s="87">
        <v>1226.7311</v>
      </c>
      <c r="E160" s="87">
        <v>0</v>
      </c>
      <c r="F160" s="87">
        <v>5.9999999999999995E-4</v>
      </c>
      <c r="G160" s="88">
        <v>7401690</v>
      </c>
      <c r="H160" s="87">
        <v>51677.758300000001</v>
      </c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87" t="s">
        <v>522</v>
      </c>
      <c r="B161" s="87">
        <v>142465.69990000001</v>
      </c>
      <c r="C161" s="87">
        <v>122.48609999999999</v>
      </c>
      <c r="D161" s="87">
        <v>1227.1185</v>
      </c>
      <c r="E161" s="87">
        <v>0</v>
      </c>
      <c r="F161" s="87">
        <v>5.9999999999999995E-4</v>
      </c>
      <c r="G161" s="88">
        <v>7403900</v>
      </c>
      <c r="H161" s="87">
        <v>53051.508300000001</v>
      </c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87" t="s">
        <v>523</v>
      </c>
      <c r="B162" s="87">
        <v>144181.81479999999</v>
      </c>
      <c r="C162" s="87">
        <v>124.5176</v>
      </c>
      <c r="D162" s="87">
        <v>1142.4052999999999</v>
      </c>
      <c r="E162" s="87">
        <v>0</v>
      </c>
      <c r="F162" s="87">
        <v>5.9999999999999995E-4</v>
      </c>
      <c r="G162" s="88">
        <v>6892420</v>
      </c>
      <c r="H162" s="87">
        <v>53387.001900000003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7" t="s">
        <v>524</v>
      </c>
      <c r="B163" s="87">
        <v>156895.89610000001</v>
      </c>
      <c r="C163" s="87">
        <v>136.49629999999999</v>
      </c>
      <c r="D163" s="87">
        <v>1064.4556</v>
      </c>
      <c r="E163" s="87">
        <v>0</v>
      </c>
      <c r="F163" s="87">
        <v>5.9999999999999995E-4</v>
      </c>
      <c r="G163" s="88">
        <v>6421430</v>
      </c>
      <c r="H163" s="87">
        <v>57549.545400000003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7"/>
      <c r="B164" s="87"/>
      <c r="C164" s="87"/>
      <c r="D164" s="87"/>
      <c r="E164" s="87"/>
      <c r="F164" s="87"/>
      <c r="G164" s="87"/>
      <c r="H164" s="87"/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7" t="s">
        <v>525</v>
      </c>
      <c r="B165" s="88">
        <v>1756500</v>
      </c>
      <c r="C165" s="87">
        <v>1515.9944</v>
      </c>
      <c r="D165" s="87">
        <v>14087.0749</v>
      </c>
      <c r="E165" s="87">
        <v>0</v>
      </c>
      <c r="F165" s="87">
        <v>6.7999999999999996E-3</v>
      </c>
      <c r="G165" s="88">
        <v>84991600</v>
      </c>
      <c r="H165" s="87">
        <v>650907.83620000002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7" t="s">
        <v>526</v>
      </c>
      <c r="B166" s="87">
        <v>133893.87409999999</v>
      </c>
      <c r="C166" s="87">
        <v>115.8141</v>
      </c>
      <c r="D166" s="87">
        <v>1028.4428</v>
      </c>
      <c r="E166" s="87">
        <v>0</v>
      </c>
      <c r="F166" s="87">
        <v>5.0000000000000001E-4</v>
      </c>
      <c r="G166" s="88">
        <v>6204730</v>
      </c>
      <c r="H166" s="87">
        <v>49478.633199999997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87" t="s">
        <v>527</v>
      </c>
      <c r="B167" s="87">
        <v>163321.26209999999</v>
      </c>
      <c r="C167" s="87">
        <v>142.19569999999999</v>
      </c>
      <c r="D167" s="87">
        <v>1319.6119000000001</v>
      </c>
      <c r="E167" s="87">
        <v>0</v>
      </c>
      <c r="F167" s="87">
        <v>5.9999999999999995E-4</v>
      </c>
      <c r="G167" s="88">
        <v>7962050</v>
      </c>
      <c r="H167" s="87">
        <v>59846.621800000001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0"/>
      <c r="B169" s="87" t="s">
        <v>528</v>
      </c>
      <c r="C169" s="87" t="s">
        <v>529</v>
      </c>
      <c r="D169" s="87" t="s">
        <v>530</v>
      </c>
      <c r="E169" s="87" t="s">
        <v>531</v>
      </c>
      <c r="F169" s="87" t="s">
        <v>532</v>
      </c>
      <c r="G169" s="87" t="s">
        <v>533</v>
      </c>
      <c r="H169" s="87" t="s">
        <v>534</v>
      </c>
      <c r="I169" s="87" t="s">
        <v>535</v>
      </c>
      <c r="J169" s="87" t="s">
        <v>536</v>
      </c>
      <c r="K169" s="87" t="s">
        <v>537</v>
      </c>
      <c r="L169" s="87" t="s">
        <v>538</v>
      </c>
      <c r="M169" s="87" t="s">
        <v>539</v>
      </c>
      <c r="N169" s="87" t="s">
        <v>540</v>
      </c>
      <c r="O169" s="87" t="s">
        <v>541</v>
      </c>
      <c r="P169" s="87" t="s">
        <v>542</v>
      </c>
      <c r="Q169" s="87" t="s">
        <v>543</v>
      </c>
      <c r="R169" s="87" t="s">
        <v>544</v>
      </c>
      <c r="S169" s="87" t="s">
        <v>545</v>
      </c>
    </row>
    <row r="170" spans="1:19">
      <c r="A170" s="87" t="s">
        <v>514</v>
      </c>
      <c r="B170" s="88">
        <v>1346310000000</v>
      </c>
      <c r="C170" s="87">
        <v>1221556.4269999999</v>
      </c>
      <c r="D170" s="87" t="s">
        <v>631</v>
      </c>
      <c r="E170" s="87">
        <v>645239.30700000003</v>
      </c>
      <c r="F170" s="87">
        <v>326066.95799999998</v>
      </c>
      <c r="G170" s="87">
        <v>32216.647000000001</v>
      </c>
      <c r="H170" s="87">
        <v>0</v>
      </c>
      <c r="I170" s="87">
        <v>44002.991000000002</v>
      </c>
      <c r="J170" s="87">
        <v>0</v>
      </c>
      <c r="K170" s="87">
        <v>47012.976000000002</v>
      </c>
      <c r="L170" s="87">
        <v>41462.163999999997</v>
      </c>
      <c r="M170" s="87">
        <v>85555.384999999995</v>
      </c>
      <c r="N170" s="87">
        <v>0</v>
      </c>
      <c r="O170" s="87">
        <v>0</v>
      </c>
      <c r="P170" s="87">
        <v>0</v>
      </c>
      <c r="Q170" s="87">
        <v>0</v>
      </c>
      <c r="R170" s="87">
        <v>0</v>
      </c>
      <c r="S170" s="87">
        <v>0</v>
      </c>
    </row>
    <row r="171" spans="1:19">
      <c r="A171" s="87" t="s">
        <v>515</v>
      </c>
      <c r="B171" s="88">
        <v>1272200000000</v>
      </c>
      <c r="C171" s="87">
        <v>1330112.0490000001</v>
      </c>
      <c r="D171" s="87" t="s">
        <v>612</v>
      </c>
      <c r="E171" s="87">
        <v>645239.30700000003</v>
      </c>
      <c r="F171" s="87">
        <v>326066.95799999998</v>
      </c>
      <c r="G171" s="87">
        <v>35316.093000000001</v>
      </c>
      <c r="H171" s="87">
        <v>0</v>
      </c>
      <c r="I171" s="87">
        <v>146054.46299999999</v>
      </c>
      <c r="J171" s="87">
        <v>0</v>
      </c>
      <c r="K171" s="87">
        <v>50417.678999999996</v>
      </c>
      <c r="L171" s="87">
        <v>41462.163999999997</v>
      </c>
      <c r="M171" s="87">
        <v>85555.384999999995</v>
      </c>
      <c r="N171" s="87">
        <v>0</v>
      </c>
      <c r="O171" s="87">
        <v>0</v>
      </c>
      <c r="P171" s="87">
        <v>0</v>
      </c>
      <c r="Q171" s="87">
        <v>0</v>
      </c>
      <c r="R171" s="87">
        <v>0</v>
      </c>
      <c r="S171" s="87">
        <v>0</v>
      </c>
    </row>
    <row r="172" spans="1:19">
      <c r="A172" s="87" t="s">
        <v>516</v>
      </c>
      <c r="B172" s="88">
        <v>1456920000000</v>
      </c>
      <c r="C172" s="87">
        <v>1275280.237</v>
      </c>
      <c r="D172" s="87" t="s">
        <v>632</v>
      </c>
      <c r="E172" s="87">
        <v>645239.30700000003</v>
      </c>
      <c r="F172" s="87">
        <v>326066.95799999998</v>
      </c>
      <c r="G172" s="87">
        <v>32392.916000000001</v>
      </c>
      <c r="H172" s="87">
        <v>0</v>
      </c>
      <c r="I172" s="87">
        <v>94546.895000000004</v>
      </c>
      <c r="J172" s="87">
        <v>0</v>
      </c>
      <c r="K172" s="87">
        <v>50016.612000000001</v>
      </c>
      <c r="L172" s="87">
        <v>41462.163999999997</v>
      </c>
      <c r="M172" s="87">
        <v>85555.384999999995</v>
      </c>
      <c r="N172" s="87">
        <v>0</v>
      </c>
      <c r="O172" s="87">
        <v>0</v>
      </c>
      <c r="P172" s="87">
        <v>0</v>
      </c>
      <c r="Q172" s="87">
        <v>0</v>
      </c>
      <c r="R172" s="87">
        <v>0</v>
      </c>
      <c r="S172" s="87">
        <v>0</v>
      </c>
    </row>
    <row r="173" spans="1:19">
      <c r="A173" s="87" t="s">
        <v>517</v>
      </c>
      <c r="B173" s="88">
        <v>1383140000000</v>
      </c>
      <c r="C173" s="87">
        <v>1317534.122</v>
      </c>
      <c r="D173" s="87" t="s">
        <v>633</v>
      </c>
      <c r="E173" s="87">
        <v>645239.30700000003</v>
      </c>
      <c r="F173" s="87">
        <v>326066.95799999998</v>
      </c>
      <c r="G173" s="87">
        <v>34732.353000000003</v>
      </c>
      <c r="H173" s="87">
        <v>0</v>
      </c>
      <c r="I173" s="87">
        <v>135942.91800000001</v>
      </c>
      <c r="J173" s="87">
        <v>0</v>
      </c>
      <c r="K173" s="87">
        <v>48535.036999999997</v>
      </c>
      <c r="L173" s="87">
        <v>41462.163999999997</v>
      </c>
      <c r="M173" s="87">
        <v>85555.384999999995</v>
      </c>
      <c r="N173" s="87">
        <v>0</v>
      </c>
      <c r="O173" s="87">
        <v>0</v>
      </c>
      <c r="P173" s="87">
        <v>0</v>
      </c>
      <c r="Q173" s="87">
        <v>0</v>
      </c>
      <c r="R173" s="87">
        <v>0</v>
      </c>
      <c r="S173" s="87">
        <v>0</v>
      </c>
    </row>
    <row r="174" spans="1:19">
      <c r="A174" s="87" t="s">
        <v>282</v>
      </c>
      <c r="B174" s="88">
        <v>1527250000000</v>
      </c>
      <c r="C174" s="87">
        <v>1336375.4080000001</v>
      </c>
      <c r="D174" s="87" t="s">
        <v>634</v>
      </c>
      <c r="E174" s="87">
        <v>645239.30700000003</v>
      </c>
      <c r="F174" s="87">
        <v>326066.95799999998</v>
      </c>
      <c r="G174" s="87">
        <v>34105.171999999999</v>
      </c>
      <c r="H174" s="87">
        <v>0</v>
      </c>
      <c r="I174" s="87">
        <v>153695.79399999999</v>
      </c>
      <c r="J174" s="87">
        <v>0</v>
      </c>
      <c r="K174" s="87">
        <v>50250.627999999997</v>
      </c>
      <c r="L174" s="87">
        <v>41462.163999999997</v>
      </c>
      <c r="M174" s="87">
        <v>85555.384999999995</v>
      </c>
      <c r="N174" s="87">
        <v>0</v>
      </c>
      <c r="O174" s="87">
        <v>0</v>
      </c>
      <c r="P174" s="87">
        <v>0</v>
      </c>
      <c r="Q174" s="87">
        <v>0</v>
      </c>
      <c r="R174" s="87">
        <v>0</v>
      </c>
      <c r="S174" s="87">
        <v>0</v>
      </c>
    </row>
    <row r="175" spans="1:19">
      <c r="A175" s="87" t="s">
        <v>518</v>
      </c>
      <c r="B175" s="88">
        <v>1528890000000</v>
      </c>
      <c r="C175" s="87">
        <v>1367960.39</v>
      </c>
      <c r="D175" s="87" t="s">
        <v>567</v>
      </c>
      <c r="E175" s="87">
        <v>645239.30700000003</v>
      </c>
      <c r="F175" s="87">
        <v>326066.95799999998</v>
      </c>
      <c r="G175" s="87">
        <v>38248.226999999999</v>
      </c>
      <c r="H175" s="87">
        <v>0</v>
      </c>
      <c r="I175" s="87">
        <v>179394.96599999999</v>
      </c>
      <c r="J175" s="87">
        <v>0</v>
      </c>
      <c r="K175" s="87">
        <v>51993.383000000002</v>
      </c>
      <c r="L175" s="87">
        <v>41462.163999999997</v>
      </c>
      <c r="M175" s="87">
        <v>85555.384999999995</v>
      </c>
      <c r="N175" s="87">
        <v>0</v>
      </c>
      <c r="O175" s="87">
        <v>0</v>
      </c>
      <c r="P175" s="87">
        <v>0</v>
      </c>
      <c r="Q175" s="87">
        <v>0</v>
      </c>
      <c r="R175" s="87">
        <v>0</v>
      </c>
      <c r="S175" s="87">
        <v>0</v>
      </c>
    </row>
    <row r="176" spans="1:19">
      <c r="A176" s="87" t="s">
        <v>519</v>
      </c>
      <c r="B176" s="88">
        <v>1513690000000</v>
      </c>
      <c r="C176" s="87">
        <v>1407822.156</v>
      </c>
      <c r="D176" s="87" t="s">
        <v>685</v>
      </c>
      <c r="E176" s="87">
        <v>645239.30700000003</v>
      </c>
      <c r="F176" s="87">
        <v>326066.95799999998</v>
      </c>
      <c r="G176" s="87">
        <v>41787.603000000003</v>
      </c>
      <c r="H176" s="87">
        <v>0</v>
      </c>
      <c r="I176" s="87">
        <v>215436.348</v>
      </c>
      <c r="J176" s="87">
        <v>0</v>
      </c>
      <c r="K176" s="87">
        <v>52274.391000000003</v>
      </c>
      <c r="L176" s="87">
        <v>41462.163999999997</v>
      </c>
      <c r="M176" s="87">
        <v>85555.384999999995</v>
      </c>
      <c r="N176" s="87">
        <v>0</v>
      </c>
      <c r="O176" s="87">
        <v>0</v>
      </c>
      <c r="P176" s="87">
        <v>0</v>
      </c>
      <c r="Q176" s="87">
        <v>0</v>
      </c>
      <c r="R176" s="87">
        <v>0</v>
      </c>
      <c r="S176" s="87">
        <v>0</v>
      </c>
    </row>
    <row r="177" spans="1:19">
      <c r="A177" s="87" t="s">
        <v>520</v>
      </c>
      <c r="B177" s="88">
        <v>1632520000000</v>
      </c>
      <c r="C177" s="87">
        <v>1348977.2949999999</v>
      </c>
      <c r="D177" s="87" t="s">
        <v>686</v>
      </c>
      <c r="E177" s="87">
        <v>645239.30700000003</v>
      </c>
      <c r="F177" s="87">
        <v>326066.95799999998</v>
      </c>
      <c r="G177" s="87">
        <v>34219.131999999998</v>
      </c>
      <c r="H177" s="87">
        <v>0</v>
      </c>
      <c r="I177" s="87">
        <v>165405.364</v>
      </c>
      <c r="J177" s="87">
        <v>0</v>
      </c>
      <c r="K177" s="87">
        <v>51028.985000000001</v>
      </c>
      <c r="L177" s="87">
        <v>41462.163999999997</v>
      </c>
      <c r="M177" s="87">
        <v>85555.384999999995</v>
      </c>
      <c r="N177" s="87">
        <v>0</v>
      </c>
      <c r="O177" s="87">
        <v>0</v>
      </c>
      <c r="P177" s="87">
        <v>0</v>
      </c>
      <c r="Q177" s="87">
        <v>0</v>
      </c>
      <c r="R177" s="87">
        <v>0</v>
      </c>
      <c r="S177" s="87">
        <v>0</v>
      </c>
    </row>
    <row r="178" spans="1:19">
      <c r="A178" s="87" t="s">
        <v>521</v>
      </c>
      <c r="B178" s="88">
        <v>1517620000000</v>
      </c>
      <c r="C178" s="87">
        <v>1465028.6669999999</v>
      </c>
      <c r="D178" s="87" t="s">
        <v>663</v>
      </c>
      <c r="E178" s="87">
        <v>645239.30700000003</v>
      </c>
      <c r="F178" s="87">
        <v>326066.95799999998</v>
      </c>
      <c r="G178" s="87">
        <v>50722.563000000002</v>
      </c>
      <c r="H178" s="87">
        <v>0</v>
      </c>
      <c r="I178" s="87">
        <v>259792.98</v>
      </c>
      <c r="J178" s="87">
        <v>0</v>
      </c>
      <c r="K178" s="87">
        <v>56189.31</v>
      </c>
      <c r="L178" s="87">
        <v>41462.163999999997</v>
      </c>
      <c r="M178" s="87">
        <v>85555.384999999995</v>
      </c>
      <c r="N178" s="87">
        <v>0</v>
      </c>
      <c r="O178" s="87">
        <v>0</v>
      </c>
      <c r="P178" s="87">
        <v>0</v>
      </c>
      <c r="Q178" s="87">
        <v>0</v>
      </c>
      <c r="R178" s="87">
        <v>0</v>
      </c>
      <c r="S178" s="87">
        <v>0</v>
      </c>
    </row>
    <row r="179" spans="1:19">
      <c r="A179" s="87" t="s">
        <v>522</v>
      </c>
      <c r="B179" s="88">
        <v>1518080000000</v>
      </c>
      <c r="C179" s="87">
        <v>1360005.1669999999</v>
      </c>
      <c r="D179" s="87" t="s">
        <v>664</v>
      </c>
      <c r="E179" s="87">
        <v>645239.30700000003</v>
      </c>
      <c r="F179" s="87">
        <v>326066.95799999998</v>
      </c>
      <c r="G179" s="87">
        <v>38022.038</v>
      </c>
      <c r="H179" s="87">
        <v>0</v>
      </c>
      <c r="I179" s="87">
        <v>172370.054</v>
      </c>
      <c r="J179" s="87">
        <v>0</v>
      </c>
      <c r="K179" s="87">
        <v>51289.26</v>
      </c>
      <c r="L179" s="87">
        <v>41462.163999999997</v>
      </c>
      <c r="M179" s="87">
        <v>85555.384999999995</v>
      </c>
      <c r="N179" s="87">
        <v>0</v>
      </c>
      <c r="O179" s="87">
        <v>0</v>
      </c>
      <c r="P179" s="87">
        <v>0</v>
      </c>
      <c r="Q179" s="87">
        <v>0</v>
      </c>
      <c r="R179" s="87">
        <v>0</v>
      </c>
      <c r="S179" s="87">
        <v>0</v>
      </c>
    </row>
    <row r="180" spans="1:19">
      <c r="A180" s="87" t="s">
        <v>523</v>
      </c>
      <c r="B180" s="88">
        <v>1413210000000</v>
      </c>
      <c r="C180" s="87">
        <v>1305539.0519999999</v>
      </c>
      <c r="D180" s="87" t="s">
        <v>635</v>
      </c>
      <c r="E180" s="87">
        <v>645239.30700000003</v>
      </c>
      <c r="F180" s="87">
        <v>326066.95799999998</v>
      </c>
      <c r="G180" s="87">
        <v>32216.647000000001</v>
      </c>
      <c r="H180" s="87">
        <v>0</v>
      </c>
      <c r="I180" s="87">
        <v>125516.25900000001</v>
      </c>
      <c r="J180" s="87">
        <v>0</v>
      </c>
      <c r="K180" s="87">
        <v>49482.332000000002</v>
      </c>
      <c r="L180" s="87">
        <v>41462.163999999997</v>
      </c>
      <c r="M180" s="87">
        <v>85555.384999999995</v>
      </c>
      <c r="N180" s="87">
        <v>0</v>
      </c>
      <c r="O180" s="87">
        <v>0</v>
      </c>
      <c r="P180" s="87">
        <v>0</v>
      </c>
      <c r="Q180" s="87">
        <v>0</v>
      </c>
      <c r="R180" s="87">
        <v>0</v>
      </c>
      <c r="S180" s="87">
        <v>0</v>
      </c>
    </row>
    <row r="181" spans="1:19">
      <c r="A181" s="87" t="s">
        <v>524</v>
      </c>
      <c r="B181" s="88">
        <v>1316630000000</v>
      </c>
      <c r="C181" s="87">
        <v>1212282.0530000001</v>
      </c>
      <c r="D181" s="87" t="s">
        <v>711</v>
      </c>
      <c r="E181" s="87">
        <v>645239.30700000003</v>
      </c>
      <c r="F181" s="87">
        <v>326066.95799999998</v>
      </c>
      <c r="G181" s="87">
        <v>32216.647000000001</v>
      </c>
      <c r="H181" s="87">
        <v>0</v>
      </c>
      <c r="I181" s="87">
        <v>0</v>
      </c>
      <c r="J181" s="87">
        <v>0</v>
      </c>
      <c r="K181" s="87">
        <v>45074.999000000003</v>
      </c>
      <c r="L181" s="87">
        <v>41462.163999999997</v>
      </c>
      <c r="M181" s="87">
        <v>122221.978</v>
      </c>
      <c r="N181" s="87">
        <v>0</v>
      </c>
      <c r="O181" s="87">
        <v>0</v>
      </c>
      <c r="P181" s="87">
        <v>0</v>
      </c>
      <c r="Q181" s="87">
        <v>0</v>
      </c>
      <c r="R181" s="87">
        <v>0</v>
      </c>
      <c r="S181" s="87">
        <v>0</v>
      </c>
    </row>
    <row r="182" spans="1:19">
      <c r="A182" s="87"/>
      <c r="B182" s="87"/>
      <c r="C182" s="87"/>
      <c r="D182" s="87"/>
      <c r="E182" s="87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</row>
    <row r="183" spans="1:19">
      <c r="A183" s="87" t="s">
        <v>525</v>
      </c>
      <c r="B183" s="88">
        <v>17426500000000</v>
      </c>
      <c r="C183" s="87"/>
      <c r="D183" s="87"/>
      <c r="E183" s="87"/>
      <c r="F183" s="87"/>
      <c r="G183" s="87"/>
      <c r="H183" s="87"/>
      <c r="I183" s="87"/>
      <c r="J183" s="87"/>
      <c r="K183" s="87"/>
      <c r="L183" s="87"/>
      <c r="M183" s="87"/>
      <c r="N183" s="87">
        <v>0</v>
      </c>
      <c r="O183" s="87">
        <v>0</v>
      </c>
      <c r="P183" s="87">
        <v>0</v>
      </c>
      <c r="Q183" s="87">
        <v>0</v>
      </c>
      <c r="R183" s="87">
        <v>0</v>
      </c>
      <c r="S183" s="87">
        <v>0</v>
      </c>
    </row>
    <row r="184" spans="1:19">
      <c r="A184" s="87" t="s">
        <v>526</v>
      </c>
      <c r="B184" s="88">
        <v>1272200000000</v>
      </c>
      <c r="C184" s="87">
        <v>1212282.0530000001</v>
      </c>
      <c r="D184" s="87"/>
      <c r="E184" s="87">
        <v>645239.30700000003</v>
      </c>
      <c r="F184" s="87">
        <v>326066.95799999998</v>
      </c>
      <c r="G184" s="87">
        <v>32216.647000000001</v>
      </c>
      <c r="H184" s="87">
        <v>0</v>
      </c>
      <c r="I184" s="87">
        <v>0</v>
      </c>
      <c r="J184" s="87">
        <v>0</v>
      </c>
      <c r="K184" s="87">
        <v>45074.999000000003</v>
      </c>
      <c r="L184" s="87">
        <v>41462.163999999997</v>
      </c>
      <c r="M184" s="87">
        <v>85555.384999999995</v>
      </c>
      <c r="N184" s="87">
        <v>0</v>
      </c>
      <c r="O184" s="87">
        <v>0</v>
      </c>
      <c r="P184" s="87">
        <v>0</v>
      </c>
      <c r="Q184" s="87">
        <v>0</v>
      </c>
      <c r="R184" s="87">
        <v>0</v>
      </c>
      <c r="S184" s="87">
        <v>0</v>
      </c>
    </row>
    <row r="185" spans="1:19">
      <c r="A185" s="87" t="s">
        <v>527</v>
      </c>
      <c r="B185" s="88">
        <v>1632520000000</v>
      </c>
      <c r="C185" s="87">
        <v>1465028.6669999999</v>
      </c>
      <c r="D185" s="87"/>
      <c r="E185" s="87">
        <v>645239.30700000003</v>
      </c>
      <c r="F185" s="87">
        <v>326066.95799999998</v>
      </c>
      <c r="G185" s="87">
        <v>50722.563000000002</v>
      </c>
      <c r="H185" s="87">
        <v>0</v>
      </c>
      <c r="I185" s="87">
        <v>259792.98</v>
      </c>
      <c r="J185" s="87">
        <v>0</v>
      </c>
      <c r="K185" s="87">
        <v>56189.31</v>
      </c>
      <c r="L185" s="87">
        <v>41462.163999999997</v>
      </c>
      <c r="M185" s="87">
        <v>122221.978</v>
      </c>
      <c r="N185" s="87">
        <v>0</v>
      </c>
      <c r="O185" s="87">
        <v>0</v>
      </c>
      <c r="P185" s="87">
        <v>0</v>
      </c>
      <c r="Q185" s="87">
        <v>0</v>
      </c>
      <c r="R185" s="87">
        <v>0</v>
      </c>
      <c r="S185" s="87">
        <v>0</v>
      </c>
    </row>
    <row r="186" spans="1:19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80"/>
      <c r="B187" s="87" t="s">
        <v>547</v>
      </c>
      <c r="C187" s="87" t="s">
        <v>548</v>
      </c>
      <c r="D187" s="87" t="s">
        <v>549</v>
      </c>
      <c r="E187" s="87" t="s">
        <v>254</v>
      </c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87" t="s">
        <v>550</v>
      </c>
      <c r="B188" s="87">
        <v>728963.88</v>
      </c>
      <c r="C188" s="87">
        <v>40482.550000000003</v>
      </c>
      <c r="D188" s="87">
        <v>0</v>
      </c>
      <c r="E188" s="87">
        <v>769446.43</v>
      </c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87" t="s">
        <v>551</v>
      </c>
      <c r="B189" s="87">
        <v>15.74</v>
      </c>
      <c r="C189" s="87">
        <v>0.87</v>
      </c>
      <c r="D189" s="87">
        <v>0</v>
      </c>
      <c r="E189" s="87">
        <v>16.61</v>
      </c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87" t="s">
        <v>552</v>
      </c>
      <c r="B190" s="87">
        <v>15.74</v>
      </c>
      <c r="C190" s="87">
        <v>0.87</v>
      </c>
      <c r="D190" s="87">
        <v>0</v>
      </c>
      <c r="E190" s="87">
        <v>16.61</v>
      </c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5"/>
  <dimension ref="A1:S190"/>
  <sheetViews>
    <sheetView workbookViewId="0"/>
  </sheetViews>
  <sheetFormatPr defaultRowHeight="10.5"/>
  <cols>
    <col min="1" max="1" width="45.83203125" style="79" customWidth="1"/>
    <col min="2" max="2" width="28.83203125" style="79" customWidth="1"/>
    <col min="3" max="3" width="33.6640625" style="79" customWidth="1"/>
    <col min="4" max="4" width="38.6640625" style="79" customWidth="1"/>
    <col min="5" max="5" width="45.6640625" style="79" customWidth="1"/>
    <col min="6" max="6" width="50" style="79" customWidth="1"/>
    <col min="7" max="7" width="43.6640625" style="79" customWidth="1"/>
    <col min="8" max="9" width="38.33203125" style="79" customWidth="1"/>
    <col min="10" max="10" width="46.1640625" style="79" customWidth="1"/>
    <col min="11" max="11" width="36.5" style="79" customWidth="1"/>
    <col min="12" max="12" width="45.33203125" style="79" customWidth="1"/>
    <col min="13" max="13" width="50.5" style="79" customWidth="1"/>
    <col min="14" max="15" width="44.83203125" style="79" customWidth="1"/>
    <col min="16" max="16" width="45.33203125" style="79" customWidth="1"/>
    <col min="17" max="17" width="44.83203125" style="79" customWidth="1"/>
    <col min="18" max="18" width="42.6640625" style="79" customWidth="1"/>
    <col min="19" max="19" width="48.1640625" style="79" customWidth="1"/>
    <col min="20" max="27" width="9.33203125" style="79" customWidth="1"/>
    <col min="28" max="16384" width="9.33203125" style="79"/>
  </cols>
  <sheetData>
    <row r="1" spans="1:19">
      <c r="A1" s="80"/>
      <c r="B1" s="87" t="s">
        <v>331</v>
      </c>
      <c r="C1" s="87" t="s">
        <v>332</v>
      </c>
      <c r="D1" s="87" t="s">
        <v>333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7" t="s">
        <v>334</v>
      </c>
      <c r="B2" s="87">
        <v>28019.31</v>
      </c>
      <c r="C2" s="87">
        <v>604.9</v>
      </c>
      <c r="D2" s="87">
        <v>604.9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7" t="s">
        <v>335</v>
      </c>
      <c r="B3" s="87">
        <v>28019.31</v>
      </c>
      <c r="C3" s="87">
        <v>604.9</v>
      </c>
      <c r="D3" s="87">
        <v>604.9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7" t="s">
        <v>336</v>
      </c>
      <c r="B4" s="87">
        <v>80315.88</v>
      </c>
      <c r="C4" s="87">
        <v>1733.92</v>
      </c>
      <c r="D4" s="87">
        <v>1733.92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7" t="s">
        <v>337</v>
      </c>
      <c r="B5" s="87">
        <v>80315.88</v>
      </c>
      <c r="C5" s="87">
        <v>1733.92</v>
      </c>
      <c r="D5" s="87">
        <v>1733.92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0"/>
      <c r="B7" s="87" t="s">
        <v>338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7" t="s">
        <v>339</v>
      </c>
      <c r="B8" s="87">
        <v>46320.38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7" t="s">
        <v>340</v>
      </c>
      <c r="B9" s="87">
        <v>46320.38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7" t="s">
        <v>341</v>
      </c>
      <c r="B10" s="87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0"/>
      <c r="B12" s="87" t="s">
        <v>342</v>
      </c>
      <c r="C12" s="87" t="s">
        <v>343</v>
      </c>
      <c r="D12" s="87" t="s">
        <v>344</v>
      </c>
      <c r="E12" s="87" t="s">
        <v>345</v>
      </c>
      <c r="F12" s="87" t="s">
        <v>346</v>
      </c>
      <c r="G12" s="87" t="s">
        <v>347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7" t="s">
        <v>69</v>
      </c>
      <c r="B13" s="87">
        <v>0</v>
      </c>
      <c r="C13" s="87">
        <v>7732.16</v>
      </c>
      <c r="D13" s="87">
        <v>0</v>
      </c>
      <c r="E13" s="87">
        <v>0</v>
      </c>
      <c r="F13" s="87">
        <v>0</v>
      </c>
      <c r="G13" s="87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7" t="s">
        <v>70</v>
      </c>
      <c r="B14" s="87">
        <v>2410.65</v>
      </c>
      <c r="C14" s="87">
        <v>0</v>
      </c>
      <c r="D14" s="87">
        <v>0</v>
      </c>
      <c r="E14" s="87">
        <v>0</v>
      </c>
      <c r="F14" s="87">
        <v>0</v>
      </c>
      <c r="G14" s="87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7" t="s">
        <v>78</v>
      </c>
      <c r="B15" s="87">
        <v>7389.8</v>
      </c>
      <c r="C15" s="87">
        <v>0</v>
      </c>
      <c r="D15" s="87">
        <v>0</v>
      </c>
      <c r="E15" s="87">
        <v>0</v>
      </c>
      <c r="F15" s="87">
        <v>0</v>
      </c>
      <c r="G15" s="87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7" t="s">
        <v>79</v>
      </c>
      <c r="B16" s="87">
        <v>48.36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7" t="s">
        <v>80</v>
      </c>
      <c r="B17" s="87">
        <v>5778.62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7" t="s">
        <v>81</v>
      </c>
      <c r="B18" s="87">
        <v>1895.08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7" t="s">
        <v>82</v>
      </c>
      <c r="B19" s="87">
        <v>656.54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7" t="s">
        <v>83</v>
      </c>
      <c r="B20" s="87">
        <v>1158.18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7" t="s">
        <v>84</v>
      </c>
      <c r="B21" s="87">
        <v>678.39</v>
      </c>
      <c r="C21" s="87">
        <v>0</v>
      </c>
      <c r="D21" s="87">
        <v>0</v>
      </c>
      <c r="E21" s="87">
        <v>0</v>
      </c>
      <c r="F21" s="87">
        <v>0</v>
      </c>
      <c r="G21" s="87">
        <v>13031.18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7" t="s">
        <v>85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7" t="s">
        <v>64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7" t="s">
        <v>86</v>
      </c>
      <c r="B24" s="87">
        <v>0</v>
      </c>
      <c r="C24" s="87">
        <v>271.52999999999997</v>
      </c>
      <c r="D24" s="87">
        <v>0</v>
      </c>
      <c r="E24" s="87">
        <v>0</v>
      </c>
      <c r="F24" s="87">
        <v>0</v>
      </c>
      <c r="G24" s="87">
        <v>1504.13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7" t="s">
        <v>87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7" t="s">
        <v>88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7"/>
      <c r="B27" s="87"/>
      <c r="C27" s="87"/>
      <c r="D27" s="87"/>
      <c r="E27" s="87"/>
      <c r="F27" s="87"/>
      <c r="G27" s="87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7" t="s">
        <v>89</v>
      </c>
      <c r="B28" s="87">
        <v>20015.62</v>
      </c>
      <c r="C28" s="87">
        <v>8003.69</v>
      </c>
      <c r="D28" s="87">
        <v>0</v>
      </c>
      <c r="E28" s="87">
        <v>0</v>
      </c>
      <c r="F28" s="87">
        <v>0</v>
      </c>
      <c r="G28" s="87">
        <v>14535.32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0"/>
      <c r="B30" s="87" t="s">
        <v>338</v>
      </c>
      <c r="C30" s="87" t="s">
        <v>2</v>
      </c>
      <c r="D30" s="87" t="s">
        <v>348</v>
      </c>
      <c r="E30" s="87" t="s">
        <v>349</v>
      </c>
      <c r="F30" s="87" t="s">
        <v>350</v>
      </c>
      <c r="G30" s="87" t="s">
        <v>351</v>
      </c>
      <c r="H30" s="87" t="s">
        <v>352</v>
      </c>
      <c r="I30" s="87" t="s">
        <v>353</v>
      </c>
      <c r="J30" s="87" t="s">
        <v>354</v>
      </c>
      <c r="K30"/>
      <c r="L30"/>
      <c r="M30"/>
      <c r="N30"/>
      <c r="O30"/>
      <c r="P30"/>
      <c r="Q30"/>
      <c r="R30"/>
      <c r="S30"/>
    </row>
    <row r="31" spans="1:19">
      <c r="A31" s="87" t="s">
        <v>355</v>
      </c>
      <c r="B31" s="87">
        <v>3563.11</v>
      </c>
      <c r="C31" s="87" t="s">
        <v>3</v>
      </c>
      <c r="D31" s="87">
        <v>8690.42</v>
      </c>
      <c r="E31" s="87">
        <v>1</v>
      </c>
      <c r="F31" s="87">
        <v>0</v>
      </c>
      <c r="G31" s="87">
        <v>0</v>
      </c>
      <c r="H31" s="87">
        <v>7.53</v>
      </c>
      <c r="I31" s="87">
        <v>37.159999999999997</v>
      </c>
      <c r="J31" s="87">
        <v>4.84</v>
      </c>
      <c r="K31"/>
      <c r="L31"/>
      <c r="M31"/>
      <c r="N31"/>
      <c r="O31"/>
      <c r="P31"/>
      <c r="Q31"/>
      <c r="R31"/>
      <c r="S31"/>
    </row>
    <row r="32" spans="1:19">
      <c r="A32" s="87" t="s">
        <v>356</v>
      </c>
      <c r="B32" s="87">
        <v>2532.3200000000002</v>
      </c>
      <c r="C32" s="87" t="s">
        <v>3</v>
      </c>
      <c r="D32" s="87">
        <v>6948.69</v>
      </c>
      <c r="E32" s="87">
        <v>1</v>
      </c>
      <c r="F32" s="87">
        <v>0</v>
      </c>
      <c r="G32" s="87">
        <v>0</v>
      </c>
      <c r="H32" s="87">
        <v>16.14</v>
      </c>
      <c r="I32" s="87">
        <v>18.579999999999998</v>
      </c>
      <c r="J32" s="87">
        <v>8.07</v>
      </c>
      <c r="K32"/>
      <c r="L32"/>
      <c r="M32"/>
      <c r="N32"/>
      <c r="O32"/>
      <c r="P32"/>
      <c r="Q32"/>
      <c r="R32"/>
      <c r="S32"/>
    </row>
    <row r="33" spans="1:19">
      <c r="A33" s="87" t="s">
        <v>357</v>
      </c>
      <c r="B33" s="87">
        <v>2532.3200000000002</v>
      </c>
      <c r="C33" s="87" t="s">
        <v>3</v>
      </c>
      <c r="D33" s="87">
        <v>6948.69</v>
      </c>
      <c r="E33" s="87">
        <v>10</v>
      </c>
      <c r="F33" s="87">
        <v>0</v>
      </c>
      <c r="G33" s="87">
        <v>0</v>
      </c>
      <c r="H33" s="87">
        <v>16.14</v>
      </c>
      <c r="I33" s="87">
        <v>18.579999999999998</v>
      </c>
      <c r="J33" s="87">
        <v>8.07</v>
      </c>
      <c r="K33"/>
      <c r="L33"/>
      <c r="M33"/>
      <c r="N33"/>
      <c r="O33"/>
      <c r="P33"/>
      <c r="Q33"/>
      <c r="R33"/>
      <c r="S33"/>
    </row>
    <row r="34" spans="1:19">
      <c r="A34" s="87" t="s">
        <v>358</v>
      </c>
      <c r="B34" s="87">
        <v>2532.3200000000002</v>
      </c>
      <c r="C34" s="87" t="s">
        <v>3</v>
      </c>
      <c r="D34" s="87">
        <v>6948.69</v>
      </c>
      <c r="E34" s="87">
        <v>1</v>
      </c>
      <c r="F34" s="87">
        <v>0</v>
      </c>
      <c r="G34" s="87">
        <v>0</v>
      </c>
      <c r="H34" s="87">
        <v>16.14</v>
      </c>
      <c r="I34" s="87">
        <v>18.579999999999998</v>
      </c>
      <c r="J34" s="87">
        <v>8.07</v>
      </c>
      <c r="K34"/>
      <c r="L34"/>
      <c r="M34"/>
      <c r="N34"/>
      <c r="O34"/>
      <c r="P34"/>
      <c r="Q34"/>
      <c r="R34"/>
      <c r="S34"/>
    </row>
    <row r="35" spans="1:19">
      <c r="A35" s="87" t="s">
        <v>371</v>
      </c>
      <c r="B35" s="87">
        <v>3563.11</v>
      </c>
      <c r="C35" s="87" t="s">
        <v>3</v>
      </c>
      <c r="D35" s="87">
        <v>4344.1400000000003</v>
      </c>
      <c r="E35" s="87">
        <v>1</v>
      </c>
      <c r="F35" s="87">
        <v>297.11</v>
      </c>
      <c r="G35" s="87">
        <v>0</v>
      </c>
      <c r="H35" s="87">
        <v>0</v>
      </c>
      <c r="I35" s="87"/>
      <c r="J35" s="87">
        <v>0</v>
      </c>
      <c r="K35"/>
      <c r="L35"/>
      <c r="M35"/>
      <c r="N35"/>
      <c r="O35"/>
      <c r="P35"/>
      <c r="Q35"/>
      <c r="R35"/>
      <c r="S35"/>
    </row>
    <row r="36" spans="1:19">
      <c r="A36" s="87" t="s">
        <v>372</v>
      </c>
      <c r="B36" s="87">
        <v>3563.11</v>
      </c>
      <c r="C36" s="87" t="s">
        <v>3</v>
      </c>
      <c r="D36" s="87">
        <v>4344.1400000000003</v>
      </c>
      <c r="E36" s="87">
        <v>10</v>
      </c>
      <c r="F36" s="87">
        <v>297.11</v>
      </c>
      <c r="G36" s="87">
        <v>0</v>
      </c>
      <c r="H36" s="87">
        <v>0</v>
      </c>
      <c r="I36" s="87"/>
      <c r="J36" s="87">
        <v>0</v>
      </c>
      <c r="K36"/>
      <c r="L36"/>
      <c r="M36"/>
      <c r="N36"/>
      <c r="O36"/>
      <c r="P36"/>
      <c r="Q36"/>
      <c r="R36"/>
      <c r="S36"/>
    </row>
    <row r="37" spans="1:19">
      <c r="A37" s="87" t="s">
        <v>361</v>
      </c>
      <c r="B37" s="87">
        <v>313.42</v>
      </c>
      <c r="C37" s="87" t="s">
        <v>3</v>
      </c>
      <c r="D37" s="87">
        <v>860.02</v>
      </c>
      <c r="E37" s="87">
        <v>1</v>
      </c>
      <c r="F37" s="87">
        <v>200.61</v>
      </c>
      <c r="G37" s="87">
        <v>115.9</v>
      </c>
      <c r="H37" s="87">
        <v>16.14</v>
      </c>
      <c r="I37" s="87">
        <v>18.579999999999998</v>
      </c>
      <c r="J37" s="87">
        <v>8.07</v>
      </c>
      <c r="K37"/>
      <c r="L37"/>
      <c r="M37"/>
      <c r="N37"/>
      <c r="O37"/>
      <c r="P37"/>
      <c r="Q37"/>
      <c r="R37"/>
      <c r="S37"/>
    </row>
    <row r="38" spans="1:19">
      <c r="A38" s="87" t="s">
        <v>360</v>
      </c>
      <c r="B38" s="87">
        <v>201.98</v>
      </c>
      <c r="C38" s="87" t="s">
        <v>3</v>
      </c>
      <c r="D38" s="87">
        <v>554.22</v>
      </c>
      <c r="E38" s="87">
        <v>1</v>
      </c>
      <c r="F38" s="87">
        <v>133.74</v>
      </c>
      <c r="G38" s="87">
        <v>77.27</v>
      </c>
      <c r="H38" s="87">
        <v>16.14</v>
      </c>
      <c r="I38" s="87">
        <v>18.579999999999998</v>
      </c>
      <c r="J38" s="87">
        <v>8.07</v>
      </c>
      <c r="K38"/>
      <c r="L38"/>
      <c r="M38"/>
      <c r="N38"/>
      <c r="O38"/>
      <c r="P38"/>
      <c r="Q38"/>
      <c r="R38"/>
      <c r="S38"/>
    </row>
    <row r="39" spans="1:19">
      <c r="A39" s="87" t="s">
        <v>359</v>
      </c>
      <c r="B39" s="87">
        <v>313.41000000000003</v>
      </c>
      <c r="C39" s="87" t="s">
        <v>3</v>
      </c>
      <c r="D39" s="87">
        <v>860</v>
      </c>
      <c r="E39" s="87">
        <v>1</v>
      </c>
      <c r="F39" s="87">
        <v>200.61</v>
      </c>
      <c r="G39" s="87">
        <v>115.9</v>
      </c>
      <c r="H39" s="87">
        <v>16.14</v>
      </c>
      <c r="I39" s="87">
        <v>18.579999999999998</v>
      </c>
      <c r="J39" s="87">
        <v>8.07</v>
      </c>
      <c r="K39"/>
      <c r="L39"/>
      <c r="M39"/>
      <c r="N39"/>
      <c r="O39"/>
      <c r="P39"/>
      <c r="Q39"/>
      <c r="R39"/>
      <c r="S39"/>
    </row>
    <row r="40" spans="1:19">
      <c r="A40" s="87" t="s">
        <v>362</v>
      </c>
      <c r="B40" s="87">
        <v>201.98</v>
      </c>
      <c r="C40" s="87" t="s">
        <v>3</v>
      </c>
      <c r="D40" s="87">
        <v>554.22</v>
      </c>
      <c r="E40" s="87">
        <v>1</v>
      </c>
      <c r="F40" s="87">
        <v>133.74</v>
      </c>
      <c r="G40" s="87">
        <v>77.27</v>
      </c>
      <c r="H40" s="87">
        <v>16.14</v>
      </c>
      <c r="I40" s="87">
        <v>18.579999999999998</v>
      </c>
      <c r="J40" s="87">
        <v>8.07</v>
      </c>
      <c r="K40"/>
      <c r="L40"/>
      <c r="M40"/>
      <c r="N40"/>
      <c r="O40"/>
      <c r="P40"/>
      <c r="Q40"/>
      <c r="R40"/>
      <c r="S40"/>
    </row>
    <row r="41" spans="1:19">
      <c r="A41" s="87" t="s">
        <v>365</v>
      </c>
      <c r="B41" s="87">
        <v>313.42</v>
      </c>
      <c r="C41" s="87" t="s">
        <v>3</v>
      </c>
      <c r="D41" s="87">
        <v>860.02</v>
      </c>
      <c r="E41" s="87">
        <v>10</v>
      </c>
      <c r="F41" s="87">
        <v>200.61</v>
      </c>
      <c r="G41" s="87">
        <v>115.9</v>
      </c>
      <c r="H41" s="87">
        <v>16.14</v>
      </c>
      <c r="I41" s="87">
        <v>18.579999999999998</v>
      </c>
      <c r="J41" s="87">
        <v>8.07</v>
      </c>
      <c r="K41"/>
      <c r="L41"/>
      <c r="M41"/>
      <c r="N41"/>
      <c r="O41"/>
      <c r="P41"/>
      <c r="Q41"/>
      <c r="R41"/>
      <c r="S41"/>
    </row>
    <row r="42" spans="1:19">
      <c r="A42" s="87" t="s">
        <v>364</v>
      </c>
      <c r="B42" s="87">
        <v>201.98</v>
      </c>
      <c r="C42" s="87" t="s">
        <v>3</v>
      </c>
      <c r="D42" s="87">
        <v>554.22</v>
      </c>
      <c r="E42" s="87">
        <v>10</v>
      </c>
      <c r="F42" s="87">
        <v>133.74</v>
      </c>
      <c r="G42" s="87">
        <v>77.27</v>
      </c>
      <c r="H42" s="87">
        <v>16.14</v>
      </c>
      <c r="I42" s="87">
        <v>18.579999999999998</v>
      </c>
      <c r="J42" s="87">
        <v>8.07</v>
      </c>
      <c r="K42"/>
      <c r="L42"/>
      <c r="M42"/>
      <c r="N42"/>
      <c r="O42"/>
      <c r="P42"/>
      <c r="Q42"/>
      <c r="R42"/>
      <c r="S42"/>
    </row>
    <row r="43" spans="1:19">
      <c r="A43" s="87" t="s">
        <v>363</v>
      </c>
      <c r="B43" s="87">
        <v>313.41000000000003</v>
      </c>
      <c r="C43" s="87" t="s">
        <v>3</v>
      </c>
      <c r="D43" s="87">
        <v>860</v>
      </c>
      <c r="E43" s="87">
        <v>10</v>
      </c>
      <c r="F43" s="87">
        <v>200.61</v>
      </c>
      <c r="G43" s="87">
        <v>115.9</v>
      </c>
      <c r="H43" s="87">
        <v>16.14</v>
      </c>
      <c r="I43" s="87">
        <v>18.579999999999998</v>
      </c>
      <c r="J43" s="87">
        <v>8.07</v>
      </c>
      <c r="K43"/>
      <c r="L43"/>
      <c r="M43"/>
      <c r="N43"/>
      <c r="O43"/>
      <c r="P43"/>
      <c r="Q43"/>
      <c r="R43"/>
      <c r="S43"/>
    </row>
    <row r="44" spans="1:19">
      <c r="A44" s="87" t="s">
        <v>366</v>
      </c>
      <c r="B44" s="87">
        <v>201.98</v>
      </c>
      <c r="C44" s="87" t="s">
        <v>3</v>
      </c>
      <c r="D44" s="87">
        <v>554.22</v>
      </c>
      <c r="E44" s="87">
        <v>10</v>
      </c>
      <c r="F44" s="87">
        <v>133.74</v>
      </c>
      <c r="G44" s="87">
        <v>77.27</v>
      </c>
      <c r="H44" s="87">
        <v>16.14</v>
      </c>
      <c r="I44" s="87">
        <v>18.579999999999998</v>
      </c>
      <c r="J44" s="87">
        <v>8.07</v>
      </c>
      <c r="K44"/>
      <c r="L44"/>
      <c r="M44"/>
      <c r="N44"/>
      <c r="O44"/>
      <c r="P44"/>
      <c r="Q44"/>
      <c r="R44"/>
      <c r="S44"/>
    </row>
    <row r="45" spans="1:19">
      <c r="A45" s="87" t="s">
        <v>369</v>
      </c>
      <c r="B45" s="87">
        <v>313.42</v>
      </c>
      <c r="C45" s="87" t="s">
        <v>3</v>
      </c>
      <c r="D45" s="87">
        <v>860.02</v>
      </c>
      <c r="E45" s="87">
        <v>1</v>
      </c>
      <c r="F45" s="87">
        <v>200.61</v>
      </c>
      <c r="G45" s="87">
        <v>115.9</v>
      </c>
      <c r="H45" s="87">
        <v>16.14</v>
      </c>
      <c r="I45" s="87">
        <v>18.579999999999998</v>
      </c>
      <c r="J45" s="87">
        <v>8.07</v>
      </c>
      <c r="K45"/>
      <c r="L45"/>
      <c r="M45"/>
      <c r="N45"/>
      <c r="O45"/>
      <c r="P45"/>
      <c r="Q45"/>
      <c r="R45"/>
      <c r="S45"/>
    </row>
    <row r="46" spans="1:19">
      <c r="A46" s="87" t="s">
        <v>368</v>
      </c>
      <c r="B46" s="87">
        <v>201.98</v>
      </c>
      <c r="C46" s="87" t="s">
        <v>3</v>
      </c>
      <c r="D46" s="87">
        <v>554.22</v>
      </c>
      <c r="E46" s="87">
        <v>1</v>
      </c>
      <c r="F46" s="87">
        <v>133.74</v>
      </c>
      <c r="G46" s="87">
        <v>77.27</v>
      </c>
      <c r="H46" s="87">
        <v>16.14</v>
      </c>
      <c r="I46" s="87">
        <v>18.579999999999998</v>
      </c>
      <c r="J46" s="87">
        <v>8.07</v>
      </c>
      <c r="K46"/>
      <c r="L46"/>
      <c r="M46"/>
      <c r="N46"/>
      <c r="O46"/>
      <c r="P46"/>
      <c r="Q46"/>
      <c r="R46"/>
      <c r="S46"/>
    </row>
    <row r="47" spans="1:19">
      <c r="A47" s="87" t="s">
        <v>367</v>
      </c>
      <c r="B47" s="87">
        <v>313.41000000000003</v>
      </c>
      <c r="C47" s="87" t="s">
        <v>3</v>
      </c>
      <c r="D47" s="87">
        <v>860</v>
      </c>
      <c r="E47" s="87">
        <v>1</v>
      </c>
      <c r="F47" s="87">
        <v>200.61</v>
      </c>
      <c r="G47" s="87">
        <v>115.9</v>
      </c>
      <c r="H47" s="87">
        <v>16.14</v>
      </c>
      <c r="I47" s="87">
        <v>18.579999999999998</v>
      </c>
      <c r="J47" s="87">
        <v>8.07</v>
      </c>
      <c r="K47"/>
      <c r="L47"/>
      <c r="M47"/>
      <c r="N47"/>
      <c r="O47"/>
      <c r="P47"/>
      <c r="Q47"/>
      <c r="R47"/>
      <c r="S47"/>
    </row>
    <row r="48" spans="1:19">
      <c r="A48" s="87" t="s">
        <v>370</v>
      </c>
      <c r="B48" s="87">
        <v>201.98</v>
      </c>
      <c r="C48" s="87" t="s">
        <v>3</v>
      </c>
      <c r="D48" s="87">
        <v>554.22</v>
      </c>
      <c r="E48" s="87">
        <v>1</v>
      </c>
      <c r="F48" s="87">
        <v>133.74</v>
      </c>
      <c r="G48" s="87">
        <v>77.27</v>
      </c>
      <c r="H48" s="87">
        <v>16.14</v>
      </c>
      <c r="I48" s="87">
        <v>18.579999999999998</v>
      </c>
      <c r="J48" s="87">
        <v>8.07</v>
      </c>
      <c r="K48"/>
      <c r="L48"/>
      <c r="M48"/>
      <c r="N48"/>
      <c r="O48"/>
      <c r="P48"/>
      <c r="Q48"/>
      <c r="R48"/>
      <c r="S48"/>
    </row>
    <row r="49" spans="1:19">
      <c r="A49" s="87" t="s">
        <v>373</v>
      </c>
      <c r="B49" s="87">
        <v>3563.11</v>
      </c>
      <c r="C49" s="87" t="s">
        <v>3</v>
      </c>
      <c r="D49" s="87">
        <v>4344.1400000000003</v>
      </c>
      <c r="E49" s="87">
        <v>1</v>
      </c>
      <c r="F49" s="87">
        <v>297.11</v>
      </c>
      <c r="G49" s="87">
        <v>0</v>
      </c>
      <c r="H49" s="87">
        <v>0</v>
      </c>
      <c r="I49" s="87"/>
      <c r="J49" s="87">
        <v>0</v>
      </c>
      <c r="K49"/>
      <c r="L49"/>
      <c r="M49"/>
      <c r="N49"/>
      <c r="O49"/>
      <c r="P49"/>
      <c r="Q49"/>
      <c r="R49"/>
      <c r="S49"/>
    </row>
    <row r="50" spans="1:19">
      <c r="A50" s="87" t="s">
        <v>254</v>
      </c>
      <c r="B50" s="87">
        <v>89077.65</v>
      </c>
      <c r="C50" s="87"/>
      <c r="D50" s="87">
        <v>178146.04</v>
      </c>
      <c r="E50" s="87"/>
      <c r="F50" s="87">
        <v>11589.54</v>
      </c>
      <c r="G50" s="87">
        <v>4636.1499999999996</v>
      </c>
      <c r="H50" s="87">
        <v>8.0484000000000009</v>
      </c>
      <c r="I50" s="87">
        <v>37.159999999999997</v>
      </c>
      <c r="J50" s="87">
        <v>4.0671999999999997</v>
      </c>
      <c r="K50"/>
      <c r="L50"/>
      <c r="M50"/>
      <c r="N50"/>
      <c r="O50"/>
      <c r="P50"/>
      <c r="Q50"/>
      <c r="R50"/>
      <c r="S50"/>
    </row>
    <row r="51" spans="1:19">
      <c r="A51" s="87" t="s">
        <v>374</v>
      </c>
      <c r="B51" s="87">
        <v>89077.65</v>
      </c>
      <c r="C51" s="87"/>
      <c r="D51" s="87">
        <v>178146.04</v>
      </c>
      <c r="E51" s="87"/>
      <c r="F51" s="87">
        <v>11589.54</v>
      </c>
      <c r="G51" s="87">
        <v>4636.1499999999996</v>
      </c>
      <c r="H51" s="87">
        <v>8.0484000000000009</v>
      </c>
      <c r="I51" s="87">
        <v>37.159999999999997</v>
      </c>
      <c r="J51" s="87">
        <v>4.0671999999999997</v>
      </c>
      <c r="K51"/>
      <c r="L51"/>
      <c r="M51"/>
      <c r="N51"/>
      <c r="O51"/>
      <c r="P51"/>
      <c r="Q51"/>
      <c r="R51"/>
      <c r="S51"/>
    </row>
    <row r="52" spans="1:19">
      <c r="A52" s="87" t="s">
        <v>375</v>
      </c>
      <c r="B52" s="87">
        <v>0</v>
      </c>
      <c r="C52" s="87"/>
      <c r="D52" s="87">
        <v>0</v>
      </c>
      <c r="E52" s="87"/>
      <c r="F52" s="87">
        <v>0</v>
      </c>
      <c r="G52" s="87">
        <v>0</v>
      </c>
      <c r="H52" s="87"/>
      <c r="I52" s="87"/>
      <c r="J52" s="87"/>
      <c r="K52"/>
      <c r="L52"/>
      <c r="M52"/>
      <c r="N52"/>
      <c r="O52"/>
      <c r="P52"/>
      <c r="Q52"/>
      <c r="R52"/>
      <c r="S52"/>
    </row>
    <row r="53" spans="1:19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</row>
    <row r="54" spans="1:19">
      <c r="A54" s="80"/>
      <c r="B54" s="87" t="s">
        <v>48</v>
      </c>
      <c r="C54" s="87" t="s">
        <v>376</v>
      </c>
      <c r="D54" s="87" t="s">
        <v>377</v>
      </c>
      <c r="E54" s="87" t="s">
        <v>378</v>
      </c>
      <c r="F54" s="87" t="s">
        <v>379</v>
      </c>
      <c r="G54" s="87" t="s">
        <v>380</v>
      </c>
      <c r="H54" s="87" t="s">
        <v>381</v>
      </c>
      <c r="I54" s="87" t="s">
        <v>382</v>
      </c>
      <c r="J54"/>
      <c r="K54"/>
      <c r="L54"/>
      <c r="M54"/>
      <c r="N54"/>
      <c r="O54"/>
      <c r="P54"/>
      <c r="Q54"/>
      <c r="R54"/>
      <c r="S54"/>
    </row>
    <row r="55" spans="1:19">
      <c r="A55" s="87" t="s">
        <v>385</v>
      </c>
      <c r="B55" s="87" t="s">
        <v>579</v>
      </c>
      <c r="C55" s="87">
        <v>0.3</v>
      </c>
      <c r="D55" s="87">
        <v>0.52900000000000003</v>
      </c>
      <c r="E55" s="87">
        <v>0.57499999999999996</v>
      </c>
      <c r="F55" s="87">
        <v>118.87</v>
      </c>
      <c r="G55" s="87">
        <v>90</v>
      </c>
      <c r="H55" s="87">
        <v>90</v>
      </c>
      <c r="I55" s="87" t="s">
        <v>386</v>
      </c>
      <c r="J55"/>
      <c r="K55"/>
      <c r="L55"/>
      <c r="M55"/>
      <c r="N55"/>
      <c r="O55"/>
      <c r="P55"/>
      <c r="Q55"/>
      <c r="R55"/>
      <c r="S55"/>
    </row>
    <row r="56" spans="1:19">
      <c r="A56" s="87" t="s">
        <v>383</v>
      </c>
      <c r="B56" s="87" t="s">
        <v>579</v>
      </c>
      <c r="C56" s="87">
        <v>0.3</v>
      </c>
      <c r="D56" s="87">
        <v>0.52900000000000003</v>
      </c>
      <c r="E56" s="87">
        <v>0.57499999999999996</v>
      </c>
      <c r="F56" s="87">
        <v>178.31</v>
      </c>
      <c r="G56" s="87">
        <v>0</v>
      </c>
      <c r="H56" s="87">
        <v>90</v>
      </c>
      <c r="I56" s="87" t="s">
        <v>384</v>
      </c>
      <c r="J56"/>
      <c r="K56"/>
      <c r="L56"/>
      <c r="M56"/>
      <c r="N56"/>
      <c r="O56"/>
      <c r="P56"/>
      <c r="Q56"/>
      <c r="R56"/>
      <c r="S56"/>
    </row>
    <row r="57" spans="1:19">
      <c r="A57" s="87" t="s">
        <v>387</v>
      </c>
      <c r="B57" s="87" t="s">
        <v>579</v>
      </c>
      <c r="C57" s="87">
        <v>0.3</v>
      </c>
      <c r="D57" s="87">
        <v>0.52900000000000003</v>
      </c>
      <c r="E57" s="87">
        <v>0.57499999999999996</v>
      </c>
      <c r="F57" s="87">
        <v>178.31</v>
      </c>
      <c r="G57" s="87">
        <v>180</v>
      </c>
      <c r="H57" s="87">
        <v>90</v>
      </c>
      <c r="I57" s="87" t="s">
        <v>388</v>
      </c>
      <c r="J57"/>
      <c r="K57"/>
      <c r="L57"/>
      <c r="M57"/>
      <c r="N57"/>
      <c r="O57"/>
      <c r="P57"/>
      <c r="Q57"/>
      <c r="R57"/>
      <c r="S57"/>
    </row>
    <row r="58" spans="1:19">
      <c r="A58" s="87" t="s">
        <v>389</v>
      </c>
      <c r="B58" s="87" t="s">
        <v>579</v>
      </c>
      <c r="C58" s="87">
        <v>0.3</v>
      </c>
      <c r="D58" s="87">
        <v>0.52900000000000003</v>
      </c>
      <c r="E58" s="87">
        <v>0.57499999999999996</v>
      </c>
      <c r="F58" s="87">
        <v>118.87</v>
      </c>
      <c r="G58" s="87">
        <v>270</v>
      </c>
      <c r="H58" s="87">
        <v>90</v>
      </c>
      <c r="I58" s="87" t="s">
        <v>390</v>
      </c>
      <c r="J58"/>
      <c r="K58"/>
      <c r="L58"/>
      <c r="M58"/>
      <c r="N58"/>
      <c r="O58"/>
      <c r="P58"/>
      <c r="Q58"/>
      <c r="R58"/>
      <c r="S58"/>
    </row>
    <row r="59" spans="1:19">
      <c r="A59" s="87" t="s">
        <v>391</v>
      </c>
      <c r="B59" s="87" t="s">
        <v>580</v>
      </c>
      <c r="C59" s="87">
        <v>0.3</v>
      </c>
      <c r="D59" s="87">
        <v>1.8620000000000001</v>
      </c>
      <c r="E59" s="87">
        <v>3.4009999999999998</v>
      </c>
      <c r="F59" s="87">
        <v>3563.11</v>
      </c>
      <c r="G59" s="87">
        <v>0</v>
      </c>
      <c r="H59" s="87">
        <v>180</v>
      </c>
      <c r="I59" s="87"/>
      <c r="J59"/>
      <c r="K59"/>
      <c r="L59"/>
      <c r="M59"/>
      <c r="N59"/>
      <c r="O59"/>
      <c r="P59"/>
      <c r="Q59"/>
      <c r="R59"/>
      <c r="S59"/>
    </row>
    <row r="60" spans="1:19">
      <c r="A60" s="87" t="s">
        <v>406</v>
      </c>
      <c r="B60" s="87" t="s">
        <v>581</v>
      </c>
      <c r="C60" s="87">
        <v>0.08</v>
      </c>
      <c r="D60" s="87">
        <v>0.68100000000000005</v>
      </c>
      <c r="E60" s="87">
        <v>0.75900000000000001</v>
      </c>
      <c r="F60" s="87">
        <v>59.42</v>
      </c>
      <c r="G60" s="87">
        <v>90</v>
      </c>
      <c r="H60" s="87">
        <v>90</v>
      </c>
      <c r="I60" s="87" t="s">
        <v>386</v>
      </c>
      <c r="J60"/>
      <c r="K60"/>
      <c r="L60"/>
      <c r="M60"/>
      <c r="N60"/>
      <c r="O60"/>
      <c r="P60"/>
      <c r="Q60"/>
      <c r="R60"/>
      <c r="S60"/>
    </row>
    <row r="61" spans="1:19">
      <c r="A61" s="87" t="s">
        <v>407</v>
      </c>
      <c r="B61" s="87" t="s">
        <v>581</v>
      </c>
      <c r="C61" s="87">
        <v>0.08</v>
      </c>
      <c r="D61" s="87">
        <v>0.68100000000000005</v>
      </c>
      <c r="E61" s="87">
        <v>0.75900000000000001</v>
      </c>
      <c r="F61" s="87">
        <v>89.13</v>
      </c>
      <c r="G61" s="87">
        <v>0</v>
      </c>
      <c r="H61" s="87">
        <v>90</v>
      </c>
      <c r="I61" s="87" t="s">
        <v>384</v>
      </c>
      <c r="J61"/>
      <c r="K61"/>
      <c r="L61"/>
      <c r="M61"/>
      <c r="N61"/>
      <c r="O61"/>
      <c r="P61"/>
      <c r="Q61"/>
      <c r="R61"/>
      <c r="S61"/>
    </row>
    <row r="62" spans="1:19">
      <c r="A62" s="87" t="s">
        <v>405</v>
      </c>
      <c r="B62" s="87" t="s">
        <v>581</v>
      </c>
      <c r="C62" s="87">
        <v>0.08</v>
      </c>
      <c r="D62" s="87">
        <v>0.68100000000000005</v>
      </c>
      <c r="E62" s="87">
        <v>0.75900000000000001</v>
      </c>
      <c r="F62" s="87">
        <v>89.13</v>
      </c>
      <c r="G62" s="87">
        <v>180</v>
      </c>
      <c r="H62" s="87">
        <v>90</v>
      </c>
      <c r="I62" s="87" t="s">
        <v>388</v>
      </c>
      <c r="J62"/>
      <c r="K62"/>
      <c r="L62"/>
      <c r="M62"/>
      <c r="N62"/>
      <c r="O62"/>
      <c r="P62"/>
      <c r="Q62"/>
      <c r="R62"/>
      <c r="S62"/>
    </row>
    <row r="63" spans="1:19">
      <c r="A63" s="87" t="s">
        <v>404</v>
      </c>
      <c r="B63" s="87" t="s">
        <v>581</v>
      </c>
      <c r="C63" s="87">
        <v>0.08</v>
      </c>
      <c r="D63" s="87">
        <v>0.68100000000000005</v>
      </c>
      <c r="E63" s="87">
        <v>0.75900000000000001</v>
      </c>
      <c r="F63" s="87">
        <v>59.42</v>
      </c>
      <c r="G63" s="87">
        <v>270</v>
      </c>
      <c r="H63" s="87">
        <v>90</v>
      </c>
      <c r="I63" s="87" t="s">
        <v>390</v>
      </c>
      <c r="J63"/>
      <c r="K63"/>
      <c r="L63"/>
      <c r="M63"/>
      <c r="N63"/>
      <c r="O63"/>
      <c r="P63"/>
      <c r="Q63"/>
      <c r="R63"/>
      <c r="S63"/>
    </row>
    <row r="64" spans="1:19">
      <c r="A64" s="87" t="s">
        <v>411</v>
      </c>
      <c r="B64" s="87" t="s">
        <v>581</v>
      </c>
      <c r="C64" s="87">
        <v>0.08</v>
      </c>
      <c r="D64" s="87">
        <v>0.68100000000000005</v>
      </c>
      <c r="E64" s="87">
        <v>0.75900000000000001</v>
      </c>
      <c r="F64" s="87">
        <v>594.21</v>
      </c>
      <c r="G64" s="87">
        <v>90</v>
      </c>
      <c r="H64" s="87">
        <v>90</v>
      </c>
      <c r="I64" s="87" t="s">
        <v>386</v>
      </c>
      <c r="J64"/>
      <c r="K64"/>
      <c r="L64"/>
      <c r="M64"/>
      <c r="N64"/>
      <c r="O64"/>
      <c r="P64"/>
      <c r="Q64"/>
      <c r="R64"/>
      <c r="S64"/>
    </row>
    <row r="65" spans="1:19">
      <c r="A65" s="87" t="s">
        <v>408</v>
      </c>
      <c r="B65" s="87" t="s">
        <v>581</v>
      </c>
      <c r="C65" s="87">
        <v>0.08</v>
      </c>
      <c r="D65" s="87">
        <v>0.68100000000000005</v>
      </c>
      <c r="E65" s="87">
        <v>0.75900000000000001</v>
      </c>
      <c r="F65" s="87">
        <v>891.32</v>
      </c>
      <c r="G65" s="87">
        <v>0</v>
      </c>
      <c r="H65" s="87">
        <v>90</v>
      </c>
      <c r="I65" s="87" t="s">
        <v>384</v>
      </c>
      <c r="J65"/>
      <c r="K65"/>
      <c r="L65"/>
      <c r="M65"/>
      <c r="N65"/>
      <c r="O65"/>
      <c r="P65"/>
      <c r="Q65"/>
      <c r="R65"/>
      <c r="S65"/>
    </row>
    <row r="66" spans="1:19">
      <c r="A66" s="87" t="s">
        <v>410</v>
      </c>
      <c r="B66" s="87" t="s">
        <v>581</v>
      </c>
      <c r="C66" s="87">
        <v>0.08</v>
      </c>
      <c r="D66" s="87">
        <v>0.68100000000000005</v>
      </c>
      <c r="E66" s="87">
        <v>0.75900000000000001</v>
      </c>
      <c r="F66" s="87">
        <v>891.32</v>
      </c>
      <c r="G66" s="87">
        <v>180</v>
      </c>
      <c r="H66" s="87">
        <v>90</v>
      </c>
      <c r="I66" s="87" t="s">
        <v>388</v>
      </c>
      <c r="J66"/>
      <c r="K66"/>
      <c r="L66"/>
      <c r="M66"/>
      <c r="N66"/>
      <c r="O66"/>
      <c r="P66"/>
      <c r="Q66"/>
      <c r="R66"/>
      <c r="S66"/>
    </row>
    <row r="67" spans="1:19">
      <c r="A67" s="87" t="s">
        <v>409</v>
      </c>
      <c r="B67" s="87" t="s">
        <v>581</v>
      </c>
      <c r="C67" s="87">
        <v>0.08</v>
      </c>
      <c r="D67" s="87">
        <v>0.68100000000000005</v>
      </c>
      <c r="E67" s="87">
        <v>0.75900000000000001</v>
      </c>
      <c r="F67" s="87">
        <v>594.21</v>
      </c>
      <c r="G67" s="87">
        <v>270</v>
      </c>
      <c r="H67" s="87">
        <v>90</v>
      </c>
      <c r="I67" s="87" t="s">
        <v>390</v>
      </c>
      <c r="J67"/>
      <c r="K67"/>
      <c r="L67"/>
      <c r="M67"/>
      <c r="N67"/>
      <c r="O67"/>
      <c r="P67"/>
      <c r="Q67"/>
      <c r="R67"/>
      <c r="S67"/>
    </row>
    <row r="68" spans="1:19">
      <c r="A68" s="87" t="s">
        <v>394</v>
      </c>
      <c r="B68" s="87" t="s">
        <v>581</v>
      </c>
      <c r="C68" s="87">
        <v>0.08</v>
      </c>
      <c r="D68" s="87">
        <v>0.68100000000000005</v>
      </c>
      <c r="E68" s="87">
        <v>0.75900000000000001</v>
      </c>
      <c r="F68" s="87">
        <v>200.61</v>
      </c>
      <c r="G68" s="87">
        <v>180</v>
      </c>
      <c r="H68" s="87">
        <v>90</v>
      </c>
      <c r="I68" s="87" t="s">
        <v>388</v>
      </c>
      <c r="J68"/>
      <c r="K68"/>
      <c r="L68"/>
      <c r="M68"/>
      <c r="N68"/>
      <c r="O68"/>
      <c r="P68"/>
      <c r="Q68"/>
      <c r="R68"/>
      <c r="S68"/>
    </row>
    <row r="69" spans="1:19">
      <c r="A69" s="87" t="s">
        <v>393</v>
      </c>
      <c r="B69" s="87" t="s">
        <v>581</v>
      </c>
      <c r="C69" s="87">
        <v>0.08</v>
      </c>
      <c r="D69" s="87">
        <v>0.68100000000000005</v>
      </c>
      <c r="E69" s="87">
        <v>0.75900000000000001</v>
      </c>
      <c r="F69" s="87">
        <v>133.74</v>
      </c>
      <c r="G69" s="87">
        <v>90</v>
      </c>
      <c r="H69" s="87">
        <v>90</v>
      </c>
      <c r="I69" s="87" t="s">
        <v>386</v>
      </c>
      <c r="J69"/>
      <c r="K69"/>
      <c r="L69"/>
      <c r="M69"/>
      <c r="N69"/>
      <c r="O69"/>
      <c r="P69"/>
      <c r="Q69"/>
      <c r="R69"/>
      <c r="S69"/>
    </row>
    <row r="70" spans="1:19">
      <c r="A70" s="87" t="s">
        <v>392</v>
      </c>
      <c r="B70" s="87" t="s">
        <v>581</v>
      </c>
      <c r="C70" s="87">
        <v>0.08</v>
      </c>
      <c r="D70" s="87">
        <v>0.68100000000000005</v>
      </c>
      <c r="E70" s="87">
        <v>0.75900000000000001</v>
      </c>
      <c r="F70" s="87">
        <v>200.61</v>
      </c>
      <c r="G70" s="87">
        <v>0</v>
      </c>
      <c r="H70" s="87">
        <v>90</v>
      </c>
      <c r="I70" s="87" t="s">
        <v>384</v>
      </c>
      <c r="J70"/>
      <c r="K70"/>
      <c r="L70"/>
      <c r="M70"/>
      <c r="N70"/>
      <c r="O70"/>
      <c r="P70"/>
      <c r="Q70"/>
      <c r="R70"/>
      <c r="S70"/>
    </row>
    <row r="71" spans="1:19">
      <c r="A71" s="87" t="s">
        <v>395</v>
      </c>
      <c r="B71" s="87" t="s">
        <v>581</v>
      </c>
      <c r="C71" s="87">
        <v>0.08</v>
      </c>
      <c r="D71" s="87">
        <v>0.68100000000000005</v>
      </c>
      <c r="E71" s="87">
        <v>0.75900000000000001</v>
      </c>
      <c r="F71" s="87">
        <v>133.74</v>
      </c>
      <c r="G71" s="87">
        <v>270</v>
      </c>
      <c r="H71" s="87">
        <v>90</v>
      </c>
      <c r="I71" s="87" t="s">
        <v>390</v>
      </c>
      <c r="J71"/>
      <c r="K71"/>
      <c r="L71"/>
      <c r="M71"/>
      <c r="N71"/>
      <c r="O71"/>
      <c r="P71"/>
      <c r="Q71"/>
      <c r="R71"/>
      <c r="S71"/>
    </row>
    <row r="72" spans="1:19">
      <c r="A72" s="87" t="s">
        <v>398</v>
      </c>
      <c r="B72" s="87" t="s">
        <v>581</v>
      </c>
      <c r="C72" s="87">
        <v>0.08</v>
      </c>
      <c r="D72" s="87">
        <v>0.68100000000000005</v>
      </c>
      <c r="E72" s="87">
        <v>0.75900000000000001</v>
      </c>
      <c r="F72" s="87">
        <v>2006.06</v>
      </c>
      <c r="G72" s="87">
        <v>180</v>
      </c>
      <c r="H72" s="87">
        <v>90</v>
      </c>
      <c r="I72" s="87" t="s">
        <v>388</v>
      </c>
      <c r="J72"/>
      <c r="K72"/>
      <c r="L72"/>
      <c r="M72"/>
      <c r="N72"/>
      <c r="O72"/>
      <c r="P72"/>
      <c r="Q72"/>
      <c r="R72"/>
      <c r="S72"/>
    </row>
    <row r="73" spans="1:19">
      <c r="A73" s="87" t="s">
        <v>397</v>
      </c>
      <c r="B73" s="87" t="s">
        <v>581</v>
      </c>
      <c r="C73" s="87">
        <v>0.08</v>
      </c>
      <c r="D73" s="87">
        <v>0.68100000000000005</v>
      </c>
      <c r="E73" s="87">
        <v>0.75900000000000001</v>
      </c>
      <c r="F73" s="87">
        <v>1337.37</v>
      </c>
      <c r="G73" s="87">
        <v>90</v>
      </c>
      <c r="H73" s="87">
        <v>90</v>
      </c>
      <c r="I73" s="87" t="s">
        <v>386</v>
      </c>
      <c r="J73"/>
      <c r="K73"/>
      <c r="L73"/>
      <c r="M73"/>
      <c r="N73"/>
      <c r="O73"/>
      <c r="P73"/>
      <c r="Q73"/>
      <c r="R73"/>
      <c r="S73"/>
    </row>
    <row r="74" spans="1:19">
      <c r="A74" s="87" t="s">
        <v>396</v>
      </c>
      <c r="B74" s="87" t="s">
        <v>581</v>
      </c>
      <c r="C74" s="87">
        <v>0.08</v>
      </c>
      <c r="D74" s="87">
        <v>0.68100000000000005</v>
      </c>
      <c r="E74" s="87">
        <v>0.75900000000000001</v>
      </c>
      <c r="F74" s="87">
        <v>2006.06</v>
      </c>
      <c r="G74" s="87">
        <v>0</v>
      </c>
      <c r="H74" s="87">
        <v>90</v>
      </c>
      <c r="I74" s="87" t="s">
        <v>384</v>
      </c>
      <c r="J74"/>
      <c r="K74"/>
      <c r="L74"/>
      <c r="M74"/>
      <c r="N74"/>
      <c r="O74"/>
      <c r="P74"/>
      <c r="Q74"/>
      <c r="R74"/>
      <c r="S74"/>
    </row>
    <row r="75" spans="1:19">
      <c r="A75" s="87" t="s">
        <v>399</v>
      </c>
      <c r="B75" s="87" t="s">
        <v>581</v>
      </c>
      <c r="C75" s="87">
        <v>0.08</v>
      </c>
      <c r="D75" s="87">
        <v>0.68100000000000005</v>
      </c>
      <c r="E75" s="87">
        <v>0.75900000000000001</v>
      </c>
      <c r="F75" s="87">
        <v>1337.37</v>
      </c>
      <c r="G75" s="87">
        <v>270</v>
      </c>
      <c r="H75" s="87">
        <v>90</v>
      </c>
      <c r="I75" s="87" t="s">
        <v>390</v>
      </c>
      <c r="J75"/>
      <c r="K75"/>
      <c r="L75"/>
      <c r="M75"/>
      <c r="N75"/>
      <c r="O75"/>
      <c r="P75"/>
      <c r="Q75"/>
      <c r="R75"/>
      <c r="S75"/>
    </row>
    <row r="76" spans="1:19">
      <c r="A76" s="87" t="s">
        <v>402</v>
      </c>
      <c r="B76" s="87" t="s">
        <v>581</v>
      </c>
      <c r="C76" s="87">
        <v>0.08</v>
      </c>
      <c r="D76" s="87">
        <v>0.68100000000000005</v>
      </c>
      <c r="E76" s="87">
        <v>0.75900000000000001</v>
      </c>
      <c r="F76" s="87">
        <v>200.61</v>
      </c>
      <c r="G76" s="87">
        <v>180</v>
      </c>
      <c r="H76" s="87">
        <v>90</v>
      </c>
      <c r="I76" s="87" t="s">
        <v>388</v>
      </c>
      <c r="J76"/>
      <c r="K76"/>
      <c r="L76"/>
      <c r="M76"/>
      <c r="N76"/>
      <c r="O76"/>
      <c r="P76"/>
      <c r="Q76"/>
      <c r="R76"/>
      <c r="S76"/>
    </row>
    <row r="77" spans="1:19">
      <c r="A77" s="87" t="s">
        <v>401</v>
      </c>
      <c r="B77" s="87" t="s">
        <v>581</v>
      </c>
      <c r="C77" s="87">
        <v>0.08</v>
      </c>
      <c r="D77" s="87">
        <v>0.68100000000000005</v>
      </c>
      <c r="E77" s="87">
        <v>0.75900000000000001</v>
      </c>
      <c r="F77" s="87">
        <v>133.74</v>
      </c>
      <c r="G77" s="87">
        <v>90</v>
      </c>
      <c r="H77" s="87">
        <v>90</v>
      </c>
      <c r="I77" s="87" t="s">
        <v>386</v>
      </c>
      <c r="J77"/>
      <c r="K77"/>
      <c r="L77"/>
      <c r="M77"/>
      <c r="N77"/>
      <c r="O77"/>
      <c r="P77"/>
      <c r="Q77"/>
      <c r="R77"/>
      <c r="S77"/>
    </row>
    <row r="78" spans="1:19">
      <c r="A78" s="87" t="s">
        <v>400</v>
      </c>
      <c r="B78" s="87" t="s">
        <v>581</v>
      </c>
      <c r="C78" s="87">
        <v>0.08</v>
      </c>
      <c r="D78" s="87">
        <v>0.68100000000000005</v>
      </c>
      <c r="E78" s="87">
        <v>0.75900000000000001</v>
      </c>
      <c r="F78" s="87">
        <v>200.61</v>
      </c>
      <c r="G78" s="87">
        <v>0</v>
      </c>
      <c r="H78" s="87">
        <v>90</v>
      </c>
      <c r="I78" s="87" t="s">
        <v>384</v>
      </c>
      <c r="J78"/>
      <c r="K78"/>
      <c r="L78"/>
      <c r="M78"/>
      <c r="N78"/>
      <c r="O78"/>
      <c r="P78"/>
      <c r="Q78"/>
      <c r="R78"/>
      <c r="S78"/>
    </row>
    <row r="79" spans="1:19">
      <c r="A79" s="87" t="s">
        <v>403</v>
      </c>
      <c r="B79" s="87" t="s">
        <v>581</v>
      </c>
      <c r="C79" s="87">
        <v>0.08</v>
      </c>
      <c r="D79" s="87">
        <v>0.68100000000000005</v>
      </c>
      <c r="E79" s="87">
        <v>0.75900000000000001</v>
      </c>
      <c r="F79" s="87">
        <v>133.74</v>
      </c>
      <c r="G79" s="87">
        <v>270</v>
      </c>
      <c r="H79" s="87">
        <v>90</v>
      </c>
      <c r="I79" s="87" t="s">
        <v>390</v>
      </c>
      <c r="J79"/>
      <c r="K79"/>
      <c r="L79"/>
      <c r="M79"/>
      <c r="N79"/>
      <c r="O79"/>
      <c r="P79"/>
      <c r="Q79"/>
      <c r="R79"/>
      <c r="S79"/>
    </row>
    <row r="80" spans="1:19">
      <c r="A80" s="87" t="s">
        <v>413</v>
      </c>
      <c r="B80" s="87" t="s">
        <v>581</v>
      </c>
      <c r="C80" s="87">
        <v>0.08</v>
      </c>
      <c r="D80" s="87">
        <v>0.68100000000000005</v>
      </c>
      <c r="E80" s="87">
        <v>0.75900000000000001</v>
      </c>
      <c r="F80" s="87">
        <v>59.42</v>
      </c>
      <c r="G80" s="87">
        <v>90</v>
      </c>
      <c r="H80" s="87">
        <v>90</v>
      </c>
      <c r="I80" s="87" t="s">
        <v>386</v>
      </c>
      <c r="J80"/>
      <c r="K80"/>
      <c r="L80"/>
      <c r="M80"/>
      <c r="N80"/>
      <c r="O80"/>
      <c r="P80"/>
      <c r="Q80"/>
      <c r="R80"/>
      <c r="S80"/>
    </row>
    <row r="81" spans="1:19">
      <c r="A81" s="87" t="s">
        <v>412</v>
      </c>
      <c r="B81" s="87" t="s">
        <v>581</v>
      </c>
      <c r="C81" s="87">
        <v>0.08</v>
      </c>
      <c r="D81" s="87">
        <v>0.68100000000000005</v>
      </c>
      <c r="E81" s="87">
        <v>0.75900000000000001</v>
      </c>
      <c r="F81" s="87">
        <v>89.13</v>
      </c>
      <c r="G81" s="87">
        <v>180</v>
      </c>
      <c r="H81" s="87">
        <v>90</v>
      </c>
      <c r="I81" s="87" t="s">
        <v>388</v>
      </c>
      <c r="J81"/>
      <c r="K81"/>
      <c r="L81"/>
      <c r="M81"/>
      <c r="N81"/>
      <c r="O81"/>
      <c r="P81"/>
      <c r="Q81"/>
      <c r="R81"/>
      <c r="S81"/>
    </row>
    <row r="82" spans="1:19">
      <c r="A82" s="87" t="s">
        <v>415</v>
      </c>
      <c r="B82" s="87" t="s">
        <v>581</v>
      </c>
      <c r="C82" s="87">
        <v>0.08</v>
      </c>
      <c r="D82" s="87">
        <v>0.68100000000000005</v>
      </c>
      <c r="E82" s="87">
        <v>0.75900000000000001</v>
      </c>
      <c r="F82" s="87">
        <v>89.13</v>
      </c>
      <c r="G82" s="87">
        <v>0</v>
      </c>
      <c r="H82" s="87">
        <v>90</v>
      </c>
      <c r="I82" s="87" t="s">
        <v>384</v>
      </c>
      <c r="J82"/>
      <c r="K82"/>
      <c r="L82"/>
      <c r="M82"/>
      <c r="N82"/>
      <c r="O82"/>
      <c r="P82"/>
      <c r="Q82"/>
      <c r="R82"/>
      <c r="S82"/>
    </row>
    <row r="83" spans="1:19">
      <c r="A83" s="87" t="s">
        <v>414</v>
      </c>
      <c r="B83" s="87" t="s">
        <v>581</v>
      </c>
      <c r="C83" s="87">
        <v>0.08</v>
      </c>
      <c r="D83" s="87">
        <v>0.68100000000000005</v>
      </c>
      <c r="E83" s="87">
        <v>0.75900000000000001</v>
      </c>
      <c r="F83" s="87">
        <v>59.42</v>
      </c>
      <c r="G83" s="87">
        <v>270</v>
      </c>
      <c r="H83" s="87">
        <v>90</v>
      </c>
      <c r="I83" s="87" t="s">
        <v>390</v>
      </c>
      <c r="J83"/>
      <c r="K83"/>
      <c r="L83"/>
      <c r="M83"/>
      <c r="N83"/>
      <c r="O83"/>
      <c r="P83"/>
      <c r="Q83"/>
      <c r="R83"/>
      <c r="S83"/>
    </row>
    <row r="84" spans="1:19">
      <c r="A84" s="87" t="s">
        <v>416</v>
      </c>
      <c r="B84" s="87" t="s">
        <v>582</v>
      </c>
      <c r="C84" s="87">
        <v>0.3</v>
      </c>
      <c r="D84" s="87">
        <v>0.33</v>
      </c>
      <c r="E84" s="87">
        <v>0.35199999999999998</v>
      </c>
      <c r="F84" s="87">
        <v>3563.11</v>
      </c>
      <c r="G84" s="87">
        <v>0</v>
      </c>
      <c r="H84" s="87">
        <v>0</v>
      </c>
      <c r="I84" s="87"/>
      <c r="J84"/>
      <c r="K84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0"/>
      <c r="B86" s="87" t="s">
        <v>48</v>
      </c>
      <c r="C86" s="87" t="s">
        <v>417</v>
      </c>
      <c r="D86" s="87" t="s">
        <v>418</v>
      </c>
      <c r="E86" s="87" t="s">
        <v>419</v>
      </c>
      <c r="F86" s="87" t="s">
        <v>43</v>
      </c>
      <c r="G86" s="87" t="s">
        <v>420</v>
      </c>
      <c r="H86" s="87" t="s">
        <v>421</v>
      </c>
      <c r="I86" s="87" t="s">
        <v>422</v>
      </c>
      <c r="J86" s="87" t="s">
        <v>380</v>
      </c>
      <c r="K86" s="87" t="s">
        <v>382</v>
      </c>
      <c r="L86"/>
      <c r="M86"/>
      <c r="N86"/>
      <c r="O86"/>
      <c r="P86"/>
      <c r="Q86"/>
      <c r="R86"/>
      <c r="S86"/>
    </row>
    <row r="87" spans="1:19">
      <c r="A87" s="87" t="s">
        <v>425</v>
      </c>
      <c r="B87" s="87" t="s">
        <v>674</v>
      </c>
      <c r="C87" s="87">
        <v>115.9</v>
      </c>
      <c r="D87" s="87">
        <v>115.9</v>
      </c>
      <c r="E87" s="87">
        <v>3.3540000000000001</v>
      </c>
      <c r="F87" s="87">
        <v>0.35499999999999998</v>
      </c>
      <c r="G87" s="87">
        <v>0.27400000000000002</v>
      </c>
      <c r="H87" s="87" t="s">
        <v>63</v>
      </c>
      <c r="I87" s="87" t="s">
        <v>394</v>
      </c>
      <c r="J87" s="87">
        <v>180</v>
      </c>
      <c r="K87" s="87" t="s">
        <v>388</v>
      </c>
      <c r="L87"/>
      <c r="M87"/>
      <c r="N87"/>
      <c r="O87"/>
      <c r="P87"/>
      <c r="Q87"/>
      <c r="R87"/>
      <c r="S87"/>
    </row>
    <row r="88" spans="1:19">
      <c r="A88" s="87" t="s">
        <v>424</v>
      </c>
      <c r="B88" s="87" t="s">
        <v>674</v>
      </c>
      <c r="C88" s="87">
        <v>77.27</v>
      </c>
      <c r="D88" s="87">
        <v>77.27</v>
      </c>
      <c r="E88" s="87">
        <v>3.3540000000000001</v>
      </c>
      <c r="F88" s="87">
        <v>0.35499999999999998</v>
      </c>
      <c r="G88" s="87">
        <v>0.27400000000000002</v>
      </c>
      <c r="H88" s="87" t="s">
        <v>63</v>
      </c>
      <c r="I88" s="87" t="s">
        <v>393</v>
      </c>
      <c r="J88" s="87">
        <v>90</v>
      </c>
      <c r="K88" s="87" t="s">
        <v>386</v>
      </c>
      <c r="L88"/>
      <c r="M88"/>
      <c r="N88"/>
      <c r="O88"/>
      <c r="P88"/>
      <c r="Q88"/>
      <c r="R88"/>
      <c r="S88"/>
    </row>
    <row r="89" spans="1:19">
      <c r="A89" s="87" t="s">
        <v>423</v>
      </c>
      <c r="B89" s="87" t="s">
        <v>674</v>
      </c>
      <c r="C89" s="87">
        <v>115.9</v>
      </c>
      <c r="D89" s="87">
        <v>115.9</v>
      </c>
      <c r="E89" s="87">
        <v>3.3540000000000001</v>
      </c>
      <c r="F89" s="87">
        <v>0.35499999999999998</v>
      </c>
      <c r="G89" s="87">
        <v>0.27400000000000002</v>
      </c>
      <c r="H89" s="87" t="s">
        <v>63</v>
      </c>
      <c r="I89" s="87" t="s">
        <v>392</v>
      </c>
      <c r="J89" s="87">
        <v>0</v>
      </c>
      <c r="K89" s="87" t="s">
        <v>384</v>
      </c>
      <c r="L89"/>
      <c r="M89"/>
      <c r="N89"/>
      <c r="O89"/>
      <c r="P89"/>
      <c r="Q89"/>
      <c r="R89"/>
      <c r="S89"/>
    </row>
    <row r="90" spans="1:19">
      <c r="A90" s="87" t="s">
        <v>426</v>
      </c>
      <c r="B90" s="87" t="s">
        <v>674</v>
      </c>
      <c r="C90" s="87">
        <v>77.27</v>
      </c>
      <c r="D90" s="87">
        <v>77.27</v>
      </c>
      <c r="E90" s="87">
        <v>3.3540000000000001</v>
      </c>
      <c r="F90" s="87">
        <v>0.35499999999999998</v>
      </c>
      <c r="G90" s="87">
        <v>0.27400000000000002</v>
      </c>
      <c r="H90" s="87" t="s">
        <v>63</v>
      </c>
      <c r="I90" s="87" t="s">
        <v>395</v>
      </c>
      <c r="J90" s="87">
        <v>270</v>
      </c>
      <c r="K90" s="87" t="s">
        <v>390</v>
      </c>
      <c r="L90"/>
      <c r="M90"/>
      <c r="N90"/>
      <c r="O90"/>
      <c r="P90"/>
      <c r="Q90"/>
      <c r="R90"/>
      <c r="S90"/>
    </row>
    <row r="91" spans="1:19">
      <c r="A91" s="87" t="s">
        <v>429</v>
      </c>
      <c r="B91" s="87" t="s">
        <v>674</v>
      </c>
      <c r="C91" s="87">
        <v>115.9</v>
      </c>
      <c r="D91" s="87">
        <v>1159.04</v>
      </c>
      <c r="E91" s="87">
        <v>3.3540000000000001</v>
      </c>
      <c r="F91" s="87">
        <v>0.35499999999999998</v>
      </c>
      <c r="G91" s="87">
        <v>0.27400000000000002</v>
      </c>
      <c r="H91" s="87" t="s">
        <v>63</v>
      </c>
      <c r="I91" s="87" t="s">
        <v>398</v>
      </c>
      <c r="J91" s="87">
        <v>180</v>
      </c>
      <c r="K91" s="87" t="s">
        <v>388</v>
      </c>
      <c r="L91"/>
      <c r="M91"/>
      <c r="N91"/>
      <c r="O91"/>
      <c r="P91"/>
      <c r="Q91"/>
      <c r="R91"/>
      <c r="S91"/>
    </row>
    <row r="92" spans="1:19">
      <c r="A92" s="87" t="s">
        <v>428</v>
      </c>
      <c r="B92" s="87" t="s">
        <v>674</v>
      </c>
      <c r="C92" s="87">
        <v>77.27</v>
      </c>
      <c r="D92" s="87">
        <v>772.69</v>
      </c>
      <c r="E92" s="87">
        <v>3.3540000000000001</v>
      </c>
      <c r="F92" s="87">
        <v>0.35499999999999998</v>
      </c>
      <c r="G92" s="87">
        <v>0.27400000000000002</v>
      </c>
      <c r="H92" s="87" t="s">
        <v>63</v>
      </c>
      <c r="I92" s="87" t="s">
        <v>397</v>
      </c>
      <c r="J92" s="87">
        <v>90</v>
      </c>
      <c r="K92" s="87" t="s">
        <v>386</v>
      </c>
      <c r="L92"/>
      <c r="M92"/>
      <c r="N92"/>
      <c r="O92"/>
      <c r="P92"/>
      <c r="Q92"/>
      <c r="R92"/>
      <c r="S92"/>
    </row>
    <row r="93" spans="1:19">
      <c r="A93" s="87" t="s">
        <v>427</v>
      </c>
      <c r="B93" s="87" t="s">
        <v>674</v>
      </c>
      <c r="C93" s="87">
        <v>115.9</v>
      </c>
      <c r="D93" s="87">
        <v>1159.04</v>
      </c>
      <c r="E93" s="87">
        <v>3.3540000000000001</v>
      </c>
      <c r="F93" s="87">
        <v>0.35499999999999998</v>
      </c>
      <c r="G93" s="87">
        <v>0.27400000000000002</v>
      </c>
      <c r="H93" s="87" t="s">
        <v>63</v>
      </c>
      <c r="I93" s="87" t="s">
        <v>396</v>
      </c>
      <c r="J93" s="87">
        <v>0</v>
      </c>
      <c r="K93" s="87" t="s">
        <v>384</v>
      </c>
      <c r="L93"/>
      <c r="M93"/>
      <c r="N93"/>
      <c r="O93"/>
      <c r="P93"/>
      <c r="Q93"/>
      <c r="R93"/>
      <c r="S93"/>
    </row>
    <row r="94" spans="1:19">
      <c r="A94" s="87" t="s">
        <v>430</v>
      </c>
      <c r="B94" s="87" t="s">
        <v>674</v>
      </c>
      <c r="C94" s="87">
        <v>77.27</v>
      </c>
      <c r="D94" s="87">
        <v>772.69</v>
      </c>
      <c r="E94" s="87">
        <v>3.3540000000000001</v>
      </c>
      <c r="F94" s="87">
        <v>0.35499999999999998</v>
      </c>
      <c r="G94" s="87">
        <v>0.27400000000000002</v>
      </c>
      <c r="H94" s="87" t="s">
        <v>63</v>
      </c>
      <c r="I94" s="87" t="s">
        <v>399</v>
      </c>
      <c r="J94" s="87">
        <v>270</v>
      </c>
      <c r="K94" s="87" t="s">
        <v>390</v>
      </c>
      <c r="L94"/>
      <c r="M94"/>
      <c r="N94"/>
      <c r="O94"/>
      <c r="P94"/>
      <c r="Q94"/>
      <c r="R94"/>
      <c r="S94"/>
    </row>
    <row r="95" spans="1:19">
      <c r="A95" s="87" t="s">
        <v>433</v>
      </c>
      <c r="B95" s="87" t="s">
        <v>674</v>
      </c>
      <c r="C95" s="87">
        <v>115.9</v>
      </c>
      <c r="D95" s="87">
        <v>115.9</v>
      </c>
      <c r="E95" s="87">
        <v>3.3540000000000001</v>
      </c>
      <c r="F95" s="87">
        <v>0.35499999999999998</v>
      </c>
      <c r="G95" s="87">
        <v>0.27400000000000002</v>
      </c>
      <c r="H95" s="87" t="s">
        <v>63</v>
      </c>
      <c r="I95" s="87" t="s">
        <v>402</v>
      </c>
      <c r="J95" s="87">
        <v>180</v>
      </c>
      <c r="K95" s="87" t="s">
        <v>388</v>
      </c>
      <c r="L95"/>
      <c r="M95"/>
      <c r="N95"/>
      <c r="O95"/>
      <c r="P95"/>
      <c r="Q95"/>
      <c r="R95"/>
      <c r="S95"/>
    </row>
    <row r="96" spans="1:19">
      <c r="A96" s="87" t="s">
        <v>432</v>
      </c>
      <c r="B96" s="87" t="s">
        <v>674</v>
      </c>
      <c r="C96" s="87">
        <v>77.27</v>
      </c>
      <c r="D96" s="87">
        <v>77.27</v>
      </c>
      <c r="E96" s="87">
        <v>3.3540000000000001</v>
      </c>
      <c r="F96" s="87">
        <v>0.35499999999999998</v>
      </c>
      <c r="G96" s="87">
        <v>0.27400000000000002</v>
      </c>
      <c r="H96" s="87" t="s">
        <v>63</v>
      </c>
      <c r="I96" s="87" t="s">
        <v>401</v>
      </c>
      <c r="J96" s="87">
        <v>90</v>
      </c>
      <c r="K96" s="87" t="s">
        <v>386</v>
      </c>
      <c r="L96"/>
      <c r="M96"/>
      <c r="N96"/>
      <c r="O96"/>
      <c r="P96"/>
      <c r="Q96"/>
      <c r="R96"/>
      <c r="S96"/>
    </row>
    <row r="97" spans="1:19">
      <c r="A97" s="87" t="s">
        <v>431</v>
      </c>
      <c r="B97" s="87" t="s">
        <v>674</v>
      </c>
      <c r="C97" s="87">
        <v>115.9</v>
      </c>
      <c r="D97" s="87">
        <v>115.9</v>
      </c>
      <c r="E97" s="87">
        <v>3.3540000000000001</v>
      </c>
      <c r="F97" s="87">
        <v>0.35499999999999998</v>
      </c>
      <c r="G97" s="87">
        <v>0.27400000000000002</v>
      </c>
      <c r="H97" s="87" t="s">
        <v>63</v>
      </c>
      <c r="I97" s="87" t="s">
        <v>400</v>
      </c>
      <c r="J97" s="87">
        <v>0</v>
      </c>
      <c r="K97" s="87" t="s">
        <v>384</v>
      </c>
      <c r="L97"/>
      <c r="M97"/>
      <c r="N97"/>
      <c r="O97"/>
      <c r="P97"/>
      <c r="Q97"/>
      <c r="R97"/>
      <c r="S97"/>
    </row>
    <row r="98" spans="1:19">
      <c r="A98" s="87" t="s">
        <v>434</v>
      </c>
      <c r="B98" s="87" t="s">
        <v>674</v>
      </c>
      <c r="C98" s="87">
        <v>77.27</v>
      </c>
      <c r="D98" s="87">
        <v>77.27</v>
      </c>
      <c r="E98" s="87">
        <v>3.3540000000000001</v>
      </c>
      <c r="F98" s="87">
        <v>0.35499999999999998</v>
      </c>
      <c r="G98" s="87">
        <v>0.27400000000000002</v>
      </c>
      <c r="H98" s="87" t="s">
        <v>63</v>
      </c>
      <c r="I98" s="87" t="s">
        <v>403</v>
      </c>
      <c r="J98" s="87">
        <v>270</v>
      </c>
      <c r="K98" s="87" t="s">
        <v>390</v>
      </c>
      <c r="L98"/>
      <c r="M98"/>
      <c r="N98"/>
      <c r="O98"/>
      <c r="P98"/>
      <c r="Q98"/>
      <c r="R98"/>
      <c r="S98"/>
    </row>
    <row r="99" spans="1:19">
      <c r="A99" s="87" t="s">
        <v>435</v>
      </c>
      <c r="B99" s="87"/>
      <c r="C99" s="87"/>
      <c r="D99" s="87">
        <v>4636.1499999999996</v>
      </c>
      <c r="E99" s="87">
        <v>3.35</v>
      </c>
      <c r="F99" s="87">
        <v>0.35499999999999998</v>
      </c>
      <c r="G99" s="87">
        <v>0.27400000000000002</v>
      </c>
      <c r="H99" s="87"/>
      <c r="I99" s="87"/>
      <c r="J99" s="87"/>
      <c r="K99" s="87"/>
      <c r="L99"/>
      <c r="M99"/>
      <c r="N99"/>
      <c r="O99"/>
      <c r="P99"/>
      <c r="Q99"/>
      <c r="R99"/>
      <c r="S99"/>
    </row>
    <row r="100" spans="1:19">
      <c r="A100" s="87" t="s">
        <v>436</v>
      </c>
      <c r="B100" s="87"/>
      <c r="C100" s="87"/>
      <c r="D100" s="87">
        <v>1390.85</v>
      </c>
      <c r="E100" s="87">
        <v>3.35</v>
      </c>
      <c r="F100" s="87">
        <v>0.35499999999999998</v>
      </c>
      <c r="G100" s="87">
        <v>0.27400000000000002</v>
      </c>
      <c r="H100" s="87"/>
      <c r="I100" s="87"/>
      <c r="J100" s="87"/>
      <c r="K100" s="87"/>
      <c r="L100"/>
      <c r="M100"/>
      <c r="N100"/>
      <c r="O100"/>
      <c r="P100"/>
      <c r="Q100"/>
      <c r="R100"/>
      <c r="S100"/>
    </row>
    <row r="101" spans="1:19">
      <c r="A101" s="87" t="s">
        <v>437</v>
      </c>
      <c r="B101" s="87"/>
      <c r="C101" s="87"/>
      <c r="D101" s="87">
        <v>3245.31</v>
      </c>
      <c r="E101" s="87">
        <v>3.35</v>
      </c>
      <c r="F101" s="87">
        <v>0.35499999999999998</v>
      </c>
      <c r="G101" s="87">
        <v>0.27400000000000002</v>
      </c>
      <c r="H101" s="87"/>
      <c r="I101" s="87"/>
      <c r="J101" s="87"/>
      <c r="K101" s="87"/>
      <c r="L101"/>
      <c r="M101"/>
      <c r="N101"/>
      <c r="O101"/>
      <c r="P101"/>
      <c r="Q101"/>
      <c r="R101"/>
      <c r="S101"/>
    </row>
    <row r="102" spans="1:19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0"/>
      <c r="B103" s="87" t="s">
        <v>114</v>
      </c>
      <c r="C103" s="87" t="s">
        <v>438</v>
      </c>
      <c r="D103" s="87" t="s">
        <v>439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7" t="s">
        <v>440</v>
      </c>
      <c r="B104" s="87" t="s">
        <v>441</v>
      </c>
      <c r="C104" s="87">
        <v>4079410.36</v>
      </c>
      <c r="D104" s="87">
        <v>5.2</v>
      </c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7" t="s">
        <v>442</v>
      </c>
      <c r="B105" s="87" t="s">
        <v>443</v>
      </c>
      <c r="C105" s="87">
        <v>3407188.25</v>
      </c>
      <c r="D105" s="87">
        <v>0.7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7" t="s">
        <v>444</v>
      </c>
      <c r="B106" s="87" t="s">
        <v>445</v>
      </c>
      <c r="C106" s="87">
        <v>3891129.88</v>
      </c>
      <c r="D106" s="87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0"/>
      <c r="B108" s="87" t="s">
        <v>114</v>
      </c>
      <c r="C108" s="87" t="s">
        <v>446</v>
      </c>
      <c r="D108" s="87" t="s">
        <v>447</v>
      </c>
      <c r="E108" s="87" t="s">
        <v>448</v>
      </c>
      <c r="F108" s="87" t="s">
        <v>449</v>
      </c>
      <c r="G108" s="87" t="s">
        <v>439</v>
      </c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87" t="s">
        <v>453</v>
      </c>
      <c r="B109" s="87" t="s">
        <v>451</v>
      </c>
      <c r="C109" s="87">
        <v>389413.36</v>
      </c>
      <c r="D109" s="87">
        <v>270551.62</v>
      </c>
      <c r="E109" s="87">
        <v>118861.74</v>
      </c>
      <c r="F109" s="87">
        <v>0.69</v>
      </c>
      <c r="G109" s="87" t="s">
        <v>452</v>
      </c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7" t="s">
        <v>454</v>
      </c>
      <c r="B110" s="87" t="s">
        <v>451</v>
      </c>
      <c r="C110" s="87">
        <v>4389337.2699999996</v>
      </c>
      <c r="D110" s="87">
        <v>3064871.17</v>
      </c>
      <c r="E110" s="87">
        <v>1324466.0900000001</v>
      </c>
      <c r="F110" s="87">
        <v>0.7</v>
      </c>
      <c r="G110" s="87" t="s">
        <v>452</v>
      </c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7" t="s">
        <v>455</v>
      </c>
      <c r="B111" s="87" t="s">
        <v>451</v>
      </c>
      <c r="C111" s="87">
        <v>420627.79</v>
      </c>
      <c r="D111" s="87">
        <v>292964.03000000003</v>
      </c>
      <c r="E111" s="87">
        <v>127663.77</v>
      </c>
      <c r="F111" s="87">
        <v>0.7</v>
      </c>
      <c r="G111" s="87" t="s">
        <v>452</v>
      </c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7" t="s">
        <v>450</v>
      </c>
      <c r="B112" s="87" t="s">
        <v>451</v>
      </c>
      <c r="C112" s="87">
        <v>126652.39</v>
      </c>
      <c r="D112" s="87">
        <v>87766.55</v>
      </c>
      <c r="E112" s="87">
        <v>38885.83</v>
      </c>
      <c r="F112" s="87">
        <v>0.69</v>
      </c>
      <c r="G112" s="87" t="s">
        <v>452</v>
      </c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0"/>
      <c r="B114" s="87" t="s">
        <v>114</v>
      </c>
      <c r="C114" s="87" t="s">
        <v>446</v>
      </c>
      <c r="D114" s="87" t="s">
        <v>439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7" t="s">
        <v>456</v>
      </c>
      <c r="B115" s="87" t="s">
        <v>457</v>
      </c>
      <c r="C115" s="87">
        <v>68026.289999999994</v>
      </c>
      <c r="D115" s="87" t="s">
        <v>452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7" t="s">
        <v>458</v>
      </c>
      <c r="B116" s="87" t="s">
        <v>457</v>
      </c>
      <c r="C116" s="87">
        <v>128121.58</v>
      </c>
      <c r="D116" s="87" t="s">
        <v>452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7" t="s">
        <v>459</v>
      </c>
      <c r="B117" s="87" t="s">
        <v>457</v>
      </c>
      <c r="C117" s="87">
        <v>1493700.32</v>
      </c>
      <c r="D117" s="87" t="s">
        <v>452</v>
      </c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7" t="s">
        <v>460</v>
      </c>
      <c r="B118" s="87" t="s">
        <v>457</v>
      </c>
      <c r="C118" s="87">
        <v>138954.99</v>
      </c>
      <c r="D118" s="87" t="s">
        <v>452</v>
      </c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7" t="s">
        <v>463</v>
      </c>
      <c r="B119" s="87" t="s">
        <v>457</v>
      </c>
      <c r="C119" s="87">
        <v>17578.43</v>
      </c>
      <c r="D119" s="87" t="s">
        <v>452</v>
      </c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7" t="s">
        <v>462</v>
      </c>
      <c r="B120" s="87" t="s">
        <v>457</v>
      </c>
      <c r="C120" s="87">
        <v>20936.099999999999</v>
      </c>
      <c r="D120" s="87" t="s">
        <v>452</v>
      </c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7" t="s">
        <v>461</v>
      </c>
      <c r="B121" s="87" t="s">
        <v>457</v>
      </c>
      <c r="C121" s="87">
        <v>16476.509999999998</v>
      </c>
      <c r="D121" s="87" t="s">
        <v>452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7" t="s">
        <v>464</v>
      </c>
      <c r="B122" s="87" t="s">
        <v>457</v>
      </c>
      <c r="C122" s="87">
        <v>23864.52</v>
      </c>
      <c r="D122" s="87" t="s">
        <v>452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7" t="s">
        <v>467</v>
      </c>
      <c r="B123" s="87" t="s">
        <v>457</v>
      </c>
      <c r="C123" s="87">
        <v>191653.75</v>
      </c>
      <c r="D123" s="87" t="s">
        <v>452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7" t="s">
        <v>466</v>
      </c>
      <c r="B124" s="87" t="s">
        <v>457</v>
      </c>
      <c r="C124" s="87">
        <v>225807.34</v>
      </c>
      <c r="D124" s="87" t="s">
        <v>452</v>
      </c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7" t="s">
        <v>465</v>
      </c>
      <c r="B125" s="87" t="s">
        <v>457</v>
      </c>
      <c r="C125" s="87">
        <v>180951.4</v>
      </c>
      <c r="D125" s="87" t="s">
        <v>452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7" t="s">
        <v>468</v>
      </c>
      <c r="B126" s="87" t="s">
        <v>457</v>
      </c>
      <c r="C126" s="87">
        <v>256057.60000000001</v>
      </c>
      <c r="D126" s="87" t="s">
        <v>452</v>
      </c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7" t="s">
        <v>471</v>
      </c>
      <c r="B127" s="87" t="s">
        <v>457</v>
      </c>
      <c r="C127" s="87">
        <v>19431.64</v>
      </c>
      <c r="D127" s="87" t="s">
        <v>452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7" t="s">
        <v>470</v>
      </c>
      <c r="B128" s="87" t="s">
        <v>457</v>
      </c>
      <c r="C128" s="87">
        <v>21353.15</v>
      </c>
      <c r="D128" s="87" t="s">
        <v>452</v>
      </c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87" t="s">
        <v>469</v>
      </c>
      <c r="B129" s="87" t="s">
        <v>457</v>
      </c>
      <c r="C129" s="87">
        <v>17979.03</v>
      </c>
      <c r="D129" s="87" t="s">
        <v>452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7" t="s">
        <v>472</v>
      </c>
      <c r="B130" s="87" t="s">
        <v>457</v>
      </c>
      <c r="C130" s="87">
        <v>26141.84</v>
      </c>
      <c r="D130" s="87" t="s">
        <v>452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7" t="s">
        <v>474</v>
      </c>
      <c r="B131" s="87" t="s">
        <v>457</v>
      </c>
      <c r="C131" s="87">
        <v>45090.25</v>
      </c>
      <c r="D131" s="87" t="s">
        <v>452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7" t="s">
        <v>475</v>
      </c>
      <c r="B132" s="87" t="s">
        <v>457</v>
      </c>
      <c r="C132" s="87">
        <v>421345.94</v>
      </c>
      <c r="D132" s="87" t="s">
        <v>452</v>
      </c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7" t="s">
        <v>476</v>
      </c>
      <c r="B133" s="87" t="s">
        <v>457</v>
      </c>
      <c r="C133" s="87">
        <v>43309.62</v>
      </c>
      <c r="D133" s="87" t="s">
        <v>452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87" t="s">
        <v>473</v>
      </c>
      <c r="B134" s="87" t="s">
        <v>457</v>
      </c>
      <c r="C134" s="87">
        <v>25374.62</v>
      </c>
      <c r="D134" s="87" t="s">
        <v>452</v>
      </c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80"/>
      <c r="B136" s="87" t="s">
        <v>114</v>
      </c>
      <c r="C136" s="87" t="s">
        <v>477</v>
      </c>
      <c r="D136" s="87" t="s">
        <v>478</v>
      </c>
      <c r="E136" s="87" t="s">
        <v>479</v>
      </c>
      <c r="F136" s="87" t="s">
        <v>480</v>
      </c>
      <c r="G136" s="87" t="s">
        <v>481</v>
      </c>
      <c r="H136" s="87" t="s">
        <v>482</v>
      </c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87" t="s">
        <v>486</v>
      </c>
      <c r="B137" s="87" t="s">
        <v>484</v>
      </c>
      <c r="C137" s="87">
        <v>0.6</v>
      </c>
      <c r="D137" s="87">
        <v>1017.59</v>
      </c>
      <c r="E137" s="87">
        <v>16.96</v>
      </c>
      <c r="F137" s="87">
        <v>28545.97</v>
      </c>
      <c r="G137" s="87">
        <v>1</v>
      </c>
      <c r="H137" s="87" t="s">
        <v>485</v>
      </c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87" t="s">
        <v>487</v>
      </c>
      <c r="B138" s="87" t="s">
        <v>484</v>
      </c>
      <c r="C138" s="87">
        <v>0.62</v>
      </c>
      <c r="D138" s="87">
        <v>1017.59</v>
      </c>
      <c r="E138" s="87">
        <v>192.39</v>
      </c>
      <c r="F138" s="87">
        <v>317038</v>
      </c>
      <c r="G138" s="87">
        <v>1</v>
      </c>
      <c r="H138" s="87" t="s">
        <v>485</v>
      </c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7" t="s">
        <v>488</v>
      </c>
      <c r="B139" s="87" t="s">
        <v>484</v>
      </c>
      <c r="C139" s="87">
        <v>0.6</v>
      </c>
      <c r="D139" s="87">
        <v>1017.59</v>
      </c>
      <c r="E139" s="87">
        <v>18.34</v>
      </c>
      <c r="F139" s="87">
        <v>30874.51</v>
      </c>
      <c r="G139" s="87">
        <v>1</v>
      </c>
      <c r="H139" s="87" t="s">
        <v>485</v>
      </c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87" t="s">
        <v>483</v>
      </c>
      <c r="B140" s="87" t="s">
        <v>484</v>
      </c>
      <c r="C140" s="87">
        <v>0.59</v>
      </c>
      <c r="D140" s="87">
        <v>1109.6500000000001</v>
      </c>
      <c r="E140" s="87">
        <v>5.57</v>
      </c>
      <c r="F140" s="87">
        <v>10455.68</v>
      </c>
      <c r="G140" s="87">
        <v>1</v>
      </c>
      <c r="H140" s="87" t="s">
        <v>485</v>
      </c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80"/>
      <c r="B142" s="87" t="s">
        <v>114</v>
      </c>
      <c r="C142" s="87" t="s">
        <v>489</v>
      </c>
      <c r="D142" s="87" t="s">
        <v>490</v>
      </c>
      <c r="E142" s="87" t="s">
        <v>491</v>
      </c>
      <c r="F142" s="87" t="s">
        <v>492</v>
      </c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7" t="s">
        <v>497</v>
      </c>
      <c r="B143" s="87" t="s">
        <v>494</v>
      </c>
      <c r="C143" s="87" t="s">
        <v>495</v>
      </c>
      <c r="D143" s="87">
        <v>179352</v>
      </c>
      <c r="E143" s="87">
        <v>37382.15</v>
      </c>
      <c r="F143" s="87">
        <v>0.9</v>
      </c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7" t="s">
        <v>496</v>
      </c>
      <c r="B144" s="87" t="s">
        <v>494</v>
      </c>
      <c r="C144" s="87" t="s">
        <v>495</v>
      </c>
      <c r="D144" s="87">
        <v>179352</v>
      </c>
      <c r="E144" s="87">
        <v>19297.47</v>
      </c>
      <c r="F144" s="87">
        <v>0.88</v>
      </c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7" t="s">
        <v>493</v>
      </c>
      <c r="B145" s="87" t="s">
        <v>494</v>
      </c>
      <c r="C145" s="87" t="s">
        <v>495</v>
      </c>
      <c r="D145" s="87">
        <v>179352</v>
      </c>
      <c r="E145" s="87">
        <v>72.709999999999994</v>
      </c>
      <c r="F145" s="87">
        <v>0.85</v>
      </c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7" t="s">
        <v>498</v>
      </c>
      <c r="B146" s="87" t="s">
        <v>499</v>
      </c>
      <c r="C146" s="87" t="s">
        <v>495</v>
      </c>
      <c r="D146" s="87">
        <v>179352</v>
      </c>
      <c r="E146" s="87">
        <v>54917.87</v>
      </c>
      <c r="F146" s="87">
        <v>0.87</v>
      </c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0"/>
      <c r="B148" s="87" t="s">
        <v>114</v>
      </c>
      <c r="C148" s="87" t="s">
        <v>500</v>
      </c>
      <c r="D148" s="87" t="s">
        <v>501</v>
      </c>
      <c r="E148" s="87" t="s">
        <v>502</v>
      </c>
      <c r="F148" s="87" t="s">
        <v>503</v>
      </c>
      <c r="G148" s="87" t="s">
        <v>504</v>
      </c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7" t="s">
        <v>505</v>
      </c>
      <c r="B149" s="87" t="s">
        <v>506</v>
      </c>
      <c r="C149" s="87">
        <v>0.76</v>
      </c>
      <c r="D149" s="87">
        <v>845000</v>
      </c>
      <c r="E149" s="87">
        <v>0.78</v>
      </c>
      <c r="F149" s="87">
        <v>0.88</v>
      </c>
      <c r="G149" s="87">
        <v>0.57999999999999996</v>
      </c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0"/>
      <c r="B151" s="87" t="s">
        <v>507</v>
      </c>
      <c r="C151" s="87" t="s">
        <v>508</v>
      </c>
      <c r="D151" s="87" t="s">
        <v>509</v>
      </c>
      <c r="E151" s="87" t="s">
        <v>510</v>
      </c>
      <c r="F151" s="87" t="s">
        <v>511</v>
      </c>
      <c r="G151" s="87" t="s">
        <v>512</v>
      </c>
      <c r="H151" s="87" t="s">
        <v>513</v>
      </c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7" t="s">
        <v>514</v>
      </c>
      <c r="B152" s="87">
        <v>362565.20400000003</v>
      </c>
      <c r="C152" s="87">
        <v>609.53989999999999</v>
      </c>
      <c r="D152" s="87">
        <v>1549.9889000000001</v>
      </c>
      <c r="E152" s="87">
        <v>0</v>
      </c>
      <c r="F152" s="87">
        <v>6.4999999999999997E-3</v>
      </c>
      <c r="G152" s="87">
        <v>96368.156600000002</v>
      </c>
      <c r="H152" s="87">
        <v>151127.041</v>
      </c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7" t="s">
        <v>515</v>
      </c>
      <c r="B153" s="87">
        <v>310515.45289999997</v>
      </c>
      <c r="C153" s="87">
        <v>537.62189999999998</v>
      </c>
      <c r="D153" s="87">
        <v>1413.5395000000001</v>
      </c>
      <c r="E153" s="87">
        <v>0</v>
      </c>
      <c r="F153" s="87">
        <v>5.8999999999999999E-3</v>
      </c>
      <c r="G153" s="87">
        <v>87891.074900000007</v>
      </c>
      <c r="H153" s="87">
        <v>130856.5505</v>
      </c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7" t="s">
        <v>516</v>
      </c>
      <c r="B154" s="87">
        <v>322454.68569999997</v>
      </c>
      <c r="C154" s="87">
        <v>593.66899999999998</v>
      </c>
      <c r="D154" s="87">
        <v>1663.2192</v>
      </c>
      <c r="E154" s="87">
        <v>0</v>
      </c>
      <c r="F154" s="87">
        <v>6.7999999999999996E-3</v>
      </c>
      <c r="G154" s="87">
        <v>103429.39599999999</v>
      </c>
      <c r="H154" s="87">
        <v>139122.6023</v>
      </c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7" t="s">
        <v>517</v>
      </c>
      <c r="B155" s="87">
        <v>285397.6237</v>
      </c>
      <c r="C155" s="87">
        <v>542.93219999999997</v>
      </c>
      <c r="D155" s="87">
        <v>1568.6434999999999</v>
      </c>
      <c r="E155" s="87">
        <v>0</v>
      </c>
      <c r="F155" s="87">
        <v>6.4000000000000003E-3</v>
      </c>
      <c r="G155" s="87">
        <v>97554.0821</v>
      </c>
      <c r="H155" s="87">
        <v>124733.49310000001</v>
      </c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7" t="s">
        <v>282</v>
      </c>
      <c r="B156" s="87">
        <v>300349.50919999997</v>
      </c>
      <c r="C156" s="87">
        <v>589.52589999999998</v>
      </c>
      <c r="D156" s="87">
        <v>1751.0387000000001</v>
      </c>
      <c r="E156" s="87">
        <v>0</v>
      </c>
      <c r="F156" s="87">
        <v>7.1000000000000004E-3</v>
      </c>
      <c r="G156" s="87">
        <v>108903.09299999999</v>
      </c>
      <c r="H156" s="87">
        <v>132927.7898</v>
      </c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7" t="s">
        <v>518</v>
      </c>
      <c r="B157" s="87">
        <v>314116.69990000001</v>
      </c>
      <c r="C157" s="87">
        <v>625.55550000000005</v>
      </c>
      <c r="D157" s="87">
        <v>1881.0362</v>
      </c>
      <c r="E157" s="87">
        <v>0</v>
      </c>
      <c r="F157" s="87">
        <v>7.6E-3</v>
      </c>
      <c r="G157" s="87">
        <v>116990.8168</v>
      </c>
      <c r="H157" s="87">
        <v>139844.43950000001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7" t="s">
        <v>519</v>
      </c>
      <c r="B158" s="87">
        <v>316462.30009999999</v>
      </c>
      <c r="C158" s="87">
        <v>631.40210000000002</v>
      </c>
      <c r="D158" s="87">
        <v>1901.5726</v>
      </c>
      <c r="E158" s="87">
        <v>0</v>
      </c>
      <c r="F158" s="87">
        <v>7.7000000000000002E-3</v>
      </c>
      <c r="G158" s="87">
        <v>118268.4243</v>
      </c>
      <c r="H158" s="87">
        <v>140996.17569999999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87" t="s">
        <v>520</v>
      </c>
      <c r="B159" s="87">
        <v>340933.88589999999</v>
      </c>
      <c r="C159" s="87">
        <v>679.79459999999995</v>
      </c>
      <c r="D159" s="87">
        <v>2046.2280000000001</v>
      </c>
      <c r="E159" s="87">
        <v>0</v>
      </c>
      <c r="F159" s="87">
        <v>8.2000000000000007E-3</v>
      </c>
      <c r="G159" s="87">
        <v>127265.1473</v>
      </c>
      <c r="H159" s="87">
        <v>151859.62460000001</v>
      </c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7" t="s">
        <v>521</v>
      </c>
      <c r="B160" s="87">
        <v>289925.69179999997</v>
      </c>
      <c r="C160" s="87">
        <v>573.50440000000003</v>
      </c>
      <c r="D160" s="87">
        <v>1714.7746999999999</v>
      </c>
      <c r="E160" s="87">
        <v>0</v>
      </c>
      <c r="F160" s="87">
        <v>6.8999999999999999E-3</v>
      </c>
      <c r="G160" s="87">
        <v>106649.05650000001</v>
      </c>
      <c r="H160" s="87">
        <v>128720.28170000001</v>
      </c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87" t="s">
        <v>522</v>
      </c>
      <c r="B161" s="87">
        <v>295319.10450000002</v>
      </c>
      <c r="C161" s="87">
        <v>571.38610000000006</v>
      </c>
      <c r="D161" s="87">
        <v>1676.0696</v>
      </c>
      <c r="E161" s="87">
        <v>0</v>
      </c>
      <c r="F161" s="87">
        <v>6.7999999999999996E-3</v>
      </c>
      <c r="G161" s="87">
        <v>104238.001</v>
      </c>
      <c r="H161" s="87">
        <v>129945.62</v>
      </c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87" t="s">
        <v>523</v>
      </c>
      <c r="B162" s="87">
        <v>304150.83860000002</v>
      </c>
      <c r="C162" s="87">
        <v>564.33860000000004</v>
      </c>
      <c r="D162" s="87">
        <v>1592.9297999999999</v>
      </c>
      <c r="E162" s="87">
        <v>0</v>
      </c>
      <c r="F162" s="87">
        <v>6.4999999999999997E-3</v>
      </c>
      <c r="G162" s="87">
        <v>99059.8606</v>
      </c>
      <c r="H162" s="87">
        <v>131624.89060000001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7" t="s">
        <v>524</v>
      </c>
      <c r="B163" s="87">
        <v>339426.53090000001</v>
      </c>
      <c r="C163" s="87">
        <v>586.55340000000001</v>
      </c>
      <c r="D163" s="87">
        <v>1538.9398000000001</v>
      </c>
      <c r="E163" s="87">
        <v>0</v>
      </c>
      <c r="F163" s="87">
        <v>6.4000000000000003E-3</v>
      </c>
      <c r="G163" s="87">
        <v>95687.777499999997</v>
      </c>
      <c r="H163" s="87">
        <v>142937.34210000001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7"/>
      <c r="B164" s="87"/>
      <c r="C164" s="87"/>
      <c r="D164" s="87"/>
      <c r="E164" s="87"/>
      <c r="F164" s="87"/>
      <c r="G164" s="87"/>
      <c r="H164" s="87"/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7" t="s">
        <v>525</v>
      </c>
      <c r="B165" s="88">
        <v>3781620</v>
      </c>
      <c r="C165" s="87">
        <v>7105.8234000000002</v>
      </c>
      <c r="D165" s="87">
        <v>20297.9804</v>
      </c>
      <c r="E165" s="87">
        <v>0</v>
      </c>
      <c r="F165" s="87">
        <v>8.2600000000000007E-2</v>
      </c>
      <c r="G165" s="88">
        <v>1262300</v>
      </c>
      <c r="H165" s="88">
        <v>1644700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7" t="s">
        <v>526</v>
      </c>
      <c r="B166" s="87">
        <v>285397.6237</v>
      </c>
      <c r="C166" s="87">
        <v>537.62189999999998</v>
      </c>
      <c r="D166" s="87">
        <v>1413.5395000000001</v>
      </c>
      <c r="E166" s="87">
        <v>0</v>
      </c>
      <c r="F166" s="87">
        <v>5.8999999999999999E-3</v>
      </c>
      <c r="G166" s="87">
        <v>87891.074900000007</v>
      </c>
      <c r="H166" s="87">
        <v>124733.49310000001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87" t="s">
        <v>527</v>
      </c>
      <c r="B167" s="87">
        <v>362565.20400000003</v>
      </c>
      <c r="C167" s="87">
        <v>679.79459999999995</v>
      </c>
      <c r="D167" s="87">
        <v>2046.2280000000001</v>
      </c>
      <c r="E167" s="87">
        <v>0</v>
      </c>
      <c r="F167" s="87">
        <v>8.2000000000000007E-3</v>
      </c>
      <c r="G167" s="87">
        <v>127265.1473</v>
      </c>
      <c r="H167" s="87">
        <v>151859.62460000001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0"/>
      <c r="B169" s="87" t="s">
        <v>528</v>
      </c>
      <c r="C169" s="87" t="s">
        <v>529</v>
      </c>
      <c r="D169" s="87" t="s">
        <v>530</v>
      </c>
      <c r="E169" s="87" t="s">
        <v>531</v>
      </c>
      <c r="F169" s="87" t="s">
        <v>532</v>
      </c>
      <c r="G169" s="87" t="s">
        <v>533</v>
      </c>
      <c r="H169" s="87" t="s">
        <v>534</v>
      </c>
      <c r="I169" s="87" t="s">
        <v>535</v>
      </c>
      <c r="J169" s="87" t="s">
        <v>536</v>
      </c>
      <c r="K169" s="87" t="s">
        <v>537</v>
      </c>
      <c r="L169" s="87" t="s">
        <v>538</v>
      </c>
      <c r="M169" s="87" t="s">
        <v>539</v>
      </c>
      <c r="N169" s="87" t="s">
        <v>540</v>
      </c>
      <c r="O169" s="87" t="s">
        <v>541</v>
      </c>
      <c r="P169" s="87" t="s">
        <v>542</v>
      </c>
      <c r="Q169" s="87" t="s">
        <v>543</v>
      </c>
      <c r="R169" s="87" t="s">
        <v>544</v>
      </c>
      <c r="S169" s="87" t="s">
        <v>545</v>
      </c>
    </row>
    <row r="170" spans="1:19">
      <c r="A170" s="87" t="s">
        <v>514</v>
      </c>
      <c r="B170" s="88">
        <v>1528050000000</v>
      </c>
      <c r="C170" s="87">
        <v>1320354.0989999999</v>
      </c>
      <c r="D170" s="87" t="s">
        <v>606</v>
      </c>
      <c r="E170" s="87">
        <v>645239.30700000003</v>
      </c>
      <c r="F170" s="87">
        <v>326066.95799999998</v>
      </c>
      <c r="G170" s="87">
        <v>33309.83</v>
      </c>
      <c r="H170" s="87">
        <v>0</v>
      </c>
      <c r="I170" s="87">
        <v>82507.538</v>
      </c>
      <c r="J170" s="87">
        <v>0</v>
      </c>
      <c r="K170" s="87">
        <v>59937.408000000003</v>
      </c>
      <c r="L170" s="87">
        <v>51071.08</v>
      </c>
      <c r="M170" s="87">
        <v>122221.978</v>
      </c>
      <c r="N170" s="87">
        <v>0</v>
      </c>
      <c r="O170" s="87">
        <v>0</v>
      </c>
      <c r="P170" s="87">
        <v>0</v>
      </c>
      <c r="Q170" s="87">
        <v>0</v>
      </c>
      <c r="R170" s="87">
        <v>0</v>
      </c>
      <c r="S170" s="87">
        <v>0</v>
      </c>
    </row>
    <row r="171" spans="1:19">
      <c r="A171" s="87" t="s">
        <v>515</v>
      </c>
      <c r="B171" s="88">
        <v>1393640000000</v>
      </c>
      <c r="C171" s="87">
        <v>1298988.727</v>
      </c>
      <c r="D171" s="87" t="s">
        <v>612</v>
      </c>
      <c r="E171" s="87">
        <v>645239.30700000003</v>
      </c>
      <c r="F171" s="87">
        <v>326066.95799999998</v>
      </c>
      <c r="G171" s="87">
        <v>33309.83</v>
      </c>
      <c r="H171" s="87">
        <v>0</v>
      </c>
      <c r="I171" s="87">
        <v>99644.509000000005</v>
      </c>
      <c r="J171" s="87">
        <v>0</v>
      </c>
      <c r="K171" s="87">
        <v>58101.658000000003</v>
      </c>
      <c r="L171" s="87">
        <v>51071.08</v>
      </c>
      <c r="M171" s="87">
        <v>85555.384999999995</v>
      </c>
      <c r="N171" s="87">
        <v>0</v>
      </c>
      <c r="O171" s="87">
        <v>0</v>
      </c>
      <c r="P171" s="87">
        <v>0</v>
      </c>
      <c r="Q171" s="87">
        <v>0</v>
      </c>
      <c r="R171" s="87">
        <v>0</v>
      </c>
      <c r="S171" s="87">
        <v>0</v>
      </c>
    </row>
    <row r="172" spans="1:19">
      <c r="A172" s="87" t="s">
        <v>516</v>
      </c>
      <c r="B172" s="88">
        <v>1640020000000</v>
      </c>
      <c r="C172" s="87">
        <v>1409949.862</v>
      </c>
      <c r="D172" s="87" t="s">
        <v>636</v>
      </c>
      <c r="E172" s="87">
        <v>645239.30700000003</v>
      </c>
      <c r="F172" s="87">
        <v>326066.95799999998</v>
      </c>
      <c r="G172" s="87">
        <v>33719.150999999998</v>
      </c>
      <c r="H172" s="87">
        <v>0</v>
      </c>
      <c r="I172" s="87">
        <v>206730.217</v>
      </c>
      <c r="J172" s="87">
        <v>0</v>
      </c>
      <c r="K172" s="87">
        <v>61567.764000000003</v>
      </c>
      <c r="L172" s="87">
        <v>51071.08</v>
      </c>
      <c r="M172" s="87">
        <v>85555.384999999995</v>
      </c>
      <c r="N172" s="87">
        <v>0</v>
      </c>
      <c r="O172" s="87">
        <v>0</v>
      </c>
      <c r="P172" s="87">
        <v>0</v>
      </c>
      <c r="Q172" s="87">
        <v>0</v>
      </c>
      <c r="R172" s="87">
        <v>0</v>
      </c>
      <c r="S172" s="87">
        <v>0</v>
      </c>
    </row>
    <row r="173" spans="1:19">
      <c r="A173" s="87" t="s">
        <v>517</v>
      </c>
      <c r="B173" s="88">
        <v>1546860000000</v>
      </c>
      <c r="C173" s="87">
        <v>1401905.1270000001</v>
      </c>
      <c r="D173" s="87" t="s">
        <v>569</v>
      </c>
      <c r="E173" s="87">
        <v>645239.30700000003</v>
      </c>
      <c r="F173" s="87">
        <v>326066.95799999998</v>
      </c>
      <c r="G173" s="87">
        <v>33309.83</v>
      </c>
      <c r="H173" s="87">
        <v>0</v>
      </c>
      <c r="I173" s="87">
        <v>163452.24100000001</v>
      </c>
      <c r="J173" s="87">
        <v>0</v>
      </c>
      <c r="K173" s="87">
        <v>60543.733</v>
      </c>
      <c r="L173" s="87">
        <v>51071.08</v>
      </c>
      <c r="M173" s="87">
        <v>122221.978</v>
      </c>
      <c r="N173" s="87">
        <v>0</v>
      </c>
      <c r="O173" s="87">
        <v>0</v>
      </c>
      <c r="P173" s="87">
        <v>0</v>
      </c>
      <c r="Q173" s="87">
        <v>0</v>
      </c>
      <c r="R173" s="87">
        <v>0</v>
      </c>
      <c r="S173" s="87">
        <v>0</v>
      </c>
    </row>
    <row r="174" spans="1:19">
      <c r="A174" s="87" t="s">
        <v>282</v>
      </c>
      <c r="B174" s="88">
        <v>1726810000000</v>
      </c>
      <c r="C174" s="87">
        <v>1552171.1459999999</v>
      </c>
      <c r="D174" s="87" t="s">
        <v>560</v>
      </c>
      <c r="E174" s="87">
        <v>645239.30700000003</v>
      </c>
      <c r="F174" s="87">
        <v>326066.95799999998</v>
      </c>
      <c r="G174" s="87">
        <v>35410.580999999998</v>
      </c>
      <c r="H174" s="87">
        <v>0</v>
      </c>
      <c r="I174" s="87">
        <v>344085.255</v>
      </c>
      <c r="J174" s="87">
        <v>0</v>
      </c>
      <c r="K174" s="87">
        <v>64742.58</v>
      </c>
      <c r="L174" s="87">
        <v>51071.08</v>
      </c>
      <c r="M174" s="87">
        <v>85555.384999999995</v>
      </c>
      <c r="N174" s="87">
        <v>0</v>
      </c>
      <c r="O174" s="87">
        <v>0</v>
      </c>
      <c r="P174" s="87">
        <v>0</v>
      </c>
      <c r="Q174" s="87">
        <v>0</v>
      </c>
      <c r="R174" s="87">
        <v>0</v>
      </c>
      <c r="S174" s="87">
        <v>0</v>
      </c>
    </row>
    <row r="175" spans="1:19">
      <c r="A175" s="87" t="s">
        <v>518</v>
      </c>
      <c r="B175" s="88">
        <v>1855050000000</v>
      </c>
      <c r="C175" s="87">
        <v>1690346.49</v>
      </c>
      <c r="D175" s="87" t="s">
        <v>570</v>
      </c>
      <c r="E175" s="87">
        <v>645239.30700000003</v>
      </c>
      <c r="F175" s="87">
        <v>326066.95799999998</v>
      </c>
      <c r="G175" s="87">
        <v>47183.55</v>
      </c>
      <c r="H175" s="87">
        <v>0</v>
      </c>
      <c r="I175" s="87">
        <v>467456.53499999997</v>
      </c>
      <c r="J175" s="87">
        <v>0</v>
      </c>
      <c r="K175" s="87">
        <v>67773.675000000003</v>
      </c>
      <c r="L175" s="87">
        <v>51071.08</v>
      </c>
      <c r="M175" s="87">
        <v>85555.384999999995</v>
      </c>
      <c r="N175" s="87">
        <v>0</v>
      </c>
      <c r="O175" s="87">
        <v>0</v>
      </c>
      <c r="P175" s="87">
        <v>0</v>
      </c>
      <c r="Q175" s="87">
        <v>0</v>
      </c>
      <c r="R175" s="87">
        <v>0</v>
      </c>
      <c r="S175" s="87">
        <v>0</v>
      </c>
    </row>
    <row r="176" spans="1:19">
      <c r="A176" s="87" t="s">
        <v>519</v>
      </c>
      <c r="B176" s="88">
        <v>1875310000000</v>
      </c>
      <c r="C176" s="87">
        <v>1738299.5870000001</v>
      </c>
      <c r="D176" s="87" t="s">
        <v>665</v>
      </c>
      <c r="E176" s="87">
        <v>645239.30700000003</v>
      </c>
      <c r="F176" s="87">
        <v>326066.95799999998</v>
      </c>
      <c r="G176" s="87">
        <v>50777.249000000003</v>
      </c>
      <c r="H176" s="87">
        <v>0</v>
      </c>
      <c r="I176" s="87">
        <v>510672.49400000001</v>
      </c>
      <c r="J176" s="87">
        <v>0</v>
      </c>
      <c r="K176" s="87">
        <v>68917.115000000005</v>
      </c>
      <c r="L176" s="87">
        <v>51071.08</v>
      </c>
      <c r="M176" s="87">
        <v>85555.384999999995</v>
      </c>
      <c r="N176" s="87">
        <v>0</v>
      </c>
      <c r="O176" s="87">
        <v>0</v>
      </c>
      <c r="P176" s="87">
        <v>0</v>
      </c>
      <c r="Q176" s="87">
        <v>0</v>
      </c>
      <c r="R176" s="87">
        <v>0</v>
      </c>
      <c r="S176" s="87">
        <v>0</v>
      </c>
    </row>
    <row r="177" spans="1:19">
      <c r="A177" s="87" t="s">
        <v>520</v>
      </c>
      <c r="B177" s="88">
        <v>2017970000000</v>
      </c>
      <c r="C177" s="87">
        <v>1795212.598</v>
      </c>
      <c r="D177" s="87" t="s">
        <v>637</v>
      </c>
      <c r="E177" s="87">
        <v>645239.30700000003</v>
      </c>
      <c r="F177" s="87">
        <v>326066.95799999998</v>
      </c>
      <c r="G177" s="87">
        <v>48202.345999999998</v>
      </c>
      <c r="H177" s="87">
        <v>0</v>
      </c>
      <c r="I177" s="87">
        <v>569468.73600000003</v>
      </c>
      <c r="J177" s="87">
        <v>0</v>
      </c>
      <c r="K177" s="87">
        <v>69608.785999999993</v>
      </c>
      <c r="L177" s="87">
        <v>51071.08</v>
      </c>
      <c r="M177" s="87">
        <v>85555.384999999995</v>
      </c>
      <c r="N177" s="87">
        <v>0</v>
      </c>
      <c r="O177" s="87">
        <v>0</v>
      </c>
      <c r="P177" s="87">
        <v>0</v>
      </c>
      <c r="Q177" s="87">
        <v>0</v>
      </c>
      <c r="R177" s="87">
        <v>0</v>
      </c>
      <c r="S177" s="87">
        <v>0</v>
      </c>
    </row>
    <row r="178" spans="1:19">
      <c r="A178" s="87" t="s">
        <v>521</v>
      </c>
      <c r="B178" s="88">
        <v>1691070000000</v>
      </c>
      <c r="C178" s="87">
        <v>1512226.598</v>
      </c>
      <c r="D178" s="87" t="s">
        <v>666</v>
      </c>
      <c r="E178" s="87">
        <v>645239.30700000003</v>
      </c>
      <c r="F178" s="87">
        <v>326066.95799999998</v>
      </c>
      <c r="G178" s="87">
        <v>33613.781999999999</v>
      </c>
      <c r="H178" s="87">
        <v>0</v>
      </c>
      <c r="I178" s="87">
        <v>306912.86099999998</v>
      </c>
      <c r="J178" s="87">
        <v>0</v>
      </c>
      <c r="K178" s="87">
        <v>63767.224999999999</v>
      </c>
      <c r="L178" s="87">
        <v>51071.08</v>
      </c>
      <c r="M178" s="87">
        <v>85555.384999999995</v>
      </c>
      <c r="N178" s="87">
        <v>0</v>
      </c>
      <c r="O178" s="87">
        <v>0</v>
      </c>
      <c r="P178" s="87">
        <v>0</v>
      </c>
      <c r="Q178" s="87">
        <v>0</v>
      </c>
      <c r="R178" s="87">
        <v>0</v>
      </c>
      <c r="S178" s="87">
        <v>0</v>
      </c>
    </row>
    <row r="179" spans="1:19">
      <c r="A179" s="87" t="s">
        <v>522</v>
      </c>
      <c r="B179" s="88">
        <v>1652840000000</v>
      </c>
      <c r="C179" s="87">
        <v>1481524.726</v>
      </c>
      <c r="D179" s="87" t="s">
        <v>571</v>
      </c>
      <c r="E179" s="87">
        <v>645239.30700000003</v>
      </c>
      <c r="F179" s="87">
        <v>326066.95799999998</v>
      </c>
      <c r="G179" s="87">
        <v>33309.83</v>
      </c>
      <c r="H179" s="87">
        <v>0</v>
      </c>
      <c r="I179" s="87">
        <v>241074.193</v>
      </c>
      <c r="J179" s="87">
        <v>0</v>
      </c>
      <c r="K179" s="87">
        <v>62541.379000000001</v>
      </c>
      <c r="L179" s="87">
        <v>51071.08</v>
      </c>
      <c r="M179" s="87">
        <v>122221.978</v>
      </c>
      <c r="N179" s="87">
        <v>0</v>
      </c>
      <c r="O179" s="87">
        <v>0</v>
      </c>
      <c r="P179" s="87">
        <v>0</v>
      </c>
      <c r="Q179" s="87">
        <v>0</v>
      </c>
      <c r="R179" s="87">
        <v>0</v>
      </c>
      <c r="S179" s="87">
        <v>0</v>
      </c>
    </row>
    <row r="180" spans="1:19">
      <c r="A180" s="87" t="s">
        <v>523</v>
      </c>
      <c r="B180" s="88">
        <v>1570730000000</v>
      </c>
      <c r="C180" s="87">
        <v>1429835.2520000001</v>
      </c>
      <c r="D180" s="87" t="s">
        <v>639</v>
      </c>
      <c r="E180" s="87">
        <v>645239.30700000003</v>
      </c>
      <c r="F180" s="87">
        <v>326066.95799999998</v>
      </c>
      <c r="G180" s="87">
        <v>36831.917999999998</v>
      </c>
      <c r="H180" s="87">
        <v>0</v>
      </c>
      <c r="I180" s="87">
        <v>222847.37700000001</v>
      </c>
      <c r="J180" s="87">
        <v>0</v>
      </c>
      <c r="K180" s="87">
        <v>62223.226000000002</v>
      </c>
      <c r="L180" s="87">
        <v>51071.08</v>
      </c>
      <c r="M180" s="87">
        <v>85555.384999999995</v>
      </c>
      <c r="N180" s="87">
        <v>0</v>
      </c>
      <c r="O180" s="87">
        <v>0</v>
      </c>
      <c r="P180" s="87">
        <v>0</v>
      </c>
      <c r="Q180" s="87">
        <v>0</v>
      </c>
      <c r="R180" s="87">
        <v>0</v>
      </c>
      <c r="S180" s="87">
        <v>0</v>
      </c>
    </row>
    <row r="181" spans="1:19">
      <c r="A181" s="87" t="s">
        <v>524</v>
      </c>
      <c r="B181" s="88">
        <v>1517260000000</v>
      </c>
      <c r="C181" s="87">
        <v>1275569.95</v>
      </c>
      <c r="D181" s="87" t="s">
        <v>572</v>
      </c>
      <c r="E181" s="87">
        <v>645239.30700000003</v>
      </c>
      <c r="F181" s="87">
        <v>326066.95799999998</v>
      </c>
      <c r="G181" s="87">
        <v>33309.83</v>
      </c>
      <c r="H181" s="87">
        <v>0</v>
      </c>
      <c r="I181" s="87">
        <v>40579.851999999999</v>
      </c>
      <c r="J181" s="87">
        <v>0</v>
      </c>
      <c r="K181" s="87">
        <v>57080.945</v>
      </c>
      <c r="L181" s="87">
        <v>51071.08</v>
      </c>
      <c r="M181" s="87">
        <v>122221.978</v>
      </c>
      <c r="N181" s="87">
        <v>0</v>
      </c>
      <c r="O181" s="87">
        <v>0</v>
      </c>
      <c r="P181" s="87">
        <v>0</v>
      </c>
      <c r="Q181" s="87">
        <v>0</v>
      </c>
      <c r="R181" s="87">
        <v>0</v>
      </c>
      <c r="S181" s="87">
        <v>0</v>
      </c>
    </row>
    <row r="182" spans="1:19">
      <c r="A182" s="87"/>
      <c r="B182" s="87"/>
      <c r="C182" s="87"/>
      <c r="D182" s="87"/>
      <c r="E182" s="87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</row>
    <row r="183" spans="1:19">
      <c r="A183" s="87" t="s">
        <v>525</v>
      </c>
      <c r="B183" s="88">
        <v>20015600000000</v>
      </c>
      <c r="C183" s="87"/>
      <c r="D183" s="87"/>
      <c r="E183" s="87"/>
      <c r="F183" s="87"/>
      <c r="G183" s="87"/>
      <c r="H183" s="87"/>
      <c r="I183" s="87"/>
      <c r="J183" s="87"/>
      <c r="K183" s="87"/>
      <c r="L183" s="87"/>
      <c r="M183" s="87"/>
      <c r="N183" s="87">
        <v>0</v>
      </c>
      <c r="O183" s="87">
        <v>0</v>
      </c>
      <c r="P183" s="87">
        <v>0</v>
      </c>
      <c r="Q183" s="87">
        <v>0</v>
      </c>
      <c r="R183" s="87">
        <v>0</v>
      </c>
      <c r="S183" s="87">
        <v>0</v>
      </c>
    </row>
    <row r="184" spans="1:19">
      <c r="A184" s="87" t="s">
        <v>526</v>
      </c>
      <c r="B184" s="88">
        <v>1393640000000</v>
      </c>
      <c r="C184" s="87">
        <v>1275569.95</v>
      </c>
      <c r="D184" s="87"/>
      <c r="E184" s="87">
        <v>645239.30700000003</v>
      </c>
      <c r="F184" s="87">
        <v>326066.95799999998</v>
      </c>
      <c r="G184" s="87">
        <v>33309.83</v>
      </c>
      <c r="H184" s="87">
        <v>0</v>
      </c>
      <c r="I184" s="87">
        <v>40579.851999999999</v>
      </c>
      <c r="J184" s="87">
        <v>0</v>
      </c>
      <c r="K184" s="87">
        <v>57080.945</v>
      </c>
      <c r="L184" s="87">
        <v>51071.08</v>
      </c>
      <c r="M184" s="87">
        <v>85555.384999999995</v>
      </c>
      <c r="N184" s="87">
        <v>0</v>
      </c>
      <c r="O184" s="87">
        <v>0</v>
      </c>
      <c r="P184" s="87">
        <v>0</v>
      </c>
      <c r="Q184" s="87">
        <v>0</v>
      </c>
      <c r="R184" s="87">
        <v>0</v>
      </c>
      <c r="S184" s="87">
        <v>0</v>
      </c>
    </row>
    <row r="185" spans="1:19">
      <c r="A185" s="87" t="s">
        <v>527</v>
      </c>
      <c r="B185" s="88">
        <v>2017970000000</v>
      </c>
      <c r="C185" s="87">
        <v>1795212.598</v>
      </c>
      <c r="D185" s="87"/>
      <c r="E185" s="87">
        <v>645239.30700000003</v>
      </c>
      <c r="F185" s="87">
        <v>326066.95799999998</v>
      </c>
      <c r="G185" s="87">
        <v>50777.249000000003</v>
      </c>
      <c r="H185" s="87">
        <v>0</v>
      </c>
      <c r="I185" s="87">
        <v>569468.73600000003</v>
      </c>
      <c r="J185" s="87">
        <v>0</v>
      </c>
      <c r="K185" s="87">
        <v>69608.785999999993</v>
      </c>
      <c r="L185" s="87">
        <v>51071.08</v>
      </c>
      <c r="M185" s="87">
        <v>122221.978</v>
      </c>
      <c r="N185" s="87">
        <v>0</v>
      </c>
      <c r="O185" s="87">
        <v>0</v>
      </c>
      <c r="P185" s="87">
        <v>0</v>
      </c>
      <c r="Q185" s="87">
        <v>0</v>
      </c>
      <c r="R185" s="87">
        <v>0</v>
      </c>
      <c r="S185" s="87">
        <v>0</v>
      </c>
    </row>
    <row r="186" spans="1:19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80"/>
      <c r="B187" s="87" t="s">
        <v>547</v>
      </c>
      <c r="C187" s="87" t="s">
        <v>548</v>
      </c>
      <c r="D187" s="87" t="s">
        <v>549</v>
      </c>
      <c r="E187" s="87" t="s">
        <v>254</v>
      </c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87" t="s">
        <v>550</v>
      </c>
      <c r="B188" s="87">
        <v>391205.65</v>
      </c>
      <c r="C188" s="87">
        <v>77551.759999999995</v>
      </c>
      <c r="D188" s="87">
        <v>0</v>
      </c>
      <c r="E188" s="87">
        <v>468757.41</v>
      </c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87" t="s">
        <v>551</v>
      </c>
      <c r="B189" s="87">
        <v>8.4499999999999993</v>
      </c>
      <c r="C189" s="87">
        <v>1.67</v>
      </c>
      <c r="D189" s="87">
        <v>0</v>
      </c>
      <c r="E189" s="87">
        <v>10.119999999999999</v>
      </c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87" t="s">
        <v>552</v>
      </c>
      <c r="B190" s="87">
        <v>8.4499999999999993</v>
      </c>
      <c r="C190" s="87">
        <v>1.67</v>
      </c>
      <c r="D190" s="87">
        <v>0</v>
      </c>
      <c r="E190" s="87">
        <v>10.119999999999999</v>
      </c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4"/>
  <dimension ref="A1:S190"/>
  <sheetViews>
    <sheetView workbookViewId="0"/>
  </sheetViews>
  <sheetFormatPr defaultRowHeight="10.5"/>
  <cols>
    <col min="1" max="1" width="45.83203125" style="79" customWidth="1"/>
    <col min="2" max="2" width="28.83203125" style="79" customWidth="1"/>
    <col min="3" max="3" width="33.6640625" style="79" customWidth="1"/>
    <col min="4" max="4" width="38.6640625" style="79" customWidth="1"/>
    <col min="5" max="5" width="45.6640625" style="79" customWidth="1"/>
    <col min="6" max="6" width="50" style="79" customWidth="1"/>
    <col min="7" max="7" width="43.6640625" style="79" customWidth="1"/>
    <col min="8" max="9" width="38.33203125" style="79" customWidth="1"/>
    <col min="10" max="10" width="46.1640625" style="79" customWidth="1"/>
    <col min="11" max="11" width="36.5" style="79" customWidth="1"/>
    <col min="12" max="12" width="45.33203125" style="79" customWidth="1"/>
    <col min="13" max="13" width="50.5" style="79" customWidth="1"/>
    <col min="14" max="15" width="44.83203125" style="79" customWidth="1"/>
    <col min="16" max="16" width="45.33203125" style="79" customWidth="1"/>
    <col min="17" max="17" width="44.83203125" style="79" customWidth="1"/>
    <col min="18" max="18" width="42.6640625" style="79" customWidth="1"/>
    <col min="19" max="19" width="48.1640625" style="79" customWidth="1"/>
    <col min="20" max="27" width="9.33203125" style="79" customWidth="1"/>
    <col min="28" max="16384" width="9.33203125" style="79"/>
  </cols>
  <sheetData>
    <row r="1" spans="1:19">
      <c r="A1" s="80"/>
      <c r="B1" s="87" t="s">
        <v>331</v>
      </c>
      <c r="C1" s="87" t="s">
        <v>332</v>
      </c>
      <c r="D1" s="87" t="s">
        <v>333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7" t="s">
        <v>334</v>
      </c>
      <c r="B2" s="87">
        <v>23910.16</v>
      </c>
      <c r="C2" s="87">
        <v>516.19000000000005</v>
      </c>
      <c r="D2" s="87">
        <v>516.19000000000005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7" t="s">
        <v>335</v>
      </c>
      <c r="B3" s="87">
        <v>23910.16</v>
      </c>
      <c r="C3" s="87">
        <v>516.19000000000005</v>
      </c>
      <c r="D3" s="87">
        <v>516.19000000000005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7" t="s">
        <v>336</v>
      </c>
      <c r="B4" s="87">
        <v>66604.63</v>
      </c>
      <c r="C4" s="87">
        <v>1437.91</v>
      </c>
      <c r="D4" s="87">
        <v>1437.91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7" t="s">
        <v>337</v>
      </c>
      <c r="B5" s="87">
        <v>66604.63</v>
      </c>
      <c r="C5" s="87">
        <v>1437.91</v>
      </c>
      <c r="D5" s="87">
        <v>1437.91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0"/>
      <c r="B7" s="87" t="s">
        <v>338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7" t="s">
        <v>339</v>
      </c>
      <c r="B8" s="87">
        <v>46320.38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7" t="s">
        <v>340</v>
      </c>
      <c r="B9" s="87">
        <v>46320.38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7" t="s">
        <v>341</v>
      </c>
      <c r="B10" s="87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0"/>
      <c r="B12" s="87" t="s">
        <v>342</v>
      </c>
      <c r="C12" s="87" t="s">
        <v>343</v>
      </c>
      <c r="D12" s="87" t="s">
        <v>344</v>
      </c>
      <c r="E12" s="87" t="s">
        <v>345</v>
      </c>
      <c r="F12" s="87" t="s">
        <v>346</v>
      </c>
      <c r="G12" s="87" t="s">
        <v>347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7" t="s">
        <v>69</v>
      </c>
      <c r="B13" s="87">
        <v>0</v>
      </c>
      <c r="C13" s="87">
        <v>5451.89</v>
      </c>
      <c r="D13" s="87">
        <v>0</v>
      </c>
      <c r="E13" s="87">
        <v>0</v>
      </c>
      <c r="F13" s="87">
        <v>0</v>
      </c>
      <c r="G13" s="87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7" t="s">
        <v>70</v>
      </c>
      <c r="B14" s="87">
        <v>1317.4</v>
      </c>
      <c r="C14" s="87">
        <v>0</v>
      </c>
      <c r="D14" s="87">
        <v>0</v>
      </c>
      <c r="E14" s="87">
        <v>0</v>
      </c>
      <c r="F14" s="87">
        <v>0</v>
      </c>
      <c r="G14" s="87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7" t="s">
        <v>78</v>
      </c>
      <c r="B15" s="87">
        <v>7389.8</v>
      </c>
      <c r="C15" s="87">
        <v>0</v>
      </c>
      <c r="D15" s="87">
        <v>0</v>
      </c>
      <c r="E15" s="87">
        <v>0</v>
      </c>
      <c r="F15" s="87">
        <v>0</v>
      </c>
      <c r="G15" s="87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7" t="s">
        <v>79</v>
      </c>
      <c r="B16" s="87">
        <v>48.38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7" t="s">
        <v>80</v>
      </c>
      <c r="B17" s="87">
        <v>5778.62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7" t="s">
        <v>81</v>
      </c>
      <c r="B18" s="87">
        <v>1895.08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7" t="s">
        <v>82</v>
      </c>
      <c r="B19" s="87">
        <v>778.57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7" t="s">
        <v>83</v>
      </c>
      <c r="B20" s="87">
        <v>567.07000000000005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7" t="s">
        <v>84</v>
      </c>
      <c r="B21" s="87">
        <v>416.8</v>
      </c>
      <c r="C21" s="87">
        <v>0</v>
      </c>
      <c r="D21" s="87">
        <v>0</v>
      </c>
      <c r="E21" s="87">
        <v>0</v>
      </c>
      <c r="F21" s="87">
        <v>0</v>
      </c>
      <c r="G21" s="87">
        <v>12465.64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7" t="s">
        <v>85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7" t="s">
        <v>64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7" t="s">
        <v>86</v>
      </c>
      <c r="B24" s="87">
        <v>0</v>
      </c>
      <c r="C24" s="87">
        <v>266.56</v>
      </c>
      <c r="D24" s="87">
        <v>0</v>
      </c>
      <c r="E24" s="87">
        <v>0</v>
      </c>
      <c r="F24" s="87">
        <v>0</v>
      </c>
      <c r="G24" s="87">
        <v>1504.13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7" t="s">
        <v>87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7" t="s">
        <v>88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7"/>
      <c r="B27" s="87"/>
      <c r="C27" s="87"/>
      <c r="D27" s="87"/>
      <c r="E27" s="87"/>
      <c r="F27" s="87"/>
      <c r="G27" s="87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7" t="s">
        <v>89</v>
      </c>
      <c r="B28" s="87">
        <v>18191.71</v>
      </c>
      <c r="C28" s="87">
        <v>5718.45</v>
      </c>
      <c r="D28" s="87">
        <v>0</v>
      </c>
      <c r="E28" s="87">
        <v>0</v>
      </c>
      <c r="F28" s="87">
        <v>0</v>
      </c>
      <c r="G28" s="87">
        <v>13969.78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0"/>
      <c r="B30" s="87" t="s">
        <v>338</v>
      </c>
      <c r="C30" s="87" t="s">
        <v>2</v>
      </c>
      <c r="D30" s="87" t="s">
        <v>348</v>
      </c>
      <c r="E30" s="87" t="s">
        <v>349</v>
      </c>
      <c r="F30" s="87" t="s">
        <v>350</v>
      </c>
      <c r="G30" s="87" t="s">
        <v>351</v>
      </c>
      <c r="H30" s="87" t="s">
        <v>352</v>
      </c>
      <c r="I30" s="87" t="s">
        <v>353</v>
      </c>
      <c r="J30" s="87" t="s">
        <v>354</v>
      </c>
      <c r="K30"/>
      <c r="L30"/>
      <c r="M30"/>
      <c r="N30"/>
      <c r="O30"/>
      <c r="P30"/>
      <c r="Q30"/>
      <c r="R30"/>
      <c r="S30"/>
    </row>
    <row r="31" spans="1:19">
      <c r="A31" s="87" t="s">
        <v>355</v>
      </c>
      <c r="B31" s="87">
        <v>3563.11</v>
      </c>
      <c r="C31" s="87" t="s">
        <v>3</v>
      </c>
      <c r="D31" s="87">
        <v>8690.42</v>
      </c>
      <c r="E31" s="87">
        <v>1</v>
      </c>
      <c r="F31" s="87">
        <v>0</v>
      </c>
      <c r="G31" s="87">
        <v>0</v>
      </c>
      <c r="H31" s="87">
        <v>7.53</v>
      </c>
      <c r="I31" s="87">
        <v>37.159999999999997</v>
      </c>
      <c r="J31" s="87">
        <v>4.84</v>
      </c>
      <c r="K31"/>
      <c r="L31"/>
      <c r="M31"/>
      <c r="N31"/>
      <c r="O31"/>
      <c r="P31"/>
      <c r="Q31"/>
      <c r="R31"/>
      <c r="S31"/>
    </row>
    <row r="32" spans="1:19">
      <c r="A32" s="87" t="s">
        <v>356</v>
      </c>
      <c r="B32" s="87">
        <v>2532.3200000000002</v>
      </c>
      <c r="C32" s="87" t="s">
        <v>3</v>
      </c>
      <c r="D32" s="87">
        <v>6948.69</v>
      </c>
      <c r="E32" s="87">
        <v>1</v>
      </c>
      <c r="F32" s="87">
        <v>0</v>
      </c>
      <c r="G32" s="87">
        <v>0</v>
      </c>
      <c r="H32" s="87">
        <v>16.14</v>
      </c>
      <c r="I32" s="87">
        <v>18.579999999999998</v>
      </c>
      <c r="J32" s="87">
        <v>8.07</v>
      </c>
      <c r="K32"/>
      <c r="L32"/>
      <c r="M32"/>
      <c r="N32"/>
      <c r="O32"/>
      <c r="P32"/>
      <c r="Q32"/>
      <c r="R32"/>
      <c r="S32"/>
    </row>
    <row r="33" spans="1:19">
      <c r="A33" s="87" t="s">
        <v>357</v>
      </c>
      <c r="B33" s="87">
        <v>2532.3200000000002</v>
      </c>
      <c r="C33" s="87" t="s">
        <v>3</v>
      </c>
      <c r="D33" s="87">
        <v>6948.69</v>
      </c>
      <c r="E33" s="87">
        <v>10</v>
      </c>
      <c r="F33" s="87">
        <v>0</v>
      </c>
      <c r="G33" s="87">
        <v>0</v>
      </c>
      <c r="H33" s="87">
        <v>16.14</v>
      </c>
      <c r="I33" s="87">
        <v>18.579999999999998</v>
      </c>
      <c r="J33" s="87">
        <v>8.07</v>
      </c>
      <c r="K33"/>
      <c r="L33"/>
      <c r="M33"/>
      <c r="N33"/>
      <c r="O33"/>
      <c r="P33"/>
      <c r="Q33"/>
      <c r="R33"/>
      <c r="S33"/>
    </row>
    <row r="34" spans="1:19">
      <c r="A34" s="87" t="s">
        <v>358</v>
      </c>
      <c r="B34" s="87">
        <v>2532.3200000000002</v>
      </c>
      <c r="C34" s="87" t="s">
        <v>3</v>
      </c>
      <c r="D34" s="87">
        <v>6948.69</v>
      </c>
      <c r="E34" s="87">
        <v>1</v>
      </c>
      <c r="F34" s="87">
        <v>0</v>
      </c>
      <c r="G34" s="87">
        <v>0</v>
      </c>
      <c r="H34" s="87">
        <v>16.14</v>
      </c>
      <c r="I34" s="87">
        <v>18.579999999999998</v>
      </c>
      <c r="J34" s="87">
        <v>8.07</v>
      </c>
      <c r="K34"/>
      <c r="L34"/>
      <c r="M34"/>
      <c r="N34"/>
      <c r="O34"/>
      <c r="P34"/>
      <c r="Q34"/>
      <c r="R34"/>
      <c r="S34"/>
    </row>
    <row r="35" spans="1:19">
      <c r="A35" s="87" t="s">
        <v>371</v>
      </c>
      <c r="B35" s="87">
        <v>3563.11</v>
      </c>
      <c r="C35" s="87" t="s">
        <v>3</v>
      </c>
      <c r="D35" s="87">
        <v>4344.1400000000003</v>
      </c>
      <c r="E35" s="87">
        <v>1</v>
      </c>
      <c r="F35" s="87">
        <v>297.11</v>
      </c>
      <c r="G35" s="87">
        <v>0</v>
      </c>
      <c r="H35" s="87">
        <v>0</v>
      </c>
      <c r="I35" s="87"/>
      <c r="J35" s="87">
        <v>0</v>
      </c>
      <c r="K35"/>
      <c r="L35"/>
      <c r="M35"/>
      <c r="N35"/>
      <c r="O35"/>
      <c r="P35"/>
      <c r="Q35"/>
      <c r="R35"/>
      <c r="S35"/>
    </row>
    <row r="36" spans="1:19">
      <c r="A36" s="87" t="s">
        <v>372</v>
      </c>
      <c r="B36" s="87">
        <v>3563.11</v>
      </c>
      <c r="C36" s="87" t="s">
        <v>3</v>
      </c>
      <c r="D36" s="87">
        <v>4344.1400000000003</v>
      </c>
      <c r="E36" s="87">
        <v>10</v>
      </c>
      <c r="F36" s="87">
        <v>297.11</v>
      </c>
      <c r="G36" s="87">
        <v>0</v>
      </c>
      <c r="H36" s="87">
        <v>0</v>
      </c>
      <c r="I36" s="87"/>
      <c r="J36" s="87">
        <v>0</v>
      </c>
      <c r="K36"/>
      <c r="L36"/>
      <c r="M36"/>
      <c r="N36"/>
      <c r="O36"/>
      <c r="P36"/>
      <c r="Q36"/>
      <c r="R36"/>
      <c r="S36"/>
    </row>
    <row r="37" spans="1:19">
      <c r="A37" s="87" t="s">
        <v>361</v>
      </c>
      <c r="B37" s="87">
        <v>313.42</v>
      </c>
      <c r="C37" s="87" t="s">
        <v>3</v>
      </c>
      <c r="D37" s="87">
        <v>860.02</v>
      </c>
      <c r="E37" s="87">
        <v>1</v>
      </c>
      <c r="F37" s="87">
        <v>200.61</v>
      </c>
      <c r="G37" s="87">
        <v>115.9</v>
      </c>
      <c r="H37" s="87">
        <v>16.14</v>
      </c>
      <c r="I37" s="87">
        <v>18.579999999999998</v>
      </c>
      <c r="J37" s="87">
        <v>8.07</v>
      </c>
      <c r="K37"/>
      <c r="L37"/>
      <c r="M37"/>
      <c r="N37"/>
      <c r="O37"/>
      <c r="P37"/>
      <c r="Q37"/>
      <c r="R37"/>
      <c r="S37"/>
    </row>
    <row r="38" spans="1:19">
      <c r="A38" s="87" t="s">
        <v>360</v>
      </c>
      <c r="B38" s="87">
        <v>201.98</v>
      </c>
      <c r="C38" s="87" t="s">
        <v>3</v>
      </c>
      <c r="D38" s="87">
        <v>554.22</v>
      </c>
      <c r="E38" s="87">
        <v>1</v>
      </c>
      <c r="F38" s="87">
        <v>133.74</v>
      </c>
      <c r="G38" s="87">
        <v>77.27</v>
      </c>
      <c r="H38" s="87">
        <v>16.14</v>
      </c>
      <c r="I38" s="87">
        <v>18.579999999999998</v>
      </c>
      <c r="J38" s="87">
        <v>8.07</v>
      </c>
      <c r="K38"/>
      <c r="L38"/>
      <c r="M38"/>
      <c r="N38"/>
      <c r="O38"/>
      <c r="P38"/>
      <c r="Q38"/>
      <c r="R38"/>
      <c r="S38"/>
    </row>
    <row r="39" spans="1:19">
      <c r="A39" s="87" t="s">
        <v>359</v>
      </c>
      <c r="B39" s="87">
        <v>313.41000000000003</v>
      </c>
      <c r="C39" s="87" t="s">
        <v>3</v>
      </c>
      <c r="D39" s="87">
        <v>860</v>
      </c>
      <c r="E39" s="87">
        <v>1</v>
      </c>
      <c r="F39" s="87">
        <v>200.61</v>
      </c>
      <c r="G39" s="87">
        <v>115.9</v>
      </c>
      <c r="H39" s="87">
        <v>16.14</v>
      </c>
      <c r="I39" s="87">
        <v>18.579999999999998</v>
      </c>
      <c r="J39" s="87">
        <v>8.07</v>
      </c>
      <c r="K39"/>
      <c r="L39"/>
      <c r="M39"/>
      <c r="N39"/>
      <c r="O39"/>
      <c r="P39"/>
      <c r="Q39"/>
      <c r="R39"/>
      <c r="S39"/>
    </row>
    <row r="40" spans="1:19">
      <c r="A40" s="87" t="s">
        <v>362</v>
      </c>
      <c r="B40" s="87">
        <v>201.98</v>
      </c>
      <c r="C40" s="87" t="s">
        <v>3</v>
      </c>
      <c r="D40" s="87">
        <v>554.22</v>
      </c>
      <c r="E40" s="87">
        <v>1</v>
      </c>
      <c r="F40" s="87">
        <v>133.74</v>
      </c>
      <c r="G40" s="87">
        <v>77.27</v>
      </c>
      <c r="H40" s="87">
        <v>16.14</v>
      </c>
      <c r="I40" s="87">
        <v>18.579999999999998</v>
      </c>
      <c r="J40" s="87">
        <v>8.07</v>
      </c>
      <c r="K40"/>
      <c r="L40"/>
      <c r="M40"/>
      <c r="N40"/>
      <c r="O40"/>
      <c r="P40"/>
      <c r="Q40"/>
      <c r="R40"/>
      <c r="S40"/>
    </row>
    <row r="41" spans="1:19">
      <c r="A41" s="87" t="s">
        <v>365</v>
      </c>
      <c r="B41" s="87">
        <v>313.42</v>
      </c>
      <c r="C41" s="87" t="s">
        <v>3</v>
      </c>
      <c r="D41" s="87">
        <v>860.02</v>
      </c>
      <c r="E41" s="87">
        <v>10</v>
      </c>
      <c r="F41" s="87">
        <v>200.61</v>
      </c>
      <c r="G41" s="87">
        <v>115.9</v>
      </c>
      <c r="H41" s="87">
        <v>16.14</v>
      </c>
      <c r="I41" s="87">
        <v>18.579999999999998</v>
      </c>
      <c r="J41" s="87">
        <v>8.07</v>
      </c>
      <c r="K41"/>
      <c r="L41"/>
      <c r="M41"/>
      <c r="N41"/>
      <c r="O41"/>
      <c r="P41"/>
      <c r="Q41"/>
      <c r="R41"/>
      <c r="S41"/>
    </row>
    <row r="42" spans="1:19">
      <c r="A42" s="87" t="s">
        <v>364</v>
      </c>
      <c r="B42" s="87">
        <v>201.98</v>
      </c>
      <c r="C42" s="87" t="s">
        <v>3</v>
      </c>
      <c r="D42" s="87">
        <v>554.22</v>
      </c>
      <c r="E42" s="87">
        <v>10</v>
      </c>
      <c r="F42" s="87">
        <v>133.74</v>
      </c>
      <c r="G42" s="87">
        <v>77.27</v>
      </c>
      <c r="H42" s="87">
        <v>16.14</v>
      </c>
      <c r="I42" s="87">
        <v>18.579999999999998</v>
      </c>
      <c r="J42" s="87">
        <v>8.07</v>
      </c>
      <c r="K42"/>
      <c r="L42"/>
      <c r="M42"/>
      <c r="N42"/>
      <c r="O42"/>
      <c r="P42"/>
      <c r="Q42"/>
      <c r="R42"/>
      <c r="S42"/>
    </row>
    <row r="43" spans="1:19">
      <c r="A43" s="87" t="s">
        <v>363</v>
      </c>
      <c r="B43" s="87">
        <v>313.41000000000003</v>
      </c>
      <c r="C43" s="87" t="s">
        <v>3</v>
      </c>
      <c r="D43" s="87">
        <v>860</v>
      </c>
      <c r="E43" s="87">
        <v>10</v>
      </c>
      <c r="F43" s="87">
        <v>200.61</v>
      </c>
      <c r="G43" s="87">
        <v>115.9</v>
      </c>
      <c r="H43" s="87">
        <v>16.14</v>
      </c>
      <c r="I43" s="87">
        <v>18.579999999999998</v>
      </c>
      <c r="J43" s="87">
        <v>8.07</v>
      </c>
      <c r="K43"/>
      <c r="L43"/>
      <c r="M43"/>
      <c r="N43"/>
      <c r="O43"/>
      <c r="P43"/>
      <c r="Q43"/>
      <c r="R43"/>
      <c r="S43"/>
    </row>
    <row r="44" spans="1:19">
      <c r="A44" s="87" t="s">
        <v>366</v>
      </c>
      <c r="B44" s="87">
        <v>201.98</v>
      </c>
      <c r="C44" s="87" t="s">
        <v>3</v>
      </c>
      <c r="D44" s="87">
        <v>554.22</v>
      </c>
      <c r="E44" s="87">
        <v>10</v>
      </c>
      <c r="F44" s="87">
        <v>133.74</v>
      </c>
      <c r="G44" s="87">
        <v>77.27</v>
      </c>
      <c r="H44" s="87">
        <v>16.14</v>
      </c>
      <c r="I44" s="87">
        <v>18.579999999999998</v>
      </c>
      <c r="J44" s="87">
        <v>8.07</v>
      </c>
      <c r="K44"/>
      <c r="L44"/>
      <c r="M44"/>
      <c r="N44"/>
      <c r="O44"/>
      <c r="P44"/>
      <c r="Q44"/>
      <c r="R44"/>
      <c r="S44"/>
    </row>
    <row r="45" spans="1:19">
      <c r="A45" s="87" t="s">
        <v>369</v>
      </c>
      <c r="B45" s="87">
        <v>313.42</v>
      </c>
      <c r="C45" s="87" t="s">
        <v>3</v>
      </c>
      <c r="D45" s="87">
        <v>860.02</v>
      </c>
      <c r="E45" s="87">
        <v>1</v>
      </c>
      <c r="F45" s="87">
        <v>200.61</v>
      </c>
      <c r="G45" s="87">
        <v>115.9</v>
      </c>
      <c r="H45" s="87">
        <v>16.14</v>
      </c>
      <c r="I45" s="87">
        <v>18.579999999999998</v>
      </c>
      <c r="J45" s="87">
        <v>8.07</v>
      </c>
      <c r="K45"/>
      <c r="L45"/>
      <c r="M45"/>
      <c r="N45"/>
      <c r="O45"/>
      <c r="P45"/>
      <c r="Q45"/>
      <c r="R45"/>
      <c r="S45"/>
    </row>
    <row r="46" spans="1:19">
      <c r="A46" s="87" t="s">
        <v>368</v>
      </c>
      <c r="B46" s="87">
        <v>201.98</v>
      </c>
      <c r="C46" s="87" t="s">
        <v>3</v>
      </c>
      <c r="D46" s="87">
        <v>554.22</v>
      </c>
      <c r="E46" s="87">
        <v>1</v>
      </c>
      <c r="F46" s="87">
        <v>133.74</v>
      </c>
      <c r="G46" s="87">
        <v>77.27</v>
      </c>
      <c r="H46" s="87">
        <v>16.14</v>
      </c>
      <c r="I46" s="87">
        <v>18.579999999999998</v>
      </c>
      <c r="J46" s="87">
        <v>8.07</v>
      </c>
      <c r="K46"/>
      <c r="L46"/>
      <c r="M46"/>
      <c r="N46"/>
      <c r="O46"/>
      <c r="P46"/>
      <c r="Q46"/>
      <c r="R46"/>
      <c r="S46"/>
    </row>
    <row r="47" spans="1:19">
      <c r="A47" s="87" t="s">
        <v>367</v>
      </c>
      <c r="B47" s="87">
        <v>313.41000000000003</v>
      </c>
      <c r="C47" s="87" t="s">
        <v>3</v>
      </c>
      <c r="D47" s="87">
        <v>860</v>
      </c>
      <c r="E47" s="87">
        <v>1</v>
      </c>
      <c r="F47" s="87">
        <v>200.61</v>
      </c>
      <c r="G47" s="87">
        <v>115.9</v>
      </c>
      <c r="H47" s="87">
        <v>16.14</v>
      </c>
      <c r="I47" s="87">
        <v>18.579999999999998</v>
      </c>
      <c r="J47" s="87">
        <v>8.07</v>
      </c>
      <c r="K47"/>
      <c r="L47"/>
      <c r="M47"/>
      <c r="N47"/>
      <c r="O47"/>
      <c r="P47"/>
      <c r="Q47"/>
      <c r="R47"/>
      <c r="S47"/>
    </row>
    <row r="48" spans="1:19">
      <c r="A48" s="87" t="s">
        <v>370</v>
      </c>
      <c r="B48" s="87">
        <v>201.98</v>
      </c>
      <c r="C48" s="87" t="s">
        <v>3</v>
      </c>
      <c r="D48" s="87">
        <v>554.22</v>
      </c>
      <c r="E48" s="87">
        <v>1</v>
      </c>
      <c r="F48" s="87">
        <v>133.74</v>
      </c>
      <c r="G48" s="87">
        <v>77.27</v>
      </c>
      <c r="H48" s="87">
        <v>16.14</v>
      </c>
      <c r="I48" s="87">
        <v>18.579999999999998</v>
      </c>
      <c r="J48" s="87">
        <v>8.07</v>
      </c>
      <c r="K48"/>
      <c r="L48"/>
      <c r="M48"/>
      <c r="N48"/>
      <c r="O48"/>
      <c r="P48"/>
      <c r="Q48"/>
      <c r="R48"/>
      <c r="S48"/>
    </row>
    <row r="49" spans="1:19">
      <c r="A49" s="87" t="s">
        <v>373</v>
      </c>
      <c r="B49" s="87">
        <v>3563.11</v>
      </c>
      <c r="C49" s="87" t="s">
        <v>3</v>
      </c>
      <c r="D49" s="87">
        <v>4344.1400000000003</v>
      </c>
      <c r="E49" s="87">
        <v>1</v>
      </c>
      <c r="F49" s="87">
        <v>297.11</v>
      </c>
      <c r="G49" s="87">
        <v>0</v>
      </c>
      <c r="H49" s="87">
        <v>0</v>
      </c>
      <c r="I49" s="87"/>
      <c r="J49" s="87">
        <v>0</v>
      </c>
      <c r="K49"/>
      <c r="L49"/>
      <c r="M49"/>
      <c r="N49"/>
      <c r="O49"/>
      <c r="P49"/>
      <c r="Q49"/>
      <c r="R49"/>
      <c r="S49"/>
    </row>
    <row r="50" spans="1:19">
      <c r="A50" s="87" t="s">
        <v>254</v>
      </c>
      <c r="B50" s="87">
        <v>89077.65</v>
      </c>
      <c r="C50" s="87"/>
      <c r="D50" s="87">
        <v>178146.04</v>
      </c>
      <c r="E50" s="87"/>
      <c r="F50" s="87">
        <v>11589.54</v>
      </c>
      <c r="G50" s="87">
        <v>4636.1499999999996</v>
      </c>
      <c r="H50" s="87">
        <v>8.0484000000000009</v>
      </c>
      <c r="I50" s="87">
        <v>37.159999999999997</v>
      </c>
      <c r="J50" s="87">
        <v>4.0671999999999997</v>
      </c>
      <c r="K50"/>
      <c r="L50"/>
      <c r="M50"/>
      <c r="N50"/>
      <c r="O50"/>
      <c r="P50"/>
      <c r="Q50"/>
      <c r="R50"/>
      <c r="S50"/>
    </row>
    <row r="51" spans="1:19">
      <c r="A51" s="87" t="s">
        <v>374</v>
      </c>
      <c r="B51" s="87">
        <v>89077.65</v>
      </c>
      <c r="C51" s="87"/>
      <c r="D51" s="87">
        <v>178146.04</v>
      </c>
      <c r="E51" s="87"/>
      <c r="F51" s="87">
        <v>11589.54</v>
      </c>
      <c r="G51" s="87">
        <v>4636.1499999999996</v>
      </c>
      <c r="H51" s="87">
        <v>8.0484000000000009</v>
      </c>
      <c r="I51" s="87">
        <v>37.159999999999997</v>
      </c>
      <c r="J51" s="87">
        <v>4.0671999999999997</v>
      </c>
      <c r="K51"/>
      <c r="L51"/>
      <c r="M51"/>
      <c r="N51"/>
      <c r="O51"/>
      <c r="P51"/>
      <c r="Q51"/>
      <c r="R51"/>
      <c r="S51"/>
    </row>
    <row r="52" spans="1:19">
      <c r="A52" s="87" t="s">
        <v>375</v>
      </c>
      <c r="B52" s="87">
        <v>0</v>
      </c>
      <c r="C52" s="87"/>
      <c r="D52" s="87">
        <v>0</v>
      </c>
      <c r="E52" s="87"/>
      <c r="F52" s="87">
        <v>0</v>
      </c>
      <c r="G52" s="87">
        <v>0</v>
      </c>
      <c r="H52" s="87"/>
      <c r="I52" s="87"/>
      <c r="J52" s="87"/>
      <c r="K52"/>
      <c r="L52"/>
      <c r="M52"/>
      <c r="N52"/>
      <c r="O52"/>
      <c r="P52"/>
      <c r="Q52"/>
      <c r="R52"/>
      <c r="S52"/>
    </row>
    <row r="53" spans="1:19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</row>
    <row r="54" spans="1:19">
      <c r="A54" s="80"/>
      <c r="B54" s="87" t="s">
        <v>48</v>
      </c>
      <c r="C54" s="87" t="s">
        <v>376</v>
      </c>
      <c r="D54" s="87" t="s">
        <v>377</v>
      </c>
      <c r="E54" s="87" t="s">
        <v>378</v>
      </c>
      <c r="F54" s="87" t="s">
        <v>379</v>
      </c>
      <c r="G54" s="87" t="s">
        <v>380</v>
      </c>
      <c r="H54" s="87" t="s">
        <v>381</v>
      </c>
      <c r="I54" s="87" t="s">
        <v>382</v>
      </c>
      <c r="J54"/>
      <c r="K54"/>
      <c r="L54"/>
      <c r="M54"/>
      <c r="N54"/>
      <c r="O54"/>
      <c r="P54"/>
      <c r="Q54"/>
      <c r="R54"/>
      <c r="S54"/>
    </row>
    <row r="55" spans="1:19">
      <c r="A55" s="87" t="s">
        <v>385</v>
      </c>
      <c r="B55" s="87" t="s">
        <v>579</v>
      </c>
      <c r="C55" s="87">
        <v>0.3</v>
      </c>
      <c r="D55" s="87">
        <v>0.58399999999999996</v>
      </c>
      <c r="E55" s="87">
        <v>0.63900000000000001</v>
      </c>
      <c r="F55" s="87">
        <v>118.87</v>
      </c>
      <c r="G55" s="87">
        <v>90</v>
      </c>
      <c r="H55" s="87">
        <v>90</v>
      </c>
      <c r="I55" s="87" t="s">
        <v>386</v>
      </c>
      <c r="J55"/>
      <c r="K55"/>
      <c r="L55"/>
      <c r="M55"/>
      <c r="N55"/>
      <c r="O55"/>
      <c r="P55"/>
      <c r="Q55"/>
      <c r="R55"/>
      <c r="S55"/>
    </row>
    <row r="56" spans="1:19">
      <c r="A56" s="87" t="s">
        <v>383</v>
      </c>
      <c r="B56" s="87" t="s">
        <v>579</v>
      </c>
      <c r="C56" s="87">
        <v>0.3</v>
      </c>
      <c r="D56" s="87">
        <v>0.58399999999999996</v>
      </c>
      <c r="E56" s="87">
        <v>0.63900000000000001</v>
      </c>
      <c r="F56" s="87">
        <v>178.31</v>
      </c>
      <c r="G56" s="87">
        <v>0</v>
      </c>
      <c r="H56" s="87">
        <v>90</v>
      </c>
      <c r="I56" s="87" t="s">
        <v>384</v>
      </c>
      <c r="J56"/>
      <c r="K56"/>
      <c r="L56"/>
      <c r="M56"/>
      <c r="N56"/>
      <c r="O56"/>
      <c r="P56"/>
      <c r="Q56"/>
      <c r="R56"/>
      <c r="S56"/>
    </row>
    <row r="57" spans="1:19">
      <c r="A57" s="87" t="s">
        <v>387</v>
      </c>
      <c r="B57" s="87" t="s">
        <v>579</v>
      </c>
      <c r="C57" s="87">
        <v>0.3</v>
      </c>
      <c r="D57" s="87">
        <v>0.58399999999999996</v>
      </c>
      <c r="E57" s="87">
        <v>0.63900000000000001</v>
      </c>
      <c r="F57" s="87">
        <v>178.31</v>
      </c>
      <c r="G57" s="87">
        <v>180</v>
      </c>
      <c r="H57" s="87">
        <v>90</v>
      </c>
      <c r="I57" s="87" t="s">
        <v>388</v>
      </c>
      <c r="J57"/>
      <c r="K57"/>
      <c r="L57"/>
      <c r="M57"/>
      <c r="N57"/>
      <c r="O57"/>
      <c r="P57"/>
      <c r="Q57"/>
      <c r="R57"/>
      <c r="S57"/>
    </row>
    <row r="58" spans="1:19">
      <c r="A58" s="87" t="s">
        <v>389</v>
      </c>
      <c r="B58" s="87" t="s">
        <v>579</v>
      </c>
      <c r="C58" s="87">
        <v>0.3</v>
      </c>
      <c r="D58" s="87">
        <v>0.58399999999999996</v>
      </c>
      <c r="E58" s="87">
        <v>0.63900000000000001</v>
      </c>
      <c r="F58" s="87">
        <v>118.87</v>
      </c>
      <c r="G58" s="87">
        <v>270</v>
      </c>
      <c r="H58" s="87">
        <v>90</v>
      </c>
      <c r="I58" s="87" t="s">
        <v>390</v>
      </c>
      <c r="J58"/>
      <c r="K58"/>
      <c r="L58"/>
      <c r="M58"/>
      <c r="N58"/>
      <c r="O58"/>
      <c r="P58"/>
      <c r="Q58"/>
      <c r="R58"/>
      <c r="S58"/>
    </row>
    <row r="59" spans="1:19">
      <c r="A59" s="87" t="s">
        <v>391</v>
      </c>
      <c r="B59" s="87" t="s">
        <v>580</v>
      </c>
      <c r="C59" s="87">
        <v>0.3</v>
      </c>
      <c r="D59" s="87">
        <v>1.8620000000000001</v>
      </c>
      <c r="E59" s="87">
        <v>3.4009999999999998</v>
      </c>
      <c r="F59" s="87">
        <v>3563.11</v>
      </c>
      <c r="G59" s="87">
        <v>0</v>
      </c>
      <c r="H59" s="87">
        <v>180</v>
      </c>
      <c r="I59" s="87"/>
      <c r="J59"/>
      <c r="K59"/>
      <c r="L59"/>
      <c r="M59"/>
      <c r="N59"/>
      <c r="O59"/>
      <c r="P59"/>
      <c r="Q59"/>
      <c r="R59"/>
      <c r="S59"/>
    </row>
    <row r="60" spans="1:19">
      <c r="A60" s="87" t="s">
        <v>406</v>
      </c>
      <c r="B60" s="87" t="s">
        <v>581</v>
      </c>
      <c r="C60" s="87">
        <v>0.08</v>
      </c>
      <c r="D60" s="87">
        <v>1.079</v>
      </c>
      <c r="E60" s="87">
        <v>1.2869999999999999</v>
      </c>
      <c r="F60" s="87">
        <v>59.42</v>
      </c>
      <c r="G60" s="87">
        <v>90</v>
      </c>
      <c r="H60" s="87">
        <v>90</v>
      </c>
      <c r="I60" s="87" t="s">
        <v>386</v>
      </c>
      <c r="J60"/>
      <c r="K60"/>
      <c r="L60"/>
      <c r="M60"/>
      <c r="N60"/>
      <c r="O60"/>
      <c r="P60"/>
      <c r="Q60"/>
      <c r="R60"/>
      <c r="S60"/>
    </row>
    <row r="61" spans="1:19">
      <c r="A61" s="87" t="s">
        <v>407</v>
      </c>
      <c r="B61" s="87" t="s">
        <v>581</v>
      </c>
      <c r="C61" s="87">
        <v>0.08</v>
      </c>
      <c r="D61" s="87">
        <v>1.079</v>
      </c>
      <c r="E61" s="87">
        <v>1.2869999999999999</v>
      </c>
      <c r="F61" s="87">
        <v>89.13</v>
      </c>
      <c r="G61" s="87">
        <v>0</v>
      </c>
      <c r="H61" s="87">
        <v>90</v>
      </c>
      <c r="I61" s="87" t="s">
        <v>384</v>
      </c>
      <c r="J61"/>
      <c r="K61"/>
      <c r="L61"/>
      <c r="M61"/>
      <c r="N61"/>
      <c r="O61"/>
      <c r="P61"/>
      <c r="Q61"/>
      <c r="R61"/>
      <c r="S61"/>
    </row>
    <row r="62" spans="1:19">
      <c r="A62" s="87" t="s">
        <v>405</v>
      </c>
      <c r="B62" s="87" t="s">
        <v>581</v>
      </c>
      <c r="C62" s="87">
        <v>0.08</v>
      </c>
      <c r="D62" s="87">
        <v>1.079</v>
      </c>
      <c r="E62" s="87">
        <v>1.2869999999999999</v>
      </c>
      <c r="F62" s="87">
        <v>89.13</v>
      </c>
      <c r="G62" s="87">
        <v>180</v>
      </c>
      <c r="H62" s="87">
        <v>90</v>
      </c>
      <c r="I62" s="87" t="s">
        <v>388</v>
      </c>
      <c r="J62"/>
      <c r="K62"/>
      <c r="L62"/>
      <c r="M62"/>
      <c r="N62"/>
      <c r="O62"/>
      <c r="P62"/>
      <c r="Q62"/>
      <c r="R62"/>
      <c r="S62"/>
    </row>
    <row r="63" spans="1:19">
      <c r="A63" s="87" t="s">
        <v>404</v>
      </c>
      <c r="B63" s="87" t="s">
        <v>581</v>
      </c>
      <c r="C63" s="87">
        <v>0.08</v>
      </c>
      <c r="D63" s="87">
        <v>1.079</v>
      </c>
      <c r="E63" s="87">
        <v>1.2869999999999999</v>
      </c>
      <c r="F63" s="87">
        <v>59.42</v>
      </c>
      <c r="G63" s="87">
        <v>270</v>
      </c>
      <c r="H63" s="87">
        <v>90</v>
      </c>
      <c r="I63" s="87" t="s">
        <v>390</v>
      </c>
      <c r="J63"/>
      <c r="K63"/>
      <c r="L63"/>
      <c r="M63"/>
      <c r="N63"/>
      <c r="O63"/>
      <c r="P63"/>
      <c r="Q63"/>
      <c r="R63"/>
      <c r="S63"/>
    </row>
    <row r="64" spans="1:19">
      <c r="A64" s="87" t="s">
        <v>411</v>
      </c>
      <c r="B64" s="87" t="s">
        <v>581</v>
      </c>
      <c r="C64" s="87">
        <v>0.08</v>
      </c>
      <c r="D64" s="87">
        <v>1.079</v>
      </c>
      <c r="E64" s="87">
        <v>1.2869999999999999</v>
      </c>
      <c r="F64" s="87">
        <v>594.21</v>
      </c>
      <c r="G64" s="87">
        <v>90</v>
      </c>
      <c r="H64" s="87">
        <v>90</v>
      </c>
      <c r="I64" s="87" t="s">
        <v>386</v>
      </c>
      <c r="J64"/>
      <c r="K64"/>
      <c r="L64"/>
      <c r="M64"/>
      <c r="N64"/>
      <c r="O64"/>
      <c r="P64"/>
      <c r="Q64"/>
      <c r="R64"/>
      <c r="S64"/>
    </row>
    <row r="65" spans="1:19">
      <c r="A65" s="87" t="s">
        <v>408</v>
      </c>
      <c r="B65" s="87" t="s">
        <v>581</v>
      </c>
      <c r="C65" s="87">
        <v>0.08</v>
      </c>
      <c r="D65" s="87">
        <v>1.079</v>
      </c>
      <c r="E65" s="87">
        <v>1.2869999999999999</v>
      </c>
      <c r="F65" s="87">
        <v>891.32</v>
      </c>
      <c r="G65" s="87">
        <v>0</v>
      </c>
      <c r="H65" s="87">
        <v>90</v>
      </c>
      <c r="I65" s="87" t="s">
        <v>384</v>
      </c>
      <c r="J65"/>
      <c r="K65"/>
      <c r="L65"/>
      <c r="M65"/>
      <c r="N65"/>
      <c r="O65"/>
      <c r="P65"/>
      <c r="Q65"/>
      <c r="R65"/>
      <c r="S65"/>
    </row>
    <row r="66" spans="1:19">
      <c r="A66" s="87" t="s">
        <v>410</v>
      </c>
      <c r="B66" s="87" t="s">
        <v>581</v>
      </c>
      <c r="C66" s="87">
        <v>0.08</v>
      </c>
      <c r="D66" s="87">
        <v>1.079</v>
      </c>
      <c r="E66" s="87">
        <v>1.2869999999999999</v>
      </c>
      <c r="F66" s="87">
        <v>891.32</v>
      </c>
      <c r="G66" s="87">
        <v>180</v>
      </c>
      <c r="H66" s="87">
        <v>90</v>
      </c>
      <c r="I66" s="87" t="s">
        <v>388</v>
      </c>
      <c r="J66"/>
      <c r="K66"/>
      <c r="L66"/>
      <c r="M66"/>
      <c r="N66"/>
      <c r="O66"/>
      <c r="P66"/>
      <c r="Q66"/>
      <c r="R66"/>
      <c r="S66"/>
    </row>
    <row r="67" spans="1:19">
      <c r="A67" s="87" t="s">
        <v>409</v>
      </c>
      <c r="B67" s="87" t="s">
        <v>581</v>
      </c>
      <c r="C67" s="87">
        <v>0.08</v>
      </c>
      <c r="D67" s="87">
        <v>1.079</v>
      </c>
      <c r="E67" s="87">
        <v>1.2869999999999999</v>
      </c>
      <c r="F67" s="87">
        <v>594.21</v>
      </c>
      <c r="G67" s="87">
        <v>270</v>
      </c>
      <c r="H67" s="87">
        <v>90</v>
      </c>
      <c r="I67" s="87" t="s">
        <v>390</v>
      </c>
      <c r="J67"/>
      <c r="K67"/>
      <c r="L67"/>
      <c r="M67"/>
      <c r="N67"/>
      <c r="O67"/>
      <c r="P67"/>
      <c r="Q67"/>
      <c r="R67"/>
      <c r="S67"/>
    </row>
    <row r="68" spans="1:19">
      <c r="A68" s="87" t="s">
        <v>394</v>
      </c>
      <c r="B68" s="87" t="s">
        <v>581</v>
      </c>
      <c r="C68" s="87">
        <v>0.08</v>
      </c>
      <c r="D68" s="87">
        <v>1.079</v>
      </c>
      <c r="E68" s="87">
        <v>1.2869999999999999</v>
      </c>
      <c r="F68" s="87">
        <v>200.61</v>
      </c>
      <c r="G68" s="87">
        <v>180</v>
      </c>
      <c r="H68" s="87">
        <v>90</v>
      </c>
      <c r="I68" s="87" t="s">
        <v>388</v>
      </c>
      <c r="J68"/>
      <c r="K68"/>
      <c r="L68"/>
      <c r="M68"/>
      <c r="N68"/>
      <c r="O68"/>
      <c r="P68"/>
      <c r="Q68"/>
      <c r="R68"/>
      <c r="S68"/>
    </row>
    <row r="69" spans="1:19">
      <c r="A69" s="87" t="s">
        <v>393</v>
      </c>
      <c r="B69" s="87" t="s">
        <v>581</v>
      </c>
      <c r="C69" s="87">
        <v>0.08</v>
      </c>
      <c r="D69" s="87">
        <v>1.079</v>
      </c>
      <c r="E69" s="87">
        <v>1.2869999999999999</v>
      </c>
      <c r="F69" s="87">
        <v>133.74</v>
      </c>
      <c r="G69" s="87">
        <v>90</v>
      </c>
      <c r="H69" s="87">
        <v>90</v>
      </c>
      <c r="I69" s="87" t="s">
        <v>386</v>
      </c>
      <c r="J69"/>
      <c r="K69"/>
      <c r="L69"/>
      <c r="M69"/>
      <c r="N69"/>
      <c r="O69"/>
      <c r="P69"/>
      <c r="Q69"/>
      <c r="R69"/>
      <c r="S69"/>
    </row>
    <row r="70" spans="1:19">
      <c r="A70" s="87" t="s">
        <v>392</v>
      </c>
      <c r="B70" s="87" t="s">
        <v>581</v>
      </c>
      <c r="C70" s="87">
        <v>0.08</v>
      </c>
      <c r="D70" s="87">
        <v>1.079</v>
      </c>
      <c r="E70" s="87">
        <v>1.2869999999999999</v>
      </c>
      <c r="F70" s="87">
        <v>200.61</v>
      </c>
      <c r="G70" s="87">
        <v>0</v>
      </c>
      <c r="H70" s="87">
        <v>90</v>
      </c>
      <c r="I70" s="87" t="s">
        <v>384</v>
      </c>
      <c r="J70"/>
      <c r="K70"/>
      <c r="L70"/>
      <c r="M70"/>
      <c r="N70"/>
      <c r="O70"/>
      <c r="P70"/>
      <c r="Q70"/>
      <c r="R70"/>
      <c r="S70"/>
    </row>
    <row r="71" spans="1:19">
      <c r="A71" s="87" t="s">
        <v>395</v>
      </c>
      <c r="B71" s="87" t="s">
        <v>581</v>
      </c>
      <c r="C71" s="87">
        <v>0.08</v>
      </c>
      <c r="D71" s="87">
        <v>1.079</v>
      </c>
      <c r="E71" s="87">
        <v>1.2869999999999999</v>
      </c>
      <c r="F71" s="87">
        <v>133.74</v>
      </c>
      <c r="G71" s="87">
        <v>270</v>
      </c>
      <c r="H71" s="87">
        <v>90</v>
      </c>
      <c r="I71" s="87" t="s">
        <v>390</v>
      </c>
      <c r="J71"/>
      <c r="K71"/>
      <c r="L71"/>
      <c r="M71"/>
      <c r="N71"/>
      <c r="O71"/>
      <c r="P71"/>
      <c r="Q71"/>
      <c r="R71"/>
      <c r="S71"/>
    </row>
    <row r="72" spans="1:19">
      <c r="A72" s="87" t="s">
        <v>398</v>
      </c>
      <c r="B72" s="87" t="s">
        <v>581</v>
      </c>
      <c r="C72" s="87">
        <v>0.08</v>
      </c>
      <c r="D72" s="87">
        <v>1.079</v>
      </c>
      <c r="E72" s="87">
        <v>1.2869999999999999</v>
      </c>
      <c r="F72" s="87">
        <v>2006.06</v>
      </c>
      <c r="G72" s="87">
        <v>180</v>
      </c>
      <c r="H72" s="87">
        <v>90</v>
      </c>
      <c r="I72" s="87" t="s">
        <v>388</v>
      </c>
      <c r="J72"/>
      <c r="K72"/>
      <c r="L72"/>
      <c r="M72"/>
      <c r="N72"/>
      <c r="O72"/>
      <c r="P72"/>
      <c r="Q72"/>
      <c r="R72"/>
      <c r="S72"/>
    </row>
    <row r="73" spans="1:19">
      <c r="A73" s="87" t="s">
        <v>397</v>
      </c>
      <c r="B73" s="87" t="s">
        <v>581</v>
      </c>
      <c r="C73" s="87">
        <v>0.08</v>
      </c>
      <c r="D73" s="87">
        <v>1.079</v>
      </c>
      <c r="E73" s="87">
        <v>1.2869999999999999</v>
      </c>
      <c r="F73" s="87">
        <v>1337.37</v>
      </c>
      <c r="G73" s="87">
        <v>90</v>
      </c>
      <c r="H73" s="87">
        <v>90</v>
      </c>
      <c r="I73" s="87" t="s">
        <v>386</v>
      </c>
      <c r="J73"/>
      <c r="K73"/>
      <c r="L73"/>
      <c r="M73"/>
      <c r="N73"/>
      <c r="O73"/>
      <c r="P73"/>
      <c r="Q73"/>
      <c r="R73"/>
      <c r="S73"/>
    </row>
    <row r="74" spans="1:19">
      <c r="A74" s="87" t="s">
        <v>396</v>
      </c>
      <c r="B74" s="87" t="s">
        <v>581</v>
      </c>
      <c r="C74" s="87">
        <v>0.08</v>
      </c>
      <c r="D74" s="87">
        <v>1.079</v>
      </c>
      <c r="E74" s="87">
        <v>1.2869999999999999</v>
      </c>
      <c r="F74" s="87">
        <v>2006.06</v>
      </c>
      <c r="G74" s="87">
        <v>0</v>
      </c>
      <c r="H74" s="87">
        <v>90</v>
      </c>
      <c r="I74" s="87" t="s">
        <v>384</v>
      </c>
      <c r="J74"/>
      <c r="K74"/>
      <c r="L74"/>
      <c r="M74"/>
      <c r="N74"/>
      <c r="O74"/>
      <c r="P74"/>
      <c r="Q74"/>
      <c r="R74"/>
      <c r="S74"/>
    </row>
    <row r="75" spans="1:19">
      <c r="A75" s="87" t="s">
        <v>399</v>
      </c>
      <c r="B75" s="87" t="s">
        <v>581</v>
      </c>
      <c r="C75" s="87">
        <v>0.08</v>
      </c>
      <c r="D75" s="87">
        <v>1.079</v>
      </c>
      <c r="E75" s="87">
        <v>1.2869999999999999</v>
      </c>
      <c r="F75" s="87">
        <v>1337.37</v>
      </c>
      <c r="G75" s="87">
        <v>270</v>
      </c>
      <c r="H75" s="87">
        <v>90</v>
      </c>
      <c r="I75" s="87" t="s">
        <v>390</v>
      </c>
      <c r="J75"/>
      <c r="K75"/>
      <c r="L75"/>
      <c r="M75"/>
      <c r="N75"/>
      <c r="O75"/>
      <c r="P75"/>
      <c r="Q75"/>
      <c r="R75"/>
      <c r="S75"/>
    </row>
    <row r="76" spans="1:19">
      <c r="A76" s="87" t="s">
        <v>402</v>
      </c>
      <c r="B76" s="87" t="s">
        <v>581</v>
      </c>
      <c r="C76" s="87">
        <v>0.08</v>
      </c>
      <c r="D76" s="87">
        <v>1.079</v>
      </c>
      <c r="E76" s="87">
        <v>1.2869999999999999</v>
      </c>
      <c r="F76" s="87">
        <v>200.61</v>
      </c>
      <c r="G76" s="87">
        <v>180</v>
      </c>
      <c r="H76" s="87">
        <v>90</v>
      </c>
      <c r="I76" s="87" t="s">
        <v>388</v>
      </c>
      <c r="J76"/>
      <c r="K76"/>
      <c r="L76"/>
      <c r="M76"/>
      <c r="N76"/>
      <c r="O76"/>
      <c r="P76"/>
      <c r="Q76"/>
      <c r="R76"/>
      <c r="S76"/>
    </row>
    <row r="77" spans="1:19">
      <c r="A77" s="87" t="s">
        <v>401</v>
      </c>
      <c r="B77" s="87" t="s">
        <v>581</v>
      </c>
      <c r="C77" s="87">
        <v>0.08</v>
      </c>
      <c r="D77" s="87">
        <v>1.079</v>
      </c>
      <c r="E77" s="87">
        <v>1.2869999999999999</v>
      </c>
      <c r="F77" s="87">
        <v>133.74</v>
      </c>
      <c r="G77" s="87">
        <v>90</v>
      </c>
      <c r="H77" s="87">
        <v>90</v>
      </c>
      <c r="I77" s="87" t="s">
        <v>386</v>
      </c>
      <c r="J77"/>
      <c r="K77"/>
      <c r="L77"/>
      <c r="M77"/>
      <c r="N77"/>
      <c r="O77"/>
      <c r="P77"/>
      <c r="Q77"/>
      <c r="R77"/>
      <c r="S77"/>
    </row>
    <row r="78" spans="1:19">
      <c r="A78" s="87" t="s">
        <v>400</v>
      </c>
      <c r="B78" s="87" t="s">
        <v>581</v>
      </c>
      <c r="C78" s="87">
        <v>0.08</v>
      </c>
      <c r="D78" s="87">
        <v>1.079</v>
      </c>
      <c r="E78" s="87">
        <v>1.2869999999999999</v>
      </c>
      <c r="F78" s="87">
        <v>200.61</v>
      </c>
      <c r="G78" s="87">
        <v>0</v>
      </c>
      <c r="H78" s="87">
        <v>90</v>
      </c>
      <c r="I78" s="87" t="s">
        <v>384</v>
      </c>
      <c r="J78"/>
      <c r="K78"/>
      <c r="L78"/>
      <c r="M78"/>
      <c r="N78"/>
      <c r="O78"/>
      <c r="P78"/>
      <c r="Q78"/>
      <c r="R78"/>
      <c r="S78"/>
    </row>
    <row r="79" spans="1:19">
      <c r="A79" s="87" t="s">
        <v>403</v>
      </c>
      <c r="B79" s="87" t="s">
        <v>581</v>
      </c>
      <c r="C79" s="87">
        <v>0.08</v>
      </c>
      <c r="D79" s="87">
        <v>1.079</v>
      </c>
      <c r="E79" s="87">
        <v>1.2869999999999999</v>
      </c>
      <c r="F79" s="87">
        <v>133.74</v>
      </c>
      <c r="G79" s="87">
        <v>270</v>
      </c>
      <c r="H79" s="87">
        <v>90</v>
      </c>
      <c r="I79" s="87" t="s">
        <v>390</v>
      </c>
      <c r="J79"/>
      <c r="K79"/>
      <c r="L79"/>
      <c r="M79"/>
      <c r="N79"/>
      <c r="O79"/>
      <c r="P79"/>
      <c r="Q79"/>
      <c r="R79"/>
      <c r="S79"/>
    </row>
    <row r="80" spans="1:19">
      <c r="A80" s="87" t="s">
        <v>413</v>
      </c>
      <c r="B80" s="87" t="s">
        <v>581</v>
      </c>
      <c r="C80" s="87">
        <v>0.08</v>
      </c>
      <c r="D80" s="87">
        <v>1.079</v>
      </c>
      <c r="E80" s="87">
        <v>1.2869999999999999</v>
      </c>
      <c r="F80" s="87">
        <v>59.42</v>
      </c>
      <c r="G80" s="87">
        <v>90</v>
      </c>
      <c r="H80" s="87">
        <v>90</v>
      </c>
      <c r="I80" s="87" t="s">
        <v>386</v>
      </c>
      <c r="J80"/>
      <c r="K80"/>
      <c r="L80"/>
      <c r="M80"/>
      <c r="N80"/>
      <c r="O80"/>
      <c r="P80"/>
      <c r="Q80"/>
      <c r="R80"/>
      <c r="S80"/>
    </row>
    <row r="81" spans="1:19">
      <c r="A81" s="87" t="s">
        <v>412</v>
      </c>
      <c r="B81" s="87" t="s">
        <v>581</v>
      </c>
      <c r="C81" s="87">
        <v>0.08</v>
      </c>
      <c r="D81" s="87">
        <v>1.079</v>
      </c>
      <c r="E81" s="87">
        <v>1.2869999999999999</v>
      </c>
      <c r="F81" s="87">
        <v>89.13</v>
      </c>
      <c r="G81" s="87">
        <v>180</v>
      </c>
      <c r="H81" s="87">
        <v>90</v>
      </c>
      <c r="I81" s="87" t="s">
        <v>388</v>
      </c>
      <c r="J81"/>
      <c r="K81"/>
      <c r="L81"/>
      <c r="M81"/>
      <c r="N81"/>
      <c r="O81"/>
      <c r="P81"/>
      <c r="Q81"/>
      <c r="R81"/>
      <c r="S81"/>
    </row>
    <row r="82" spans="1:19">
      <c r="A82" s="87" t="s">
        <v>415</v>
      </c>
      <c r="B82" s="87" t="s">
        <v>581</v>
      </c>
      <c r="C82" s="87">
        <v>0.08</v>
      </c>
      <c r="D82" s="87">
        <v>1.079</v>
      </c>
      <c r="E82" s="87">
        <v>1.2869999999999999</v>
      </c>
      <c r="F82" s="87">
        <v>89.13</v>
      </c>
      <c r="G82" s="87">
        <v>0</v>
      </c>
      <c r="H82" s="87">
        <v>90</v>
      </c>
      <c r="I82" s="87" t="s">
        <v>384</v>
      </c>
      <c r="J82"/>
      <c r="K82"/>
      <c r="L82"/>
      <c r="M82"/>
      <c r="N82"/>
      <c r="O82"/>
      <c r="P82"/>
      <c r="Q82"/>
      <c r="R82"/>
      <c r="S82"/>
    </row>
    <row r="83" spans="1:19">
      <c r="A83" s="87" t="s">
        <v>414</v>
      </c>
      <c r="B83" s="87" t="s">
        <v>581</v>
      </c>
      <c r="C83" s="87">
        <v>0.08</v>
      </c>
      <c r="D83" s="87">
        <v>1.079</v>
      </c>
      <c r="E83" s="87">
        <v>1.2869999999999999</v>
      </c>
      <c r="F83" s="87">
        <v>59.42</v>
      </c>
      <c r="G83" s="87">
        <v>270</v>
      </c>
      <c r="H83" s="87">
        <v>90</v>
      </c>
      <c r="I83" s="87" t="s">
        <v>390</v>
      </c>
      <c r="J83"/>
      <c r="K83"/>
      <c r="L83"/>
      <c r="M83"/>
      <c r="N83"/>
      <c r="O83"/>
      <c r="P83"/>
      <c r="Q83"/>
      <c r="R83"/>
      <c r="S83"/>
    </row>
    <row r="84" spans="1:19">
      <c r="A84" s="87" t="s">
        <v>416</v>
      </c>
      <c r="B84" s="87" t="s">
        <v>582</v>
      </c>
      <c r="C84" s="87">
        <v>0.3</v>
      </c>
      <c r="D84" s="87">
        <v>0.33500000000000002</v>
      </c>
      <c r="E84" s="87">
        <v>0.35799999999999998</v>
      </c>
      <c r="F84" s="87">
        <v>3563.11</v>
      </c>
      <c r="G84" s="87">
        <v>0</v>
      </c>
      <c r="H84" s="87">
        <v>0</v>
      </c>
      <c r="I84" s="87"/>
      <c r="J84"/>
      <c r="K84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0"/>
      <c r="B86" s="87" t="s">
        <v>48</v>
      </c>
      <c r="C86" s="87" t="s">
        <v>417</v>
      </c>
      <c r="D86" s="87" t="s">
        <v>418</v>
      </c>
      <c r="E86" s="87" t="s">
        <v>419</v>
      </c>
      <c r="F86" s="87" t="s">
        <v>43</v>
      </c>
      <c r="G86" s="87" t="s">
        <v>420</v>
      </c>
      <c r="H86" s="87" t="s">
        <v>421</v>
      </c>
      <c r="I86" s="87" t="s">
        <v>422</v>
      </c>
      <c r="J86" s="87" t="s">
        <v>380</v>
      </c>
      <c r="K86" s="87" t="s">
        <v>382</v>
      </c>
      <c r="L86"/>
      <c r="M86"/>
      <c r="N86"/>
      <c r="O86"/>
      <c r="P86"/>
      <c r="Q86"/>
      <c r="R86"/>
      <c r="S86"/>
    </row>
    <row r="87" spans="1:19">
      <c r="A87" s="87" t="s">
        <v>425</v>
      </c>
      <c r="B87" s="87" t="s">
        <v>674</v>
      </c>
      <c r="C87" s="87">
        <v>115.9</v>
      </c>
      <c r="D87" s="87">
        <v>115.9</v>
      </c>
      <c r="E87" s="87">
        <v>4.0919999999999996</v>
      </c>
      <c r="F87" s="87">
        <v>0.36199999999999999</v>
      </c>
      <c r="G87" s="87">
        <v>0.22500000000000001</v>
      </c>
      <c r="H87" s="87" t="s">
        <v>63</v>
      </c>
      <c r="I87" s="87" t="s">
        <v>394</v>
      </c>
      <c r="J87" s="87">
        <v>180</v>
      </c>
      <c r="K87" s="87" t="s">
        <v>388</v>
      </c>
      <c r="L87"/>
      <c r="M87"/>
      <c r="N87"/>
      <c r="O87"/>
      <c r="P87"/>
      <c r="Q87"/>
      <c r="R87"/>
      <c r="S87"/>
    </row>
    <row r="88" spans="1:19">
      <c r="A88" s="87" t="s">
        <v>424</v>
      </c>
      <c r="B88" s="87" t="s">
        <v>674</v>
      </c>
      <c r="C88" s="87">
        <v>77.27</v>
      </c>
      <c r="D88" s="87">
        <v>77.27</v>
      </c>
      <c r="E88" s="87">
        <v>4.0919999999999996</v>
      </c>
      <c r="F88" s="87">
        <v>0.36199999999999999</v>
      </c>
      <c r="G88" s="87">
        <v>0.22500000000000001</v>
      </c>
      <c r="H88" s="87" t="s">
        <v>63</v>
      </c>
      <c r="I88" s="87" t="s">
        <v>393</v>
      </c>
      <c r="J88" s="87">
        <v>90</v>
      </c>
      <c r="K88" s="87" t="s">
        <v>386</v>
      </c>
      <c r="L88"/>
      <c r="M88"/>
      <c r="N88"/>
      <c r="O88"/>
      <c r="P88"/>
      <c r="Q88"/>
      <c r="R88"/>
      <c r="S88"/>
    </row>
    <row r="89" spans="1:19">
      <c r="A89" s="87" t="s">
        <v>423</v>
      </c>
      <c r="B89" s="87" t="s">
        <v>674</v>
      </c>
      <c r="C89" s="87">
        <v>115.9</v>
      </c>
      <c r="D89" s="87">
        <v>115.9</v>
      </c>
      <c r="E89" s="87">
        <v>4.0919999999999996</v>
      </c>
      <c r="F89" s="87">
        <v>0.36199999999999999</v>
      </c>
      <c r="G89" s="87">
        <v>0.22500000000000001</v>
      </c>
      <c r="H89" s="87" t="s">
        <v>63</v>
      </c>
      <c r="I89" s="87" t="s">
        <v>392</v>
      </c>
      <c r="J89" s="87">
        <v>0</v>
      </c>
      <c r="K89" s="87" t="s">
        <v>384</v>
      </c>
      <c r="L89"/>
      <c r="M89"/>
      <c r="N89"/>
      <c r="O89"/>
      <c r="P89"/>
      <c r="Q89"/>
      <c r="R89"/>
      <c r="S89"/>
    </row>
    <row r="90" spans="1:19">
      <c r="A90" s="87" t="s">
        <v>426</v>
      </c>
      <c r="B90" s="87" t="s">
        <v>674</v>
      </c>
      <c r="C90" s="87">
        <v>77.27</v>
      </c>
      <c r="D90" s="87">
        <v>77.27</v>
      </c>
      <c r="E90" s="87">
        <v>4.0919999999999996</v>
      </c>
      <c r="F90" s="87">
        <v>0.36199999999999999</v>
      </c>
      <c r="G90" s="87">
        <v>0.22500000000000001</v>
      </c>
      <c r="H90" s="87" t="s">
        <v>63</v>
      </c>
      <c r="I90" s="87" t="s">
        <v>395</v>
      </c>
      <c r="J90" s="87">
        <v>270</v>
      </c>
      <c r="K90" s="87" t="s">
        <v>390</v>
      </c>
      <c r="L90"/>
      <c r="M90"/>
      <c r="N90"/>
      <c r="O90"/>
      <c r="P90"/>
      <c r="Q90"/>
      <c r="R90"/>
      <c r="S90"/>
    </row>
    <row r="91" spans="1:19">
      <c r="A91" s="87" t="s">
        <v>429</v>
      </c>
      <c r="B91" s="87" t="s">
        <v>674</v>
      </c>
      <c r="C91" s="87">
        <v>115.9</v>
      </c>
      <c r="D91" s="87">
        <v>1159.04</v>
      </c>
      <c r="E91" s="87">
        <v>4.0919999999999996</v>
      </c>
      <c r="F91" s="87">
        <v>0.36199999999999999</v>
      </c>
      <c r="G91" s="87">
        <v>0.22500000000000001</v>
      </c>
      <c r="H91" s="87" t="s">
        <v>63</v>
      </c>
      <c r="I91" s="87" t="s">
        <v>398</v>
      </c>
      <c r="J91" s="87">
        <v>180</v>
      </c>
      <c r="K91" s="87" t="s">
        <v>388</v>
      </c>
      <c r="L91"/>
      <c r="M91"/>
      <c r="N91"/>
      <c r="O91"/>
      <c r="P91"/>
      <c r="Q91"/>
      <c r="R91"/>
      <c r="S91"/>
    </row>
    <row r="92" spans="1:19">
      <c r="A92" s="87" t="s">
        <v>428</v>
      </c>
      <c r="B92" s="87" t="s">
        <v>674</v>
      </c>
      <c r="C92" s="87">
        <v>77.27</v>
      </c>
      <c r="D92" s="87">
        <v>772.69</v>
      </c>
      <c r="E92" s="87">
        <v>4.0919999999999996</v>
      </c>
      <c r="F92" s="87">
        <v>0.36199999999999999</v>
      </c>
      <c r="G92" s="87">
        <v>0.22500000000000001</v>
      </c>
      <c r="H92" s="87" t="s">
        <v>63</v>
      </c>
      <c r="I92" s="87" t="s">
        <v>397</v>
      </c>
      <c r="J92" s="87">
        <v>90</v>
      </c>
      <c r="K92" s="87" t="s">
        <v>386</v>
      </c>
      <c r="L92"/>
      <c r="M92"/>
      <c r="N92"/>
      <c r="O92"/>
      <c r="P92"/>
      <c r="Q92"/>
      <c r="R92"/>
      <c r="S92"/>
    </row>
    <row r="93" spans="1:19">
      <c r="A93" s="87" t="s">
        <v>427</v>
      </c>
      <c r="B93" s="87" t="s">
        <v>674</v>
      </c>
      <c r="C93" s="87">
        <v>115.9</v>
      </c>
      <c r="D93" s="87">
        <v>1159.04</v>
      </c>
      <c r="E93" s="87">
        <v>4.0919999999999996</v>
      </c>
      <c r="F93" s="87">
        <v>0.36199999999999999</v>
      </c>
      <c r="G93" s="87">
        <v>0.22500000000000001</v>
      </c>
      <c r="H93" s="87" t="s">
        <v>63</v>
      </c>
      <c r="I93" s="87" t="s">
        <v>396</v>
      </c>
      <c r="J93" s="87">
        <v>0</v>
      </c>
      <c r="K93" s="87" t="s">
        <v>384</v>
      </c>
      <c r="L93"/>
      <c r="M93"/>
      <c r="N93"/>
      <c r="O93"/>
      <c r="P93"/>
      <c r="Q93"/>
      <c r="R93"/>
      <c r="S93"/>
    </row>
    <row r="94" spans="1:19">
      <c r="A94" s="87" t="s">
        <v>430</v>
      </c>
      <c r="B94" s="87" t="s">
        <v>674</v>
      </c>
      <c r="C94" s="87">
        <v>77.27</v>
      </c>
      <c r="D94" s="87">
        <v>772.69</v>
      </c>
      <c r="E94" s="87">
        <v>4.0919999999999996</v>
      </c>
      <c r="F94" s="87">
        <v>0.36199999999999999</v>
      </c>
      <c r="G94" s="87">
        <v>0.22500000000000001</v>
      </c>
      <c r="H94" s="87" t="s">
        <v>63</v>
      </c>
      <c r="I94" s="87" t="s">
        <v>399</v>
      </c>
      <c r="J94" s="87">
        <v>270</v>
      </c>
      <c r="K94" s="87" t="s">
        <v>390</v>
      </c>
      <c r="L94"/>
      <c r="M94"/>
      <c r="N94"/>
      <c r="O94"/>
      <c r="P94"/>
      <c r="Q94"/>
      <c r="R94"/>
      <c r="S94"/>
    </row>
    <row r="95" spans="1:19">
      <c r="A95" s="87" t="s">
        <v>433</v>
      </c>
      <c r="B95" s="87" t="s">
        <v>674</v>
      </c>
      <c r="C95" s="87">
        <v>115.9</v>
      </c>
      <c r="D95" s="87">
        <v>115.9</v>
      </c>
      <c r="E95" s="87">
        <v>4.0919999999999996</v>
      </c>
      <c r="F95" s="87">
        <v>0.36199999999999999</v>
      </c>
      <c r="G95" s="87">
        <v>0.22500000000000001</v>
      </c>
      <c r="H95" s="87" t="s">
        <v>63</v>
      </c>
      <c r="I95" s="87" t="s">
        <v>402</v>
      </c>
      <c r="J95" s="87">
        <v>180</v>
      </c>
      <c r="K95" s="87" t="s">
        <v>388</v>
      </c>
      <c r="L95"/>
      <c r="M95"/>
      <c r="N95"/>
      <c r="O95"/>
      <c r="P95"/>
      <c r="Q95"/>
      <c r="R95"/>
      <c r="S95"/>
    </row>
    <row r="96" spans="1:19">
      <c r="A96" s="87" t="s">
        <v>432</v>
      </c>
      <c r="B96" s="87" t="s">
        <v>674</v>
      </c>
      <c r="C96" s="87">
        <v>77.27</v>
      </c>
      <c r="D96" s="87">
        <v>77.27</v>
      </c>
      <c r="E96" s="87">
        <v>4.0919999999999996</v>
      </c>
      <c r="F96" s="87">
        <v>0.36199999999999999</v>
      </c>
      <c r="G96" s="87">
        <v>0.22500000000000001</v>
      </c>
      <c r="H96" s="87" t="s">
        <v>63</v>
      </c>
      <c r="I96" s="87" t="s">
        <v>401</v>
      </c>
      <c r="J96" s="87">
        <v>90</v>
      </c>
      <c r="K96" s="87" t="s">
        <v>386</v>
      </c>
      <c r="L96"/>
      <c r="M96"/>
      <c r="N96"/>
      <c r="O96"/>
      <c r="P96"/>
      <c r="Q96"/>
      <c r="R96"/>
      <c r="S96"/>
    </row>
    <row r="97" spans="1:19">
      <c r="A97" s="87" t="s">
        <v>431</v>
      </c>
      <c r="B97" s="87" t="s">
        <v>674</v>
      </c>
      <c r="C97" s="87">
        <v>115.9</v>
      </c>
      <c r="D97" s="87">
        <v>115.9</v>
      </c>
      <c r="E97" s="87">
        <v>4.0919999999999996</v>
      </c>
      <c r="F97" s="87">
        <v>0.36199999999999999</v>
      </c>
      <c r="G97" s="87">
        <v>0.22500000000000001</v>
      </c>
      <c r="H97" s="87" t="s">
        <v>63</v>
      </c>
      <c r="I97" s="87" t="s">
        <v>400</v>
      </c>
      <c r="J97" s="87">
        <v>0</v>
      </c>
      <c r="K97" s="87" t="s">
        <v>384</v>
      </c>
      <c r="L97"/>
      <c r="M97"/>
      <c r="N97"/>
      <c r="O97"/>
      <c r="P97"/>
      <c r="Q97"/>
      <c r="R97"/>
      <c r="S97"/>
    </row>
    <row r="98" spans="1:19">
      <c r="A98" s="87" t="s">
        <v>434</v>
      </c>
      <c r="B98" s="87" t="s">
        <v>674</v>
      </c>
      <c r="C98" s="87">
        <v>77.27</v>
      </c>
      <c r="D98" s="87">
        <v>77.27</v>
      </c>
      <c r="E98" s="87">
        <v>4.0919999999999996</v>
      </c>
      <c r="F98" s="87">
        <v>0.36199999999999999</v>
      </c>
      <c r="G98" s="87">
        <v>0.22500000000000001</v>
      </c>
      <c r="H98" s="87" t="s">
        <v>63</v>
      </c>
      <c r="I98" s="87" t="s">
        <v>403</v>
      </c>
      <c r="J98" s="87">
        <v>270</v>
      </c>
      <c r="K98" s="87" t="s">
        <v>390</v>
      </c>
      <c r="L98"/>
      <c r="M98"/>
      <c r="N98"/>
      <c r="O98"/>
      <c r="P98"/>
      <c r="Q98"/>
      <c r="R98"/>
      <c r="S98"/>
    </row>
    <row r="99" spans="1:19">
      <c r="A99" s="87" t="s">
        <v>435</v>
      </c>
      <c r="B99" s="87"/>
      <c r="C99" s="87"/>
      <c r="D99" s="87">
        <v>4636.1499999999996</v>
      </c>
      <c r="E99" s="87">
        <v>4.09</v>
      </c>
      <c r="F99" s="87">
        <v>0.36199999999999999</v>
      </c>
      <c r="G99" s="87">
        <v>0.22500000000000001</v>
      </c>
      <c r="H99" s="87"/>
      <c r="I99" s="87"/>
      <c r="J99" s="87"/>
      <c r="K99" s="87"/>
      <c r="L99"/>
      <c r="M99"/>
      <c r="N99"/>
      <c r="O99"/>
      <c r="P99"/>
      <c r="Q99"/>
      <c r="R99"/>
      <c r="S99"/>
    </row>
    <row r="100" spans="1:19">
      <c r="A100" s="87" t="s">
        <v>436</v>
      </c>
      <c r="B100" s="87"/>
      <c r="C100" s="87"/>
      <c r="D100" s="87">
        <v>1390.85</v>
      </c>
      <c r="E100" s="87">
        <v>4.09</v>
      </c>
      <c r="F100" s="87">
        <v>0.36199999999999999</v>
      </c>
      <c r="G100" s="87">
        <v>0.22500000000000001</v>
      </c>
      <c r="H100" s="87"/>
      <c r="I100" s="87"/>
      <c r="J100" s="87"/>
      <c r="K100" s="87"/>
      <c r="L100"/>
      <c r="M100"/>
      <c r="N100"/>
      <c r="O100"/>
      <c r="P100"/>
      <c r="Q100"/>
      <c r="R100"/>
      <c r="S100"/>
    </row>
    <row r="101" spans="1:19">
      <c r="A101" s="87" t="s">
        <v>437</v>
      </c>
      <c r="B101" s="87"/>
      <c r="C101" s="87"/>
      <c r="D101" s="87">
        <v>3245.31</v>
      </c>
      <c r="E101" s="87">
        <v>4.09</v>
      </c>
      <c r="F101" s="87">
        <v>0.36199999999999999</v>
      </c>
      <c r="G101" s="87">
        <v>0.22500000000000001</v>
      </c>
      <c r="H101" s="87"/>
      <c r="I101" s="87"/>
      <c r="J101" s="87"/>
      <c r="K101" s="87"/>
      <c r="L101"/>
      <c r="M101"/>
      <c r="N101"/>
      <c r="O101"/>
      <c r="P101"/>
      <c r="Q101"/>
      <c r="R101"/>
      <c r="S101"/>
    </row>
    <row r="102" spans="1:19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0"/>
      <c r="B103" s="87" t="s">
        <v>114</v>
      </c>
      <c r="C103" s="87" t="s">
        <v>438</v>
      </c>
      <c r="D103" s="87" t="s">
        <v>439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7" t="s">
        <v>440</v>
      </c>
      <c r="B104" s="87" t="s">
        <v>441</v>
      </c>
      <c r="C104" s="87">
        <v>3251832.49</v>
      </c>
      <c r="D104" s="87">
        <v>5.2</v>
      </c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7" t="s">
        <v>442</v>
      </c>
      <c r="B105" s="87" t="s">
        <v>443</v>
      </c>
      <c r="C105" s="87">
        <v>3005663.15</v>
      </c>
      <c r="D105" s="87">
        <v>0.7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7" t="s">
        <v>444</v>
      </c>
      <c r="B106" s="87" t="s">
        <v>445</v>
      </c>
      <c r="C106" s="87">
        <v>3101747.92</v>
      </c>
      <c r="D106" s="87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0"/>
      <c r="B108" s="87" t="s">
        <v>114</v>
      </c>
      <c r="C108" s="87" t="s">
        <v>446</v>
      </c>
      <c r="D108" s="87" t="s">
        <v>447</v>
      </c>
      <c r="E108" s="87" t="s">
        <v>448</v>
      </c>
      <c r="F108" s="87" t="s">
        <v>449</v>
      </c>
      <c r="G108" s="87" t="s">
        <v>439</v>
      </c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87" t="s">
        <v>453</v>
      </c>
      <c r="B109" s="87" t="s">
        <v>451</v>
      </c>
      <c r="C109" s="87">
        <v>292848.02</v>
      </c>
      <c r="D109" s="87">
        <v>189518</v>
      </c>
      <c r="E109" s="87">
        <v>103330.01</v>
      </c>
      <c r="F109" s="87">
        <v>0.65</v>
      </c>
      <c r="G109" s="87" t="s">
        <v>452</v>
      </c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7" t="s">
        <v>454</v>
      </c>
      <c r="B110" s="87" t="s">
        <v>451</v>
      </c>
      <c r="C110" s="87">
        <v>3362297.63</v>
      </c>
      <c r="D110" s="87">
        <v>2181480.9300000002</v>
      </c>
      <c r="E110" s="87">
        <v>1180816.7</v>
      </c>
      <c r="F110" s="87">
        <v>0.65</v>
      </c>
      <c r="G110" s="87" t="s">
        <v>452</v>
      </c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7" t="s">
        <v>455</v>
      </c>
      <c r="B111" s="87" t="s">
        <v>451</v>
      </c>
      <c r="C111" s="87">
        <v>292850.01</v>
      </c>
      <c r="D111" s="87">
        <v>189562.56</v>
      </c>
      <c r="E111" s="87">
        <v>103287.45</v>
      </c>
      <c r="F111" s="87">
        <v>0.65</v>
      </c>
      <c r="G111" s="87" t="s">
        <v>452</v>
      </c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7" t="s">
        <v>450</v>
      </c>
      <c r="B112" s="87" t="s">
        <v>451</v>
      </c>
      <c r="C112" s="87">
        <v>80524.05</v>
      </c>
      <c r="D112" s="87">
        <v>51876.7</v>
      </c>
      <c r="E112" s="87">
        <v>28647.35</v>
      </c>
      <c r="F112" s="87">
        <v>0.64</v>
      </c>
      <c r="G112" s="87" t="s">
        <v>452</v>
      </c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0"/>
      <c r="B114" s="87" t="s">
        <v>114</v>
      </c>
      <c r="C114" s="87" t="s">
        <v>446</v>
      </c>
      <c r="D114" s="87" t="s">
        <v>439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7" t="s">
        <v>456</v>
      </c>
      <c r="B115" s="87" t="s">
        <v>457</v>
      </c>
      <c r="C115" s="87">
        <v>55492.45</v>
      </c>
      <c r="D115" s="87" t="s">
        <v>452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7" t="s">
        <v>458</v>
      </c>
      <c r="B116" s="87" t="s">
        <v>457</v>
      </c>
      <c r="C116" s="87">
        <v>115551.33</v>
      </c>
      <c r="D116" s="87" t="s">
        <v>452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7" t="s">
        <v>459</v>
      </c>
      <c r="B117" s="87" t="s">
        <v>457</v>
      </c>
      <c r="C117" s="87">
        <v>1400836.28</v>
      </c>
      <c r="D117" s="87" t="s">
        <v>452</v>
      </c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7" t="s">
        <v>460</v>
      </c>
      <c r="B118" s="87" t="s">
        <v>457</v>
      </c>
      <c r="C118" s="87">
        <v>116583.76</v>
      </c>
      <c r="D118" s="87" t="s">
        <v>452</v>
      </c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7" t="s">
        <v>463</v>
      </c>
      <c r="B119" s="87" t="s">
        <v>457</v>
      </c>
      <c r="C119" s="87">
        <v>16276.54</v>
      </c>
      <c r="D119" s="87" t="s">
        <v>452</v>
      </c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7" t="s">
        <v>462</v>
      </c>
      <c r="B120" s="87" t="s">
        <v>457</v>
      </c>
      <c r="C120" s="87">
        <v>19769.12</v>
      </c>
      <c r="D120" s="87" t="s">
        <v>452</v>
      </c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7" t="s">
        <v>461</v>
      </c>
      <c r="B121" s="87" t="s">
        <v>457</v>
      </c>
      <c r="C121" s="87">
        <v>14756.43</v>
      </c>
      <c r="D121" s="87" t="s">
        <v>452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7" t="s">
        <v>464</v>
      </c>
      <c r="B122" s="87" t="s">
        <v>457</v>
      </c>
      <c r="C122" s="87">
        <v>24394.959999999999</v>
      </c>
      <c r="D122" s="87" t="s">
        <v>452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7" t="s">
        <v>467</v>
      </c>
      <c r="B123" s="87" t="s">
        <v>457</v>
      </c>
      <c r="C123" s="87">
        <v>171418.86</v>
      </c>
      <c r="D123" s="87" t="s">
        <v>452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7" t="s">
        <v>466</v>
      </c>
      <c r="B124" s="87" t="s">
        <v>457</v>
      </c>
      <c r="C124" s="87">
        <v>206704.89</v>
      </c>
      <c r="D124" s="87" t="s">
        <v>452</v>
      </c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7" t="s">
        <v>465</v>
      </c>
      <c r="B125" s="87" t="s">
        <v>457</v>
      </c>
      <c r="C125" s="87">
        <v>154551.07999999999</v>
      </c>
      <c r="D125" s="87" t="s">
        <v>452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7" t="s">
        <v>468</v>
      </c>
      <c r="B126" s="87" t="s">
        <v>457</v>
      </c>
      <c r="C126" s="87">
        <v>255613.72</v>
      </c>
      <c r="D126" s="87" t="s">
        <v>452</v>
      </c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7" t="s">
        <v>471</v>
      </c>
      <c r="B127" s="87" t="s">
        <v>457</v>
      </c>
      <c r="C127" s="87">
        <v>15946.98</v>
      </c>
      <c r="D127" s="87" t="s">
        <v>452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7" t="s">
        <v>470</v>
      </c>
      <c r="B128" s="87" t="s">
        <v>457</v>
      </c>
      <c r="C128" s="87">
        <v>18137.34</v>
      </c>
      <c r="D128" s="87" t="s">
        <v>452</v>
      </c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87" t="s">
        <v>469</v>
      </c>
      <c r="B129" s="87" t="s">
        <v>457</v>
      </c>
      <c r="C129" s="87">
        <v>15014.61</v>
      </c>
      <c r="D129" s="87" t="s">
        <v>452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7" t="s">
        <v>472</v>
      </c>
      <c r="B130" s="87" t="s">
        <v>457</v>
      </c>
      <c r="C130" s="87">
        <v>25318.32</v>
      </c>
      <c r="D130" s="87" t="s">
        <v>452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7" t="s">
        <v>474</v>
      </c>
      <c r="B131" s="87" t="s">
        <v>457</v>
      </c>
      <c r="C131" s="87">
        <v>31723.16</v>
      </c>
      <c r="D131" s="87" t="s">
        <v>452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7" t="s">
        <v>475</v>
      </c>
      <c r="B132" s="87" t="s">
        <v>457</v>
      </c>
      <c r="C132" s="87">
        <v>285457.02</v>
      </c>
      <c r="D132" s="87" t="s">
        <v>452</v>
      </c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7" t="s">
        <v>476</v>
      </c>
      <c r="B133" s="87" t="s">
        <v>457</v>
      </c>
      <c r="C133" s="87">
        <v>31690.57</v>
      </c>
      <c r="D133" s="87" t="s">
        <v>452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87" t="s">
        <v>473</v>
      </c>
      <c r="B134" s="87" t="s">
        <v>457</v>
      </c>
      <c r="C134" s="87">
        <v>19562.43</v>
      </c>
      <c r="D134" s="87" t="s">
        <v>452</v>
      </c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80"/>
      <c r="B136" s="87" t="s">
        <v>114</v>
      </c>
      <c r="C136" s="87" t="s">
        <v>477</v>
      </c>
      <c r="D136" s="87" t="s">
        <v>478</v>
      </c>
      <c r="E136" s="87" t="s">
        <v>479</v>
      </c>
      <c r="F136" s="87" t="s">
        <v>480</v>
      </c>
      <c r="G136" s="87" t="s">
        <v>481</v>
      </c>
      <c r="H136" s="87" t="s">
        <v>482</v>
      </c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87" t="s">
        <v>486</v>
      </c>
      <c r="B137" s="87" t="s">
        <v>484</v>
      </c>
      <c r="C137" s="87">
        <v>0.6</v>
      </c>
      <c r="D137" s="87">
        <v>1017.59</v>
      </c>
      <c r="E137" s="87">
        <v>18.89</v>
      </c>
      <c r="F137" s="87">
        <v>31790.31</v>
      </c>
      <c r="G137" s="87">
        <v>1</v>
      </c>
      <c r="H137" s="87" t="s">
        <v>485</v>
      </c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87" t="s">
        <v>487</v>
      </c>
      <c r="B138" s="87" t="s">
        <v>484</v>
      </c>
      <c r="C138" s="87">
        <v>0.62</v>
      </c>
      <c r="D138" s="87">
        <v>1017.59</v>
      </c>
      <c r="E138" s="87">
        <v>216.73</v>
      </c>
      <c r="F138" s="87">
        <v>357160.76</v>
      </c>
      <c r="G138" s="87">
        <v>1</v>
      </c>
      <c r="H138" s="87" t="s">
        <v>485</v>
      </c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7" t="s">
        <v>488</v>
      </c>
      <c r="B139" s="87" t="s">
        <v>484</v>
      </c>
      <c r="C139" s="87">
        <v>0.6</v>
      </c>
      <c r="D139" s="87">
        <v>1017.59</v>
      </c>
      <c r="E139" s="87">
        <v>18.91</v>
      </c>
      <c r="F139" s="87">
        <v>31832.41</v>
      </c>
      <c r="G139" s="87">
        <v>1</v>
      </c>
      <c r="H139" s="87" t="s">
        <v>485</v>
      </c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87" t="s">
        <v>483</v>
      </c>
      <c r="B140" s="87" t="s">
        <v>484</v>
      </c>
      <c r="C140" s="87">
        <v>0.59</v>
      </c>
      <c r="D140" s="87">
        <v>1109.6500000000001</v>
      </c>
      <c r="E140" s="87">
        <v>5.49</v>
      </c>
      <c r="F140" s="87">
        <v>10306.73</v>
      </c>
      <c r="G140" s="87">
        <v>1</v>
      </c>
      <c r="H140" s="87" t="s">
        <v>485</v>
      </c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80"/>
      <c r="B142" s="87" t="s">
        <v>114</v>
      </c>
      <c r="C142" s="87" t="s">
        <v>489</v>
      </c>
      <c r="D142" s="87" t="s">
        <v>490</v>
      </c>
      <c r="E142" s="87" t="s">
        <v>491</v>
      </c>
      <c r="F142" s="87" t="s">
        <v>492</v>
      </c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7" t="s">
        <v>497</v>
      </c>
      <c r="B143" s="87" t="s">
        <v>494</v>
      </c>
      <c r="C143" s="87" t="s">
        <v>495</v>
      </c>
      <c r="D143" s="87">
        <v>179352</v>
      </c>
      <c r="E143" s="87">
        <v>29798.54</v>
      </c>
      <c r="F143" s="87">
        <v>0.9</v>
      </c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7" t="s">
        <v>496</v>
      </c>
      <c r="B144" s="87" t="s">
        <v>494</v>
      </c>
      <c r="C144" s="87" t="s">
        <v>495</v>
      </c>
      <c r="D144" s="87">
        <v>179352</v>
      </c>
      <c r="E144" s="87">
        <v>17023.330000000002</v>
      </c>
      <c r="F144" s="87">
        <v>0.88</v>
      </c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7" t="s">
        <v>493</v>
      </c>
      <c r="B145" s="87" t="s">
        <v>494</v>
      </c>
      <c r="C145" s="87" t="s">
        <v>495</v>
      </c>
      <c r="D145" s="87">
        <v>179352</v>
      </c>
      <c r="E145" s="87">
        <v>72.709999999999994</v>
      </c>
      <c r="F145" s="87">
        <v>0.85</v>
      </c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7" t="s">
        <v>498</v>
      </c>
      <c r="B146" s="87" t="s">
        <v>499</v>
      </c>
      <c r="C146" s="87" t="s">
        <v>495</v>
      </c>
      <c r="D146" s="87">
        <v>179352</v>
      </c>
      <c r="E146" s="87">
        <v>43776.84</v>
      </c>
      <c r="F146" s="87">
        <v>0.87</v>
      </c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0"/>
      <c r="B148" s="87" t="s">
        <v>114</v>
      </c>
      <c r="C148" s="87" t="s">
        <v>500</v>
      </c>
      <c r="D148" s="87" t="s">
        <v>501</v>
      </c>
      <c r="E148" s="87" t="s">
        <v>502</v>
      </c>
      <c r="F148" s="87" t="s">
        <v>503</v>
      </c>
      <c r="G148" s="87" t="s">
        <v>504</v>
      </c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7" t="s">
        <v>505</v>
      </c>
      <c r="B149" s="87" t="s">
        <v>506</v>
      </c>
      <c r="C149" s="87">
        <v>0.76</v>
      </c>
      <c r="D149" s="87">
        <v>845000</v>
      </c>
      <c r="E149" s="87">
        <v>0.78</v>
      </c>
      <c r="F149" s="87">
        <v>0.88</v>
      </c>
      <c r="G149" s="87">
        <v>0.57999999999999996</v>
      </c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0"/>
      <c r="B151" s="87" t="s">
        <v>507</v>
      </c>
      <c r="C151" s="87" t="s">
        <v>508</v>
      </c>
      <c r="D151" s="87" t="s">
        <v>509</v>
      </c>
      <c r="E151" s="87" t="s">
        <v>510</v>
      </c>
      <c r="F151" s="87" t="s">
        <v>511</v>
      </c>
      <c r="G151" s="87" t="s">
        <v>512</v>
      </c>
      <c r="H151" s="87" t="s">
        <v>513</v>
      </c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7" t="s">
        <v>514</v>
      </c>
      <c r="B152" s="87">
        <v>433955.74930000002</v>
      </c>
      <c r="C152" s="87">
        <v>700.65279999999996</v>
      </c>
      <c r="D152" s="87">
        <v>1662.1269</v>
      </c>
      <c r="E152" s="87">
        <v>0</v>
      </c>
      <c r="F152" s="87">
        <v>6.6E-3</v>
      </c>
      <c r="G152" s="88">
        <v>1727970</v>
      </c>
      <c r="H152" s="87">
        <v>180281.45869999999</v>
      </c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7" t="s">
        <v>515</v>
      </c>
      <c r="B153" s="87">
        <v>374294.12770000001</v>
      </c>
      <c r="C153" s="87">
        <v>617.36009999999999</v>
      </c>
      <c r="D153" s="87">
        <v>1504.1659999999999</v>
      </c>
      <c r="E153" s="87">
        <v>0</v>
      </c>
      <c r="F153" s="87">
        <v>6.0000000000000001E-3</v>
      </c>
      <c r="G153" s="88">
        <v>1563850</v>
      </c>
      <c r="H153" s="87">
        <v>156774.41310000001</v>
      </c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7" t="s">
        <v>516</v>
      </c>
      <c r="B154" s="87">
        <v>423429.79940000002</v>
      </c>
      <c r="C154" s="87">
        <v>713.00959999999998</v>
      </c>
      <c r="D154" s="87">
        <v>1780.6768999999999</v>
      </c>
      <c r="E154" s="87">
        <v>0</v>
      </c>
      <c r="F154" s="87">
        <v>7.0000000000000001E-3</v>
      </c>
      <c r="G154" s="88">
        <v>1851440</v>
      </c>
      <c r="H154" s="87">
        <v>178787.67600000001</v>
      </c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7" t="s">
        <v>517</v>
      </c>
      <c r="B155" s="87">
        <v>385261.74280000001</v>
      </c>
      <c r="C155" s="87">
        <v>664.26189999999997</v>
      </c>
      <c r="D155" s="87">
        <v>1704.1856</v>
      </c>
      <c r="E155" s="87">
        <v>0</v>
      </c>
      <c r="F155" s="87">
        <v>6.7000000000000002E-3</v>
      </c>
      <c r="G155" s="88">
        <v>1772020</v>
      </c>
      <c r="H155" s="87">
        <v>164194.3751</v>
      </c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7" t="s">
        <v>282</v>
      </c>
      <c r="B156" s="87">
        <v>436387.42070000002</v>
      </c>
      <c r="C156" s="87">
        <v>762.47</v>
      </c>
      <c r="D156" s="87">
        <v>1984.7764</v>
      </c>
      <c r="E156" s="87">
        <v>0</v>
      </c>
      <c r="F156" s="87">
        <v>7.7000000000000002E-3</v>
      </c>
      <c r="G156" s="88">
        <v>2063840</v>
      </c>
      <c r="H156" s="87">
        <v>186970.1678</v>
      </c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7" t="s">
        <v>518</v>
      </c>
      <c r="B157" s="87">
        <v>454835.10489999998</v>
      </c>
      <c r="C157" s="87">
        <v>796.69770000000005</v>
      </c>
      <c r="D157" s="87">
        <v>2079.4798999999998</v>
      </c>
      <c r="E157" s="87">
        <v>0</v>
      </c>
      <c r="F157" s="87">
        <v>8.0999999999999996E-3</v>
      </c>
      <c r="G157" s="88">
        <v>2162330</v>
      </c>
      <c r="H157" s="87">
        <v>195069.79810000001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7" t="s">
        <v>519</v>
      </c>
      <c r="B158" s="87">
        <v>461251.03129999997</v>
      </c>
      <c r="C158" s="87">
        <v>808.39880000000005</v>
      </c>
      <c r="D158" s="87">
        <v>2111.3180000000002</v>
      </c>
      <c r="E158" s="87">
        <v>0</v>
      </c>
      <c r="F158" s="87">
        <v>8.2000000000000007E-3</v>
      </c>
      <c r="G158" s="88">
        <v>2195440</v>
      </c>
      <c r="H158" s="87">
        <v>197866.85800000001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87" t="s">
        <v>520</v>
      </c>
      <c r="B159" s="87">
        <v>487038.065</v>
      </c>
      <c r="C159" s="87">
        <v>853.39530000000002</v>
      </c>
      <c r="D159" s="87">
        <v>2228.2813000000001</v>
      </c>
      <c r="E159" s="87">
        <v>0</v>
      </c>
      <c r="F159" s="87">
        <v>8.6999999999999994E-3</v>
      </c>
      <c r="G159" s="88">
        <v>2317060</v>
      </c>
      <c r="H159" s="87">
        <v>208909.4896</v>
      </c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7" t="s">
        <v>521</v>
      </c>
      <c r="B160" s="87">
        <v>424333.88329999999</v>
      </c>
      <c r="C160" s="87">
        <v>742.40329999999994</v>
      </c>
      <c r="D160" s="87">
        <v>1935.3327999999999</v>
      </c>
      <c r="E160" s="87">
        <v>0</v>
      </c>
      <c r="F160" s="87">
        <v>7.4999999999999997E-3</v>
      </c>
      <c r="G160" s="88">
        <v>2012430</v>
      </c>
      <c r="H160" s="87">
        <v>181903.29930000001</v>
      </c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87" t="s">
        <v>522</v>
      </c>
      <c r="B161" s="87">
        <v>404379.7401</v>
      </c>
      <c r="C161" s="87">
        <v>698.30589999999995</v>
      </c>
      <c r="D161" s="87">
        <v>1794.6042</v>
      </c>
      <c r="E161" s="87">
        <v>0</v>
      </c>
      <c r="F161" s="87">
        <v>7.0000000000000001E-3</v>
      </c>
      <c r="G161" s="88">
        <v>1866040</v>
      </c>
      <c r="H161" s="87">
        <v>172448.29620000001</v>
      </c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87" t="s">
        <v>523</v>
      </c>
      <c r="B162" s="87">
        <v>399379.27149999997</v>
      </c>
      <c r="C162" s="87">
        <v>668.1943</v>
      </c>
      <c r="D162" s="87">
        <v>1656.1705999999999</v>
      </c>
      <c r="E162" s="87">
        <v>0</v>
      </c>
      <c r="F162" s="87">
        <v>6.4999999999999997E-3</v>
      </c>
      <c r="G162" s="88">
        <v>1721960</v>
      </c>
      <c r="H162" s="87">
        <v>168209.2175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7" t="s">
        <v>524</v>
      </c>
      <c r="B163" s="87">
        <v>423272.61109999998</v>
      </c>
      <c r="C163" s="87">
        <v>684.46569999999997</v>
      </c>
      <c r="D163" s="87">
        <v>1626.9541999999999</v>
      </c>
      <c r="E163" s="87">
        <v>0</v>
      </c>
      <c r="F163" s="87">
        <v>6.4999999999999997E-3</v>
      </c>
      <c r="G163" s="88">
        <v>1691410</v>
      </c>
      <c r="H163" s="87">
        <v>175947.40919999999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7"/>
      <c r="B164" s="87"/>
      <c r="C164" s="87"/>
      <c r="D164" s="87"/>
      <c r="E164" s="87"/>
      <c r="F164" s="87"/>
      <c r="G164" s="87"/>
      <c r="H164" s="87"/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7" t="s">
        <v>525</v>
      </c>
      <c r="B165" s="88">
        <v>5107820</v>
      </c>
      <c r="C165" s="87">
        <v>8709.6154999999999</v>
      </c>
      <c r="D165" s="87">
        <v>22068.072700000001</v>
      </c>
      <c r="E165" s="87">
        <v>0</v>
      </c>
      <c r="F165" s="87">
        <v>8.6499999999999994E-2</v>
      </c>
      <c r="G165" s="88">
        <v>22945800</v>
      </c>
      <c r="H165" s="88">
        <v>2167360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7" t="s">
        <v>526</v>
      </c>
      <c r="B166" s="87">
        <v>374294.12770000001</v>
      </c>
      <c r="C166" s="87">
        <v>617.36009999999999</v>
      </c>
      <c r="D166" s="87">
        <v>1504.1659999999999</v>
      </c>
      <c r="E166" s="87">
        <v>0</v>
      </c>
      <c r="F166" s="87">
        <v>6.0000000000000001E-3</v>
      </c>
      <c r="G166" s="88">
        <v>1563850</v>
      </c>
      <c r="H166" s="87">
        <v>156774.41310000001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87" t="s">
        <v>527</v>
      </c>
      <c r="B167" s="87">
        <v>487038.065</v>
      </c>
      <c r="C167" s="87">
        <v>853.39530000000002</v>
      </c>
      <c r="D167" s="87">
        <v>2228.2813000000001</v>
      </c>
      <c r="E167" s="87">
        <v>0</v>
      </c>
      <c r="F167" s="87">
        <v>8.6999999999999994E-3</v>
      </c>
      <c r="G167" s="88">
        <v>2317060</v>
      </c>
      <c r="H167" s="87">
        <v>208909.4896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0"/>
      <c r="B169" s="87" t="s">
        <v>528</v>
      </c>
      <c r="C169" s="87" t="s">
        <v>529</v>
      </c>
      <c r="D169" s="87" t="s">
        <v>530</v>
      </c>
      <c r="E169" s="87" t="s">
        <v>531</v>
      </c>
      <c r="F169" s="87" t="s">
        <v>532</v>
      </c>
      <c r="G169" s="87" t="s">
        <v>533</v>
      </c>
      <c r="H169" s="87" t="s">
        <v>534</v>
      </c>
      <c r="I169" s="87" t="s">
        <v>535</v>
      </c>
      <c r="J169" s="87" t="s">
        <v>536</v>
      </c>
      <c r="K169" s="87" t="s">
        <v>537</v>
      </c>
      <c r="L169" s="87" t="s">
        <v>538</v>
      </c>
      <c r="M169" s="87" t="s">
        <v>539</v>
      </c>
      <c r="N169" s="87" t="s">
        <v>540</v>
      </c>
      <c r="O169" s="87" t="s">
        <v>541</v>
      </c>
      <c r="P169" s="87" t="s">
        <v>542</v>
      </c>
      <c r="Q169" s="87" t="s">
        <v>543</v>
      </c>
      <c r="R169" s="87" t="s">
        <v>544</v>
      </c>
      <c r="S169" s="87" t="s">
        <v>545</v>
      </c>
    </row>
    <row r="170" spans="1:19">
      <c r="A170" s="87" t="s">
        <v>514</v>
      </c>
      <c r="B170" s="88">
        <v>1369960000000</v>
      </c>
      <c r="C170" s="87">
        <v>1243553.584</v>
      </c>
      <c r="D170" s="87" t="s">
        <v>615</v>
      </c>
      <c r="E170" s="87">
        <v>645239.30700000003</v>
      </c>
      <c r="F170" s="87">
        <v>326066.95799999998</v>
      </c>
      <c r="G170" s="87">
        <v>42933.440999999999</v>
      </c>
      <c r="H170" s="87">
        <v>0</v>
      </c>
      <c r="I170" s="87">
        <v>56741.828000000001</v>
      </c>
      <c r="J170" s="87">
        <v>0</v>
      </c>
      <c r="K170" s="87">
        <v>46306.222999999998</v>
      </c>
      <c r="L170" s="87">
        <v>40710.440999999999</v>
      </c>
      <c r="M170" s="87">
        <v>85555.384999999995</v>
      </c>
      <c r="N170" s="87">
        <v>0</v>
      </c>
      <c r="O170" s="87">
        <v>0</v>
      </c>
      <c r="P170" s="87">
        <v>0</v>
      </c>
      <c r="Q170" s="87">
        <v>0</v>
      </c>
      <c r="R170" s="87">
        <v>0</v>
      </c>
      <c r="S170" s="87">
        <v>0</v>
      </c>
    </row>
    <row r="171" spans="1:19">
      <c r="A171" s="87" t="s">
        <v>515</v>
      </c>
      <c r="B171" s="88">
        <v>1239840000000</v>
      </c>
      <c r="C171" s="87">
        <v>1311683.1329999999</v>
      </c>
      <c r="D171" s="87" t="s">
        <v>640</v>
      </c>
      <c r="E171" s="87">
        <v>645239.30700000003</v>
      </c>
      <c r="F171" s="87">
        <v>326066.95799999998</v>
      </c>
      <c r="G171" s="87">
        <v>44673.535000000003</v>
      </c>
      <c r="H171" s="87">
        <v>0</v>
      </c>
      <c r="I171" s="87">
        <v>121036.102</v>
      </c>
      <c r="J171" s="87">
        <v>0</v>
      </c>
      <c r="K171" s="87">
        <v>48401.404999999999</v>
      </c>
      <c r="L171" s="87">
        <v>40710.440999999999</v>
      </c>
      <c r="M171" s="87">
        <v>85555.384999999995</v>
      </c>
      <c r="N171" s="87">
        <v>0</v>
      </c>
      <c r="O171" s="87">
        <v>0</v>
      </c>
      <c r="P171" s="87">
        <v>0</v>
      </c>
      <c r="Q171" s="87">
        <v>0</v>
      </c>
      <c r="R171" s="87">
        <v>0</v>
      </c>
      <c r="S171" s="87">
        <v>0</v>
      </c>
    </row>
    <row r="172" spans="1:19">
      <c r="A172" s="87" t="s">
        <v>516</v>
      </c>
      <c r="B172" s="88">
        <v>1467840000000</v>
      </c>
      <c r="C172" s="87">
        <v>1311945.3060000001</v>
      </c>
      <c r="D172" s="87" t="s">
        <v>641</v>
      </c>
      <c r="E172" s="87">
        <v>645239.30700000003</v>
      </c>
      <c r="F172" s="87">
        <v>326066.95799999998</v>
      </c>
      <c r="G172" s="87">
        <v>44477.035000000003</v>
      </c>
      <c r="H172" s="87">
        <v>0</v>
      </c>
      <c r="I172" s="87">
        <v>121521.86</v>
      </c>
      <c r="J172" s="87">
        <v>0</v>
      </c>
      <c r="K172" s="87">
        <v>48374.319000000003</v>
      </c>
      <c r="L172" s="87">
        <v>40710.440999999999</v>
      </c>
      <c r="M172" s="87">
        <v>85555.384999999995</v>
      </c>
      <c r="N172" s="87">
        <v>0</v>
      </c>
      <c r="O172" s="87">
        <v>0</v>
      </c>
      <c r="P172" s="87">
        <v>0</v>
      </c>
      <c r="Q172" s="87">
        <v>0</v>
      </c>
      <c r="R172" s="87">
        <v>0</v>
      </c>
      <c r="S172" s="87">
        <v>0</v>
      </c>
    </row>
    <row r="173" spans="1:19">
      <c r="A173" s="87" t="s">
        <v>517</v>
      </c>
      <c r="B173" s="88">
        <v>1404880000000</v>
      </c>
      <c r="C173" s="87">
        <v>1359762.649</v>
      </c>
      <c r="D173" s="87" t="s">
        <v>591</v>
      </c>
      <c r="E173" s="87">
        <v>645239.30700000003</v>
      </c>
      <c r="F173" s="87">
        <v>326066.95799999998</v>
      </c>
      <c r="G173" s="87">
        <v>48634.73</v>
      </c>
      <c r="H173" s="87">
        <v>0</v>
      </c>
      <c r="I173" s="87">
        <v>163384.101</v>
      </c>
      <c r="J173" s="87">
        <v>0</v>
      </c>
      <c r="K173" s="87">
        <v>50171.726999999999</v>
      </c>
      <c r="L173" s="87">
        <v>40710.440999999999</v>
      </c>
      <c r="M173" s="87">
        <v>85555.384999999995</v>
      </c>
      <c r="N173" s="87">
        <v>0</v>
      </c>
      <c r="O173" s="87">
        <v>0</v>
      </c>
      <c r="P173" s="87">
        <v>0</v>
      </c>
      <c r="Q173" s="87">
        <v>0</v>
      </c>
      <c r="R173" s="87">
        <v>0</v>
      </c>
      <c r="S173" s="87">
        <v>0</v>
      </c>
    </row>
    <row r="174" spans="1:19">
      <c r="A174" s="87" t="s">
        <v>282</v>
      </c>
      <c r="B174" s="88">
        <v>1636240000000</v>
      </c>
      <c r="C174" s="87">
        <v>1437661.304</v>
      </c>
      <c r="D174" s="87" t="s">
        <v>560</v>
      </c>
      <c r="E174" s="87">
        <v>645239.30700000003</v>
      </c>
      <c r="F174" s="87">
        <v>326066.95799999998</v>
      </c>
      <c r="G174" s="87">
        <v>62876.053999999996</v>
      </c>
      <c r="H174" s="87">
        <v>0</v>
      </c>
      <c r="I174" s="87">
        <v>224075.829</v>
      </c>
      <c r="J174" s="87">
        <v>0</v>
      </c>
      <c r="K174" s="87">
        <v>53137.328999999998</v>
      </c>
      <c r="L174" s="87">
        <v>40710.440999999999</v>
      </c>
      <c r="M174" s="87">
        <v>85555.384999999995</v>
      </c>
      <c r="N174" s="87">
        <v>0</v>
      </c>
      <c r="O174" s="87">
        <v>0</v>
      </c>
      <c r="P174" s="87">
        <v>0</v>
      </c>
      <c r="Q174" s="87">
        <v>0</v>
      </c>
      <c r="R174" s="87">
        <v>0</v>
      </c>
      <c r="S174" s="87">
        <v>0</v>
      </c>
    </row>
    <row r="175" spans="1:19">
      <c r="A175" s="87" t="s">
        <v>518</v>
      </c>
      <c r="B175" s="88">
        <v>1714320000000</v>
      </c>
      <c r="C175" s="87">
        <v>1545319.926</v>
      </c>
      <c r="D175" s="87" t="s">
        <v>667</v>
      </c>
      <c r="E175" s="87">
        <v>645239.30700000003</v>
      </c>
      <c r="F175" s="87">
        <v>326066.95799999998</v>
      </c>
      <c r="G175" s="87">
        <v>96536.903000000006</v>
      </c>
      <c r="H175" s="87">
        <v>0</v>
      </c>
      <c r="I175" s="87">
        <v>280421.663</v>
      </c>
      <c r="J175" s="87">
        <v>0</v>
      </c>
      <c r="K175" s="87">
        <v>70789.269</v>
      </c>
      <c r="L175" s="87">
        <v>40710.440999999999</v>
      </c>
      <c r="M175" s="87">
        <v>85555.384999999995</v>
      </c>
      <c r="N175" s="87">
        <v>0</v>
      </c>
      <c r="O175" s="87">
        <v>0</v>
      </c>
      <c r="P175" s="87">
        <v>0</v>
      </c>
      <c r="Q175" s="87">
        <v>0</v>
      </c>
      <c r="R175" s="87">
        <v>0</v>
      </c>
      <c r="S175" s="87">
        <v>0</v>
      </c>
    </row>
    <row r="176" spans="1:19">
      <c r="A176" s="87" t="s">
        <v>519</v>
      </c>
      <c r="B176" s="88">
        <v>1740570000000</v>
      </c>
      <c r="C176" s="87">
        <v>1553100.2860000001</v>
      </c>
      <c r="D176" s="87" t="s">
        <v>562</v>
      </c>
      <c r="E176" s="87">
        <v>645239.30700000003</v>
      </c>
      <c r="F176" s="87">
        <v>326066.95799999998</v>
      </c>
      <c r="G176" s="87">
        <v>100441.068</v>
      </c>
      <c r="H176" s="87">
        <v>0</v>
      </c>
      <c r="I176" s="87">
        <v>293045.22600000002</v>
      </c>
      <c r="J176" s="87">
        <v>0</v>
      </c>
      <c r="K176" s="87">
        <v>62041.902000000002</v>
      </c>
      <c r="L176" s="87">
        <v>40710.440999999999</v>
      </c>
      <c r="M176" s="87">
        <v>85555.384999999995</v>
      </c>
      <c r="N176" s="87">
        <v>0</v>
      </c>
      <c r="O176" s="87">
        <v>0</v>
      </c>
      <c r="P176" s="87">
        <v>0</v>
      </c>
      <c r="Q176" s="87">
        <v>0</v>
      </c>
      <c r="R176" s="87">
        <v>0</v>
      </c>
      <c r="S176" s="87">
        <v>0</v>
      </c>
    </row>
    <row r="177" spans="1:19">
      <c r="A177" s="87" t="s">
        <v>520</v>
      </c>
      <c r="B177" s="88">
        <v>1836990000000</v>
      </c>
      <c r="C177" s="87">
        <v>1573300.308</v>
      </c>
      <c r="D177" s="87" t="s">
        <v>687</v>
      </c>
      <c r="E177" s="87">
        <v>645239.30700000003</v>
      </c>
      <c r="F177" s="87">
        <v>326066.95799999998</v>
      </c>
      <c r="G177" s="87">
        <v>96666.808000000005</v>
      </c>
      <c r="H177" s="87">
        <v>0</v>
      </c>
      <c r="I177" s="87">
        <v>319410.098</v>
      </c>
      <c r="J177" s="87">
        <v>0</v>
      </c>
      <c r="K177" s="87">
        <v>59651.31</v>
      </c>
      <c r="L177" s="87">
        <v>40710.440999999999</v>
      </c>
      <c r="M177" s="87">
        <v>85555.384999999995</v>
      </c>
      <c r="N177" s="87">
        <v>0</v>
      </c>
      <c r="O177" s="87">
        <v>0</v>
      </c>
      <c r="P177" s="87">
        <v>0</v>
      </c>
      <c r="Q177" s="87">
        <v>0</v>
      </c>
      <c r="R177" s="87">
        <v>0</v>
      </c>
      <c r="S177" s="87">
        <v>0</v>
      </c>
    </row>
    <row r="178" spans="1:19">
      <c r="A178" s="87" t="s">
        <v>521</v>
      </c>
      <c r="B178" s="88">
        <v>1595480000000</v>
      </c>
      <c r="C178" s="87">
        <v>1462354.273</v>
      </c>
      <c r="D178" s="87" t="s">
        <v>638</v>
      </c>
      <c r="E178" s="87">
        <v>645239.30700000003</v>
      </c>
      <c r="F178" s="87">
        <v>326066.95799999998</v>
      </c>
      <c r="G178" s="87">
        <v>50090.788999999997</v>
      </c>
      <c r="H178" s="87">
        <v>0</v>
      </c>
      <c r="I178" s="87">
        <v>259741.58799999999</v>
      </c>
      <c r="J178" s="87">
        <v>0</v>
      </c>
      <c r="K178" s="87">
        <v>54949.805</v>
      </c>
      <c r="L178" s="87">
        <v>40710.440999999999</v>
      </c>
      <c r="M178" s="87">
        <v>85555.384999999995</v>
      </c>
      <c r="N178" s="87">
        <v>0</v>
      </c>
      <c r="O178" s="87">
        <v>0</v>
      </c>
      <c r="P178" s="87">
        <v>0</v>
      </c>
      <c r="Q178" s="87">
        <v>0</v>
      </c>
      <c r="R178" s="87">
        <v>0</v>
      </c>
      <c r="S178" s="87">
        <v>0</v>
      </c>
    </row>
    <row r="179" spans="1:19">
      <c r="A179" s="87" t="s">
        <v>522</v>
      </c>
      <c r="B179" s="88">
        <v>1479420000000</v>
      </c>
      <c r="C179" s="87">
        <v>1380632.406</v>
      </c>
      <c r="D179" s="87" t="s">
        <v>712</v>
      </c>
      <c r="E179" s="87">
        <v>645239.30700000003</v>
      </c>
      <c r="F179" s="87">
        <v>326066.95799999998</v>
      </c>
      <c r="G179" s="87">
        <v>48340.892</v>
      </c>
      <c r="H179" s="87">
        <v>0</v>
      </c>
      <c r="I179" s="87">
        <v>177646.31099999999</v>
      </c>
      <c r="J179" s="87">
        <v>0</v>
      </c>
      <c r="K179" s="87">
        <v>57073.112000000001</v>
      </c>
      <c r="L179" s="87">
        <v>40710.440999999999</v>
      </c>
      <c r="M179" s="87">
        <v>85555.384999999995</v>
      </c>
      <c r="N179" s="87">
        <v>0</v>
      </c>
      <c r="O179" s="87">
        <v>0</v>
      </c>
      <c r="P179" s="87">
        <v>0</v>
      </c>
      <c r="Q179" s="87">
        <v>0</v>
      </c>
      <c r="R179" s="87">
        <v>0</v>
      </c>
      <c r="S179" s="87">
        <v>0</v>
      </c>
    </row>
    <row r="180" spans="1:19">
      <c r="A180" s="87" t="s">
        <v>523</v>
      </c>
      <c r="B180" s="88">
        <v>1365190000000</v>
      </c>
      <c r="C180" s="87">
        <v>1295476.4639999999</v>
      </c>
      <c r="D180" s="87" t="s">
        <v>688</v>
      </c>
      <c r="E180" s="87">
        <v>645239.30700000003</v>
      </c>
      <c r="F180" s="87">
        <v>326066.95799999998</v>
      </c>
      <c r="G180" s="87">
        <v>41600.463000000003</v>
      </c>
      <c r="H180" s="87">
        <v>0</v>
      </c>
      <c r="I180" s="87">
        <v>108733.49400000001</v>
      </c>
      <c r="J180" s="87">
        <v>0</v>
      </c>
      <c r="K180" s="87">
        <v>47570.415999999997</v>
      </c>
      <c r="L180" s="87">
        <v>40710.440999999999</v>
      </c>
      <c r="M180" s="87">
        <v>85555.384999999995</v>
      </c>
      <c r="N180" s="87">
        <v>0</v>
      </c>
      <c r="O180" s="87">
        <v>0</v>
      </c>
      <c r="P180" s="87">
        <v>0</v>
      </c>
      <c r="Q180" s="87">
        <v>0</v>
      </c>
      <c r="R180" s="87">
        <v>0</v>
      </c>
      <c r="S180" s="87">
        <v>0</v>
      </c>
    </row>
    <row r="181" spans="1:19">
      <c r="A181" s="87" t="s">
        <v>524</v>
      </c>
      <c r="B181" s="88">
        <v>1340970000000</v>
      </c>
      <c r="C181" s="87">
        <v>1209826.233</v>
      </c>
      <c r="D181" s="87" t="s">
        <v>630</v>
      </c>
      <c r="E181" s="87">
        <v>645239.30700000003</v>
      </c>
      <c r="F181" s="87">
        <v>326066.95799999998</v>
      </c>
      <c r="G181" s="87">
        <v>39817.858</v>
      </c>
      <c r="H181" s="87">
        <v>0</v>
      </c>
      <c r="I181" s="87">
        <v>27097.348000000002</v>
      </c>
      <c r="J181" s="87">
        <v>0</v>
      </c>
      <c r="K181" s="87">
        <v>45338.936000000002</v>
      </c>
      <c r="L181" s="87">
        <v>40710.440999999999</v>
      </c>
      <c r="M181" s="87">
        <v>85555.384999999995</v>
      </c>
      <c r="N181" s="87">
        <v>0</v>
      </c>
      <c r="O181" s="87">
        <v>0</v>
      </c>
      <c r="P181" s="87">
        <v>0</v>
      </c>
      <c r="Q181" s="87">
        <v>0</v>
      </c>
      <c r="R181" s="87">
        <v>0</v>
      </c>
      <c r="S181" s="87">
        <v>0</v>
      </c>
    </row>
    <row r="182" spans="1:19">
      <c r="A182" s="87"/>
      <c r="B182" s="87"/>
      <c r="C182" s="87"/>
      <c r="D182" s="87"/>
      <c r="E182" s="87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</row>
    <row r="183" spans="1:19">
      <c r="A183" s="87" t="s">
        <v>525</v>
      </c>
      <c r="B183" s="88">
        <v>18191700000000</v>
      </c>
      <c r="C183" s="87"/>
      <c r="D183" s="87"/>
      <c r="E183" s="87"/>
      <c r="F183" s="87"/>
      <c r="G183" s="87"/>
      <c r="H183" s="87"/>
      <c r="I183" s="87"/>
      <c r="J183" s="87"/>
      <c r="K183" s="87"/>
      <c r="L183" s="87"/>
      <c r="M183" s="87"/>
      <c r="N183" s="87">
        <v>0</v>
      </c>
      <c r="O183" s="87">
        <v>0</v>
      </c>
      <c r="P183" s="87">
        <v>0</v>
      </c>
      <c r="Q183" s="87">
        <v>0</v>
      </c>
      <c r="R183" s="87">
        <v>0</v>
      </c>
      <c r="S183" s="87">
        <v>0</v>
      </c>
    </row>
    <row r="184" spans="1:19">
      <c r="A184" s="87" t="s">
        <v>526</v>
      </c>
      <c r="B184" s="88">
        <v>1239840000000</v>
      </c>
      <c r="C184" s="87">
        <v>1209826.233</v>
      </c>
      <c r="D184" s="87"/>
      <c r="E184" s="87">
        <v>645239.30700000003</v>
      </c>
      <c r="F184" s="87">
        <v>326066.95799999998</v>
      </c>
      <c r="G184" s="87">
        <v>39817.858</v>
      </c>
      <c r="H184" s="87">
        <v>0</v>
      </c>
      <c r="I184" s="87">
        <v>27097.348000000002</v>
      </c>
      <c r="J184" s="87">
        <v>0</v>
      </c>
      <c r="K184" s="87">
        <v>45338.936000000002</v>
      </c>
      <c r="L184" s="87">
        <v>40710.440999999999</v>
      </c>
      <c r="M184" s="87">
        <v>85555.384999999995</v>
      </c>
      <c r="N184" s="87">
        <v>0</v>
      </c>
      <c r="O184" s="87">
        <v>0</v>
      </c>
      <c r="P184" s="87">
        <v>0</v>
      </c>
      <c r="Q184" s="87">
        <v>0</v>
      </c>
      <c r="R184" s="87">
        <v>0</v>
      </c>
      <c r="S184" s="87">
        <v>0</v>
      </c>
    </row>
    <row r="185" spans="1:19">
      <c r="A185" s="87" t="s">
        <v>527</v>
      </c>
      <c r="B185" s="88">
        <v>1836990000000</v>
      </c>
      <c r="C185" s="87">
        <v>1573300.308</v>
      </c>
      <c r="D185" s="87"/>
      <c r="E185" s="87">
        <v>645239.30700000003</v>
      </c>
      <c r="F185" s="87">
        <v>326066.95799999998</v>
      </c>
      <c r="G185" s="87">
        <v>100441.068</v>
      </c>
      <c r="H185" s="87">
        <v>0</v>
      </c>
      <c r="I185" s="87">
        <v>319410.098</v>
      </c>
      <c r="J185" s="87">
        <v>0</v>
      </c>
      <c r="K185" s="87">
        <v>70789.269</v>
      </c>
      <c r="L185" s="87">
        <v>40710.440999999999</v>
      </c>
      <c r="M185" s="87">
        <v>85555.384999999995</v>
      </c>
      <c r="N185" s="87">
        <v>0</v>
      </c>
      <c r="O185" s="87">
        <v>0</v>
      </c>
      <c r="P185" s="87">
        <v>0</v>
      </c>
      <c r="Q185" s="87">
        <v>0</v>
      </c>
      <c r="R185" s="87">
        <v>0</v>
      </c>
      <c r="S185" s="87">
        <v>0</v>
      </c>
    </row>
    <row r="186" spans="1:19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80"/>
      <c r="B187" s="87" t="s">
        <v>547</v>
      </c>
      <c r="C187" s="87" t="s">
        <v>548</v>
      </c>
      <c r="D187" s="87" t="s">
        <v>549</v>
      </c>
      <c r="E187" s="87" t="s">
        <v>254</v>
      </c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87" t="s">
        <v>550</v>
      </c>
      <c r="B188" s="87">
        <v>186797.84</v>
      </c>
      <c r="C188" s="87">
        <v>39297.019999999997</v>
      </c>
      <c r="D188" s="87">
        <v>0</v>
      </c>
      <c r="E188" s="87">
        <v>226094.86</v>
      </c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87" t="s">
        <v>551</v>
      </c>
      <c r="B189" s="87">
        <v>4.03</v>
      </c>
      <c r="C189" s="87">
        <v>0.85</v>
      </c>
      <c r="D189" s="87">
        <v>0</v>
      </c>
      <c r="E189" s="87">
        <v>4.88</v>
      </c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87" t="s">
        <v>552</v>
      </c>
      <c r="B190" s="87">
        <v>4.03</v>
      </c>
      <c r="C190" s="87">
        <v>0.85</v>
      </c>
      <c r="D190" s="87">
        <v>0</v>
      </c>
      <c r="E190" s="87">
        <v>4.88</v>
      </c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S190"/>
  <sheetViews>
    <sheetView workbookViewId="0"/>
  </sheetViews>
  <sheetFormatPr defaultRowHeight="10.5"/>
  <cols>
    <col min="1" max="1" width="45.83203125" style="79" customWidth="1"/>
    <col min="2" max="2" width="28.83203125" style="79" customWidth="1"/>
    <col min="3" max="3" width="33.6640625" style="79" customWidth="1"/>
    <col min="4" max="4" width="38.6640625" style="79" customWidth="1"/>
    <col min="5" max="5" width="45.6640625" style="79" customWidth="1"/>
    <col min="6" max="6" width="50" style="79" customWidth="1"/>
    <col min="7" max="7" width="43.6640625" style="79" customWidth="1"/>
    <col min="8" max="9" width="38.33203125" style="79" customWidth="1"/>
    <col min="10" max="10" width="46.1640625" style="79" customWidth="1"/>
    <col min="11" max="11" width="36.5" style="79" customWidth="1"/>
    <col min="12" max="12" width="45.33203125" style="79" customWidth="1"/>
    <col min="13" max="13" width="50.5" style="79" customWidth="1"/>
    <col min="14" max="15" width="44.83203125" style="79" customWidth="1"/>
    <col min="16" max="16" width="45.33203125" style="79" customWidth="1"/>
    <col min="17" max="17" width="44.83203125" style="79" customWidth="1"/>
    <col min="18" max="18" width="42.6640625" style="79" customWidth="1"/>
    <col min="19" max="19" width="48.1640625" style="79" customWidth="1"/>
    <col min="20" max="27" width="9.33203125" style="79" customWidth="1"/>
    <col min="28" max="16384" width="9.33203125" style="79"/>
  </cols>
  <sheetData>
    <row r="1" spans="1:19">
      <c r="A1" s="80"/>
      <c r="B1" s="87" t="s">
        <v>331</v>
      </c>
      <c r="C1" s="87" t="s">
        <v>332</v>
      </c>
      <c r="D1" s="87" t="s">
        <v>333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7" t="s">
        <v>334</v>
      </c>
      <c r="B2" s="87">
        <v>25860.58</v>
      </c>
      <c r="C2" s="87">
        <v>558.29999999999995</v>
      </c>
      <c r="D2" s="87">
        <v>558.29999999999995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7" t="s">
        <v>335</v>
      </c>
      <c r="B3" s="87">
        <v>25860.58</v>
      </c>
      <c r="C3" s="87">
        <v>558.29999999999995</v>
      </c>
      <c r="D3" s="87">
        <v>558.29999999999995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7" t="s">
        <v>336</v>
      </c>
      <c r="B4" s="87">
        <v>39425.74</v>
      </c>
      <c r="C4" s="87">
        <v>851.15</v>
      </c>
      <c r="D4" s="87">
        <v>851.15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7" t="s">
        <v>337</v>
      </c>
      <c r="B5" s="87">
        <v>39425.74</v>
      </c>
      <c r="C5" s="87">
        <v>851.15</v>
      </c>
      <c r="D5" s="87">
        <v>851.15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0"/>
      <c r="B7" s="87" t="s">
        <v>338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7" t="s">
        <v>339</v>
      </c>
      <c r="B8" s="87">
        <v>46320.38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7" t="s">
        <v>340</v>
      </c>
      <c r="B9" s="87">
        <v>46320.38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7" t="s">
        <v>341</v>
      </c>
      <c r="B10" s="87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0"/>
      <c r="B12" s="87" t="s">
        <v>342</v>
      </c>
      <c r="C12" s="87" t="s">
        <v>343</v>
      </c>
      <c r="D12" s="87" t="s">
        <v>344</v>
      </c>
      <c r="E12" s="87" t="s">
        <v>345</v>
      </c>
      <c r="F12" s="87" t="s">
        <v>346</v>
      </c>
      <c r="G12" s="87" t="s">
        <v>347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7" t="s">
        <v>69</v>
      </c>
      <c r="B13" s="87">
        <v>0</v>
      </c>
      <c r="C13" s="87">
        <v>8366.06</v>
      </c>
      <c r="D13" s="87">
        <v>0</v>
      </c>
      <c r="E13" s="87">
        <v>0</v>
      </c>
      <c r="F13" s="87">
        <v>0</v>
      </c>
      <c r="G13" s="87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7" t="s">
        <v>70</v>
      </c>
      <c r="B14" s="87">
        <v>646.07000000000005</v>
      </c>
      <c r="C14" s="87">
        <v>0</v>
      </c>
      <c r="D14" s="87">
        <v>0</v>
      </c>
      <c r="E14" s="87">
        <v>0</v>
      </c>
      <c r="F14" s="87">
        <v>0</v>
      </c>
      <c r="G14" s="87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7" t="s">
        <v>78</v>
      </c>
      <c r="B15" s="87">
        <v>7389.8</v>
      </c>
      <c r="C15" s="87">
        <v>0</v>
      </c>
      <c r="D15" s="87">
        <v>0</v>
      </c>
      <c r="E15" s="87">
        <v>0</v>
      </c>
      <c r="F15" s="87">
        <v>0</v>
      </c>
      <c r="G15" s="87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7" t="s">
        <v>79</v>
      </c>
      <c r="B16" s="87">
        <v>48.29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7" t="s">
        <v>80</v>
      </c>
      <c r="B17" s="87">
        <v>5778.62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7" t="s">
        <v>81</v>
      </c>
      <c r="B18" s="87">
        <v>1895.08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7" t="s">
        <v>82</v>
      </c>
      <c r="B19" s="87">
        <v>647.32000000000005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7" t="s">
        <v>83</v>
      </c>
      <c r="B20" s="87">
        <v>469.08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7" t="s">
        <v>84</v>
      </c>
      <c r="B21" s="87">
        <v>334.95</v>
      </c>
      <c r="C21" s="87">
        <v>0</v>
      </c>
      <c r="D21" s="87">
        <v>0</v>
      </c>
      <c r="E21" s="87">
        <v>0</v>
      </c>
      <c r="F21" s="87">
        <v>0</v>
      </c>
      <c r="G21" s="87">
        <v>4659.95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7" t="s">
        <v>85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7" t="s">
        <v>64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7" t="s">
        <v>86</v>
      </c>
      <c r="B24" s="87">
        <v>0</v>
      </c>
      <c r="C24" s="87">
        <v>285.33</v>
      </c>
      <c r="D24" s="87">
        <v>0</v>
      </c>
      <c r="E24" s="87">
        <v>0</v>
      </c>
      <c r="F24" s="87">
        <v>0</v>
      </c>
      <c r="G24" s="87">
        <v>1504.13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7" t="s">
        <v>87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7" t="s">
        <v>88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7"/>
      <c r="B27" s="87"/>
      <c r="C27" s="87"/>
      <c r="D27" s="87"/>
      <c r="E27" s="87"/>
      <c r="F27" s="87"/>
      <c r="G27" s="87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7" t="s">
        <v>89</v>
      </c>
      <c r="B28" s="87">
        <v>17209.2</v>
      </c>
      <c r="C28" s="87">
        <v>8651.3799999999992</v>
      </c>
      <c r="D28" s="87">
        <v>0</v>
      </c>
      <c r="E28" s="87">
        <v>0</v>
      </c>
      <c r="F28" s="87">
        <v>0</v>
      </c>
      <c r="G28" s="87">
        <v>6164.08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0"/>
      <c r="B30" s="87" t="s">
        <v>338</v>
      </c>
      <c r="C30" s="87" t="s">
        <v>2</v>
      </c>
      <c r="D30" s="87" t="s">
        <v>348</v>
      </c>
      <c r="E30" s="87" t="s">
        <v>349</v>
      </c>
      <c r="F30" s="87" t="s">
        <v>350</v>
      </c>
      <c r="G30" s="87" t="s">
        <v>351</v>
      </c>
      <c r="H30" s="87" t="s">
        <v>352</v>
      </c>
      <c r="I30" s="87" t="s">
        <v>353</v>
      </c>
      <c r="J30" s="87" t="s">
        <v>354</v>
      </c>
      <c r="K30"/>
      <c r="L30"/>
      <c r="M30"/>
      <c r="N30"/>
      <c r="O30"/>
      <c r="P30"/>
      <c r="Q30"/>
      <c r="R30"/>
      <c r="S30"/>
    </row>
    <row r="31" spans="1:19">
      <c r="A31" s="87" t="s">
        <v>355</v>
      </c>
      <c r="B31" s="87">
        <v>3563.11</v>
      </c>
      <c r="C31" s="87" t="s">
        <v>3</v>
      </c>
      <c r="D31" s="87">
        <v>8690.42</v>
      </c>
      <c r="E31" s="87">
        <v>1</v>
      </c>
      <c r="F31" s="87">
        <v>0</v>
      </c>
      <c r="G31" s="87">
        <v>0</v>
      </c>
      <c r="H31" s="87">
        <v>7.53</v>
      </c>
      <c r="I31" s="87">
        <v>37.159999999999997</v>
      </c>
      <c r="J31" s="87">
        <v>4.84</v>
      </c>
      <c r="K31"/>
      <c r="L31"/>
      <c r="M31"/>
      <c r="N31"/>
      <c r="O31"/>
      <c r="P31"/>
      <c r="Q31"/>
      <c r="R31"/>
      <c r="S31"/>
    </row>
    <row r="32" spans="1:19">
      <c r="A32" s="87" t="s">
        <v>356</v>
      </c>
      <c r="B32" s="87">
        <v>2532.3200000000002</v>
      </c>
      <c r="C32" s="87" t="s">
        <v>3</v>
      </c>
      <c r="D32" s="87">
        <v>6948.69</v>
      </c>
      <c r="E32" s="87">
        <v>1</v>
      </c>
      <c r="F32" s="87">
        <v>0</v>
      </c>
      <c r="G32" s="87">
        <v>0</v>
      </c>
      <c r="H32" s="87">
        <v>16.14</v>
      </c>
      <c r="I32" s="87">
        <v>18.579999999999998</v>
      </c>
      <c r="J32" s="87">
        <v>8.07</v>
      </c>
      <c r="K32"/>
      <c r="L32"/>
      <c r="M32"/>
      <c r="N32"/>
      <c r="O32"/>
      <c r="P32"/>
      <c r="Q32"/>
      <c r="R32"/>
      <c r="S32"/>
    </row>
    <row r="33" spans="1:19">
      <c r="A33" s="87" t="s">
        <v>357</v>
      </c>
      <c r="B33" s="87">
        <v>2532.3200000000002</v>
      </c>
      <c r="C33" s="87" t="s">
        <v>3</v>
      </c>
      <c r="D33" s="87">
        <v>6948.69</v>
      </c>
      <c r="E33" s="87">
        <v>10</v>
      </c>
      <c r="F33" s="87">
        <v>0</v>
      </c>
      <c r="G33" s="87">
        <v>0</v>
      </c>
      <c r="H33" s="87">
        <v>16.14</v>
      </c>
      <c r="I33" s="87">
        <v>18.579999999999998</v>
      </c>
      <c r="J33" s="87">
        <v>8.07</v>
      </c>
      <c r="K33"/>
      <c r="L33"/>
      <c r="M33"/>
      <c r="N33"/>
      <c r="O33"/>
      <c r="P33"/>
      <c r="Q33"/>
      <c r="R33"/>
      <c r="S33"/>
    </row>
    <row r="34" spans="1:19">
      <c r="A34" s="87" t="s">
        <v>358</v>
      </c>
      <c r="B34" s="87">
        <v>2532.3200000000002</v>
      </c>
      <c r="C34" s="87" t="s">
        <v>3</v>
      </c>
      <c r="D34" s="87">
        <v>6948.69</v>
      </c>
      <c r="E34" s="87">
        <v>1</v>
      </c>
      <c r="F34" s="87">
        <v>0</v>
      </c>
      <c r="G34" s="87">
        <v>0</v>
      </c>
      <c r="H34" s="87">
        <v>16.14</v>
      </c>
      <c r="I34" s="87">
        <v>18.579999999999998</v>
      </c>
      <c r="J34" s="87">
        <v>8.07</v>
      </c>
      <c r="K34"/>
      <c r="L34"/>
      <c r="M34"/>
      <c r="N34"/>
      <c r="O34"/>
      <c r="P34"/>
      <c r="Q34"/>
      <c r="R34"/>
      <c r="S34"/>
    </row>
    <row r="35" spans="1:19">
      <c r="A35" s="87" t="s">
        <v>371</v>
      </c>
      <c r="B35" s="87">
        <v>3563.11</v>
      </c>
      <c r="C35" s="87" t="s">
        <v>3</v>
      </c>
      <c r="D35" s="87">
        <v>4344.1400000000003</v>
      </c>
      <c r="E35" s="87">
        <v>1</v>
      </c>
      <c r="F35" s="87">
        <v>297.11</v>
      </c>
      <c r="G35" s="87">
        <v>0</v>
      </c>
      <c r="H35" s="87">
        <v>0</v>
      </c>
      <c r="I35" s="87"/>
      <c r="J35" s="87">
        <v>0</v>
      </c>
      <c r="K35"/>
      <c r="L35"/>
      <c r="M35"/>
      <c r="N35"/>
      <c r="O35"/>
      <c r="P35"/>
      <c r="Q35"/>
      <c r="R35"/>
      <c r="S35"/>
    </row>
    <row r="36" spans="1:19">
      <c r="A36" s="87" t="s">
        <v>372</v>
      </c>
      <c r="B36" s="87">
        <v>3563.11</v>
      </c>
      <c r="C36" s="87" t="s">
        <v>3</v>
      </c>
      <c r="D36" s="87">
        <v>4344.1400000000003</v>
      </c>
      <c r="E36" s="87">
        <v>10</v>
      </c>
      <c r="F36" s="87">
        <v>297.11</v>
      </c>
      <c r="G36" s="87">
        <v>0</v>
      </c>
      <c r="H36" s="87">
        <v>0</v>
      </c>
      <c r="I36" s="87"/>
      <c r="J36" s="87">
        <v>0</v>
      </c>
      <c r="K36"/>
      <c r="L36"/>
      <c r="M36"/>
      <c r="N36"/>
      <c r="O36"/>
      <c r="P36"/>
      <c r="Q36"/>
      <c r="R36"/>
      <c r="S36"/>
    </row>
    <row r="37" spans="1:19">
      <c r="A37" s="87" t="s">
        <v>361</v>
      </c>
      <c r="B37" s="87">
        <v>313.42</v>
      </c>
      <c r="C37" s="87" t="s">
        <v>3</v>
      </c>
      <c r="D37" s="87">
        <v>860.02</v>
      </c>
      <c r="E37" s="87">
        <v>1</v>
      </c>
      <c r="F37" s="87">
        <v>200.61</v>
      </c>
      <c r="G37" s="87">
        <v>115.9</v>
      </c>
      <c r="H37" s="87">
        <v>16.14</v>
      </c>
      <c r="I37" s="87">
        <v>18.579999999999998</v>
      </c>
      <c r="J37" s="87">
        <v>8.07</v>
      </c>
      <c r="K37"/>
      <c r="L37"/>
      <c r="M37"/>
      <c r="N37"/>
      <c r="O37"/>
      <c r="P37"/>
      <c r="Q37"/>
      <c r="R37"/>
      <c r="S37"/>
    </row>
    <row r="38" spans="1:19">
      <c r="A38" s="87" t="s">
        <v>360</v>
      </c>
      <c r="B38" s="87">
        <v>201.98</v>
      </c>
      <c r="C38" s="87" t="s">
        <v>3</v>
      </c>
      <c r="D38" s="87">
        <v>554.22</v>
      </c>
      <c r="E38" s="87">
        <v>1</v>
      </c>
      <c r="F38" s="87">
        <v>133.74</v>
      </c>
      <c r="G38" s="87">
        <v>77.27</v>
      </c>
      <c r="H38" s="87">
        <v>16.14</v>
      </c>
      <c r="I38" s="87">
        <v>18.579999999999998</v>
      </c>
      <c r="J38" s="87">
        <v>8.07</v>
      </c>
      <c r="K38"/>
      <c r="L38"/>
      <c r="M38"/>
      <c r="N38"/>
      <c r="O38"/>
      <c r="P38"/>
      <c r="Q38"/>
      <c r="R38"/>
      <c r="S38"/>
    </row>
    <row r="39" spans="1:19">
      <c r="A39" s="87" t="s">
        <v>359</v>
      </c>
      <c r="B39" s="87">
        <v>313.41000000000003</v>
      </c>
      <c r="C39" s="87" t="s">
        <v>3</v>
      </c>
      <c r="D39" s="87">
        <v>860</v>
      </c>
      <c r="E39" s="87">
        <v>1</v>
      </c>
      <c r="F39" s="87">
        <v>200.61</v>
      </c>
      <c r="G39" s="87">
        <v>115.9</v>
      </c>
      <c r="H39" s="87">
        <v>16.14</v>
      </c>
      <c r="I39" s="87">
        <v>18.579999999999998</v>
      </c>
      <c r="J39" s="87">
        <v>8.07</v>
      </c>
      <c r="K39"/>
      <c r="L39"/>
      <c r="M39"/>
      <c r="N39"/>
      <c r="O39"/>
      <c r="P39"/>
      <c r="Q39"/>
      <c r="R39"/>
      <c r="S39"/>
    </row>
    <row r="40" spans="1:19">
      <c r="A40" s="87" t="s">
        <v>362</v>
      </c>
      <c r="B40" s="87">
        <v>201.98</v>
      </c>
      <c r="C40" s="87" t="s">
        <v>3</v>
      </c>
      <c r="D40" s="87">
        <v>554.22</v>
      </c>
      <c r="E40" s="87">
        <v>1</v>
      </c>
      <c r="F40" s="87">
        <v>133.74</v>
      </c>
      <c r="G40" s="87">
        <v>77.27</v>
      </c>
      <c r="H40" s="87">
        <v>16.14</v>
      </c>
      <c r="I40" s="87">
        <v>18.579999999999998</v>
      </c>
      <c r="J40" s="87">
        <v>8.07</v>
      </c>
      <c r="K40"/>
      <c r="L40"/>
      <c r="M40"/>
      <c r="N40"/>
      <c r="O40"/>
      <c r="P40"/>
      <c r="Q40"/>
      <c r="R40"/>
      <c r="S40"/>
    </row>
    <row r="41" spans="1:19">
      <c r="A41" s="87" t="s">
        <v>365</v>
      </c>
      <c r="B41" s="87">
        <v>313.42</v>
      </c>
      <c r="C41" s="87" t="s">
        <v>3</v>
      </c>
      <c r="D41" s="87">
        <v>860.02</v>
      </c>
      <c r="E41" s="87">
        <v>10</v>
      </c>
      <c r="F41" s="87">
        <v>200.61</v>
      </c>
      <c r="G41" s="87">
        <v>115.9</v>
      </c>
      <c r="H41" s="87">
        <v>16.14</v>
      </c>
      <c r="I41" s="87">
        <v>18.579999999999998</v>
      </c>
      <c r="J41" s="87">
        <v>8.07</v>
      </c>
      <c r="K41"/>
      <c r="L41"/>
      <c r="M41"/>
      <c r="N41"/>
      <c r="O41"/>
      <c r="P41"/>
      <c r="Q41"/>
      <c r="R41"/>
      <c r="S41"/>
    </row>
    <row r="42" spans="1:19">
      <c r="A42" s="87" t="s">
        <v>364</v>
      </c>
      <c r="B42" s="87">
        <v>201.98</v>
      </c>
      <c r="C42" s="87" t="s">
        <v>3</v>
      </c>
      <c r="D42" s="87">
        <v>554.22</v>
      </c>
      <c r="E42" s="87">
        <v>10</v>
      </c>
      <c r="F42" s="87">
        <v>133.74</v>
      </c>
      <c r="G42" s="87">
        <v>77.27</v>
      </c>
      <c r="H42" s="87">
        <v>16.14</v>
      </c>
      <c r="I42" s="87">
        <v>18.579999999999998</v>
      </c>
      <c r="J42" s="87">
        <v>8.07</v>
      </c>
      <c r="K42"/>
      <c r="L42"/>
      <c r="M42"/>
      <c r="N42"/>
      <c r="O42"/>
      <c r="P42"/>
      <c r="Q42"/>
      <c r="R42"/>
      <c r="S42"/>
    </row>
    <row r="43" spans="1:19">
      <c r="A43" s="87" t="s">
        <v>363</v>
      </c>
      <c r="B43" s="87">
        <v>313.41000000000003</v>
      </c>
      <c r="C43" s="87" t="s">
        <v>3</v>
      </c>
      <c r="D43" s="87">
        <v>860</v>
      </c>
      <c r="E43" s="87">
        <v>10</v>
      </c>
      <c r="F43" s="87">
        <v>200.61</v>
      </c>
      <c r="G43" s="87">
        <v>115.9</v>
      </c>
      <c r="H43" s="87">
        <v>16.14</v>
      </c>
      <c r="I43" s="87">
        <v>18.579999999999998</v>
      </c>
      <c r="J43" s="87">
        <v>8.07</v>
      </c>
      <c r="K43"/>
      <c r="L43"/>
      <c r="M43"/>
      <c r="N43"/>
      <c r="O43"/>
      <c r="P43"/>
      <c r="Q43"/>
      <c r="R43"/>
      <c r="S43"/>
    </row>
    <row r="44" spans="1:19">
      <c r="A44" s="87" t="s">
        <v>366</v>
      </c>
      <c r="B44" s="87">
        <v>201.98</v>
      </c>
      <c r="C44" s="87" t="s">
        <v>3</v>
      </c>
      <c r="D44" s="87">
        <v>554.22</v>
      </c>
      <c r="E44" s="87">
        <v>10</v>
      </c>
      <c r="F44" s="87">
        <v>133.74</v>
      </c>
      <c r="G44" s="87">
        <v>77.27</v>
      </c>
      <c r="H44" s="87">
        <v>16.14</v>
      </c>
      <c r="I44" s="87">
        <v>18.579999999999998</v>
      </c>
      <c r="J44" s="87">
        <v>8.07</v>
      </c>
      <c r="K44"/>
      <c r="L44"/>
      <c r="M44"/>
      <c r="N44"/>
      <c r="O44"/>
      <c r="P44"/>
      <c r="Q44"/>
      <c r="R44"/>
      <c r="S44"/>
    </row>
    <row r="45" spans="1:19">
      <c r="A45" s="87" t="s">
        <v>369</v>
      </c>
      <c r="B45" s="87">
        <v>313.42</v>
      </c>
      <c r="C45" s="87" t="s">
        <v>3</v>
      </c>
      <c r="D45" s="87">
        <v>860.02</v>
      </c>
      <c r="E45" s="87">
        <v>1</v>
      </c>
      <c r="F45" s="87">
        <v>200.61</v>
      </c>
      <c r="G45" s="87">
        <v>115.9</v>
      </c>
      <c r="H45" s="87">
        <v>16.14</v>
      </c>
      <c r="I45" s="87">
        <v>18.579999999999998</v>
      </c>
      <c r="J45" s="87">
        <v>8.07</v>
      </c>
      <c r="K45"/>
      <c r="L45"/>
      <c r="M45"/>
      <c r="N45"/>
      <c r="O45"/>
      <c r="P45"/>
      <c r="Q45"/>
      <c r="R45"/>
      <c r="S45"/>
    </row>
    <row r="46" spans="1:19">
      <c r="A46" s="87" t="s">
        <v>368</v>
      </c>
      <c r="B46" s="87">
        <v>201.98</v>
      </c>
      <c r="C46" s="87" t="s">
        <v>3</v>
      </c>
      <c r="D46" s="87">
        <v>554.22</v>
      </c>
      <c r="E46" s="87">
        <v>1</v>
      </c>
      <c r="F46" s="87">
        <v>133.74</v>
      </c>
      <c r="G46" s="87">
        <v>77.27</v>
      </c>
      <c r="H46" s="87">
        <v>16.14</v>
      </c>
      <c r="I46" s="87">
        <v>18.579999999999998</v>
      </c>
      <c r="J46" s="87">
        <v>8.07</v>
      </c>
      <c r="K46"/>
      <c r="L46"/>
      <c r="M46"/>
      <c r="N46"/>
      <c r="O46"/>
      <c r="P46"/>
      <c r="Q46"/>
      <c r="R46"/>
      <c r="S46"/>
    </row>
    <row r="47" spans="1:19">
      <c r="A47" s="87" t="s">
        <v>367</v>
      </c>
      <c r="B47" s="87">
        <v>313.41000000000003</v>
      </c>
      <c r="C47" s="87" t="s">
        <v>3</v>
      </c>
      <c r="D47" s="87">
        <v>860</v>
      </c>
      <c r="E47" s="87">
        <v>1</v>
      </c>
      <c r="F47" s="87">
        <v>200.61</v>
      </c>
      <c r="G47" s="87">
        <v>115.9</v>
      </c>
      <c r="H47" s="87">
        <v>16.14</v>
      </c>
      <c r="I47" s="87">
        <v>18.579999999999998</v>
      </c>
      <c r="J47" s="87">
        <v>8.07</v>
      </c>
      <c r="K47"/>
      <c r="L47"/>
      <c r="M47"/>
      <c r="N47"/>
      <c r="O47"/>
      <c r="P47"/>
      <c r="Q47"/>
      <c r="R47"/>
      <c r="S47"/>
    </row>
    <row r="48" spans="1:19">
      <c r="A48" s="87" t="s">
        <v>370</v>
      </c>
      <c r="B48" s="87">
        <v>201.98</v>
      </c>
      <c r="C48" s="87" t="s">
        <v>3</v>
      </c>
      <c r="D48" s="87">
        <v>554.22</v>
      </c>
      <c r="E48" s="87">
        <v>1</v>
      </c>
      <c r="F48" s="87">
        <v>133.74</v>
      </c>
      <c r="G48" s="87">
        <v>77.27</v>
      </c>
      <c r="H48" s="87">
        <v>16.14</v>
      </c>
      <c r="I48" s="87">
        <v>18.579999999999998</v>
      </c>
      <c r="J48" s="87">
        <v>8.07</v>
      </c>
      <c r="K48"/>
      <c r="L48"/>
      <c r="M48"/>
      <c r="N48"/>
      <c r="O48"/>
      <c r="P48"/>
      <c r="Q48"/>
      <c r="R48"/>
      <c r="S48"/>
    </row>
    <row r="49" spans="1:19">
      <c r="A49" s="87" t="s">
        <v>373</v>
      </c>
      <c r="B49" s="87">
        <v>3563.11</v>
      </c>
      <c r="C49" s="87" t="s">
        <v>3</v>
      </c>
      <c r="D49" s="87">
        <v>4344.1400000000003</v>
      </c>
      <c r="E49" s="87">
        <v>1</v>
      </c>
      <c r="F49" s="87">
        <v>297.11</v>
      </c>
      <c r="G49" s="87">
        <v>0</v>
      </c>
      <c r="H49" s="87">
        <v>0</v>
      </c>
      <c r="I49" s="87"/>
      <c r="J49" s="87">
        <v>0</v>
      </c>
      <c r="K49"/>
      <c r="L49"/>
      <c r="M49"/>
      <c r="N49"/>
      <c r="O49"/>
      <c r="P49"/>
      <c r="Q49"/>
      <c r="R49"/>
      <c r="S49"/>
    </row>
    <row r="50" spans="1:19">
      <c r="A50" s="87" t="s">
        <v>254</v>
      </c>
      <c r="B50" s="87">
        <v>89077.65</v>
      </c>
      <c r="C50" s="87"/>
      <c r="D50" s="87">
        <v>178146.04</v>
      </c>
      <c r="E50" s="87"/>
      <c r="F50" s="87">
        <v>11589.54</v>
      </c>
      <c r="G50" s="87">
        <v>4636.1499999999996</v>
      </c>
      <c r="H50" s="87">
        <v>8.0484000000000009</v>
      </c>
      <c r="I50" s="87">
        <v>37.159999999999997</v>
      </c>
      <c r="J50" s="87">
        <v>4.0671999999999997</v>
      </c>
      <c r="K50"/>
      <c r="L50"/>
      <c r="M50"/>
      <c r="N50"/>
      <c r="O50"/>
      <c r="P50"/>
      <c r="Q50"/>
      <c r="R50"/>
      <c r="S50"/>
    </row>
    <row r="51" spans="1:19">
      <c r="A51" s="87" t="s">
        <v>374</v>
      </c>
      <c r="B51" s="87">
        <v>89077.65</v>
      </c>
      <c r="C51" s="87"/>
      <c r="D51" s="87">
        <v>178146.04</v>
      </c>
      <c r="E51" s="87"/>
      <c r="F51" s="87">
        <v>11589.54</v>
      </c>
      <c r="G51" s="87">
        <v>4636.1499999999996</v>
      </c>
      <c r="H51" s="87">
        <v>8.0484000000000009</v>
      </c>
      <c r="I51" s="87">
        <v>37.159999999999997</v>
      </c>
      <c r="J51" s="87">
        <v>4.0671999999999997</v>
      </c>
      <c r="K51"/>
      <c r="L51"/>
      <c r="M51"/>
      <c r="N51"/>
      <c r="O51"/>
      <c r="P51"/>
      <c r="Q51"/>
      <c r="R51"/>
      <c r="S51"/>
    </row>
    <row r="52" spans="1:19">
      <c r="A52" s="87" t="s">
        <v>375</v>
      </c>
      <c r="B52" s="87">
        <v>0</v>
      </c>
      <c r="C52" s="87"/>
      <c r="D52" s="87">
        <v>0</v>
      </c>
      <c r="E52" s="87"/>
      <c r="F52" s="87">
        <v>0</v>
      </c>
      <c r="G52" s="87">
        <v>0</v>
      </c>
      <c r="H52" s="87"/>
      <c r="I52" s="87"/>
      <c r="J52" s="87"/>
      <c r="K52"/>
      <c r="L52"/>
      <c r="M52"/>
      <c r="N52"/>
      <c r="O52"/>
      <c r="P52"/>
      <c r="Q52"/>
      <c r="R52"/>
      <c r="S52"/>
    </row>
    <row r="53" spans="1:19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</row>
    <row r="54" spans="1:19">
      <c r="A54" s="80"/>
      <c r="B54" s="87" t="s">
        <v>48</v>
      </c>
      <c r="C54" s="87" t="s">
        <v>376</v>
      </c>
      <c r="D54" s="87" t="s">
        <v>377</v>
      </c>
      <c r="E54" s="87" t="s">
        <v>378</v>
      </c>
      <c r="F54" s="87" t="s">
        <v>379</v>
      </c>
      <c r="G54" s="87" t="s">
        <v>380</v>
      </c>
      <c r="H54" s="87" t="s">
        <v>381</v>
      </c>
      <c r="I54" s="87" t="s">
        <v>382</v>
      </c>
      <c r="J54"/>
      <c r="K54"/>
      <c r="L54"/>
      <c r="M54"/>
      <c r="N54"/>
      <c r="O54"/>
      <c r="P54"/>
      <c r="Q54"/>
      <c r="R54"/>
      <c r="S54"/>
    </row>
    <row r="55" spans="1:19">
      <c r="A55" s="87" t="s">
        <v>385</v>
      </c>
      <c r="B55" s="87" t="s">
        <v>579</v>
      </c>
      <c r="C55" s="87">
        <v>0.3</v>
      </c>
      <c r="D55" s="87">
        <v>0.52900000000000003</v>
      </c>
      <c r="E55" s="87">
        <v>0.57499999999999996</v>
      </c>
      <c r="F55" s="87">
        <v>118.87</v>
      </c>
      <c r="G55" s="87">
        <v>90</v>
      </c>
      <c r="H55" s="87">
        <v>90</v>
      </c>
      <c r="I55" s="87" t="s">
        <v>386</v>
      </c>
      <c r="J55"/>
      <c r="K55"/>
      <c r="L55"/>
      <c r="M55"/>
      <c r="N55"/>
      <c r="O55"/>
      <c r="P55"/>
      <c r="Q55"/>
      <c r="R55"/>
      <c r="S55"/>
    </row>
    <row r="56" spans="1:19">
      <c r="A56" s="87" t="s">
        <v>383</v>
      </c>
      <c r="B56" s="87" t="s">
        <v>579</v>
      </c>
      <c r="C56" s="87">
        <v>0.3</v>
      </c>
      <c r="D56" s="87">
        <v>0.52900000000000003</v>
      </c>
      <c r="E56" s="87">
        <v>0.57499999999999996</v>
      </c>
      <c r="F56" s="87">
        <v>178.31</v>
      </c>
      <c r="G56" s="87">
        <v>0</v>
      </c>
      <c r="H56" s="87">
        <v>90</v>
      </c>
      <c r="I56" s="87" t="s">
        <v>384</v>
      </c>
      <c r="J56"/>
      <c r="K56"/>
      <c r="L56"/>
      <c r="M56"/>
      <c r="N56"/>
      <c r="O56"/>
      <c r="P56"/>
      <c r="Q56"/>
      <c r="R56"/>
      <c r="S56"/>
    </row>
    <row r="57" spans="1:19">
      <c r="A57" s="87" t="s">
        <v>387</v>
      </c>
      <c r="B57" s="87" t="s">
        <v>579</v>
      </c>
      <c r="C57" s="87">
        <v>0.3</v>
      </c>
      <c r="D57" s="87">
        <v>0.52900000000000003</v>
      </c>
      <c r="E57" s="87">
        <v>0.57499999999999996</v>
      </c>
      <c r="F57" s="87">
        <v>178.31</v>
      </c>
      <c r="G57" s="87">
        <v>180</v>
      </c>
      <c r="H57" s="87">
        <v>90</v>
      </c>
      <c r="I57" s="87" t="s">
        <v>388</v>
      </c>
      <c r="J57"/>
      <c r="K57"/>
      <c r="L57"/>
      <c r="M57"/>
      <c r="N57"/>
      <c r="O57"/>
      <c r="P57"/>
      <c r="Q57"/>
      <c r="R57"/>
      <c r="S57"/>
    </row>
    <row r="58" spans="1:19">
      <c r="A58" s="87" t="s">
        <v>389</v>
      </c>
      <c r="B58" s="87" t="s">
        <v>579</v>
      </c>
      <c r="C58" s="87">
        <v>0.3</v>
      </c>
      <c r="D58" s="87">
        <v>0.52900000000000003</v>
      </c>
      <c r="E58" s="87">
        <v>0.57499999999999996</v>
      </c>
      <c r="F58" s="87">
        <v>118.87</v>
      </c>
      <c r="G58" s="87">
        <v>270</v>
      </c>
      <c r="H58" s="87">
        <v>90</v>
      </c>
      <c r="I58" s="87" t="s">
        <v>390</v>
      </c>
      <c r="J58"/>
      <c r="K58"/>
      <c r="L58"/>
      <c r="M58"/>
      <c r="N58"/>
      <c r="O58"/>
      <c r="P58"/>
      <c r="Q58"/>
      <c r="R58"/>
      <c r="S58"/>
    </row>
    <row r="59" spans="1:19">
      <c r="A59" s="87" t="s">
        <v>391</v>
      </c>
      <c r="B59" s="87" t="s">
        <v>580</v>
      </c>
      <c r="C59" s="87">
        <v>0.3</v>
      </c>
      <c r="D59" s="87">
        <v>1.8620000000000001</v>
      </c>
      <c r="E59" s="87">
        <v>3.4009999999999998</v>
      </c>
      <c r="F59" s="87">
        <v>3563.11</v>
      </c>
      <c r="G59" s="87">
        <v>0</v>
      </c>
      <c r="H59" s="87">
        <v>180</v>
      </c>
      <c r="I59" s="87"/>
      <c r="J59"/>
      <c r="K59"/>
      <c r="L59"/>
      <c r="M59"/>
      <c r="N59"/>
      <c r="O59"/>
      <c r="P59"/>
      <c r="Q59"/>
      <c r="R59"/>
      <c r="S59"/>
    </row>
    <row r="60" spans="1:19">
      <c r="A60" s="87" t="s">
        <v>406</v>
      </c>
      <c r="B60" s="87" t="s">
        <v>581</v>
      </c>
      <c r="C60" s="87">
        <v>0.08</v>
      </c>
      <c r="D60" s="87">
        <v>0.56799999999999995</v>
      </c>
      <c r="E60" s="87">
        <v>0.621</v>
      </c>
      <c r="F60" s="87">
        <v>59.42</v>
      </c>
      <c r="G60" s="87">
        <v>90</v>
      </c>
      <c r="H60" s="87">
        <v>90</v>
      </c>
      <c r="I60" s="87" t="s">
        <v>386</v>
      </c>
      <c r="J60"/>
      <c r="K60"/>
      <c r="L60"/>
      <c r="M60"/>
      <c r="N60"/>
      <c r="O60"/>
      <c r="P60"/>
      <c r="Q60"/>
      <c r="R60"/>
      <c r="S60"/>
    </row>
    <row r="61" spans="1:19">
      <c r="A61" s="87" t="s">
        <v>407</v>
      </c>
      <c r="B61" s="87" t="s">
        <v>581</v>
      </c>
      <c r="C61" s="87">
        <v>0.08</v>
      </c>
      <c r="D61" s="87">
        <v>0.56799999999999995</v>
      </c>
      <c r="E61" s="87">
        <v>0.621</v>
      </c>
      <c r="F61" s="87">
        <v>89.13</v>
      </c>
      <c r="G61" s="87">
        <v>0</v>
      </c>
      <c r="H61" s="87">
        <v>90</v>
      </c>
      <c r="I61" s="87" t="s">
        <v>384</v>
      </c>
      <c r="J61"/>
      <c r="K61"/>
      <c r="L61"/>
      <c r="M61"/>
      <c r="N61"/>
      <c r="O61"/>
      <c r="P61"/>
      <c r="Q61"/>
      <c r="R61"/>
      <c r="S61"/>
    </row>
    <row r="62" spans="1:19">
      <c r="A62" s="87" t="s">
        <v>405</v>
      </c>
      <c r="B62" s="87" t="s">
        <v>581</v>
      </c>
      <c r="C62" s="87">
        <v>0.08</v>
      </c>
      <c r="D62" s="87">
        <v>0.56799999999999995</v>
      </c>
      <c r="E62" s="87">
        <v>0.621</v>
      </c>
      <c r="F62" s="87">
        <v>89.13</v>
      </c>
      <c r="G62" s="87">
        <v>180</v>
      </c>
      <c r="H62" s="87">
        <v>90</v>
      </c>
      <c r="I62" s="87" t="s">
        <v>388</v>
      </c>
      <c r="J62"/>
      <c r="K62"/>
      <c r="L62"/>
      <c r="M62"/>
      <c r="N62"/>
      <c r="O62"/>
      <c r="P62"/>
      <c r="Q62"/>
      <c r="R62"/>
      <c r="S62"/>
    </row>
    <row r="63" spans="1:19">
      <c r="A63" s="87" t="s">
        <v>404</v>
      </c>
      <c r="B63" s="87" t="s">
        <v>581</v>
      </c>
      <c r="C63" s="87">
        <v>0.08</v>
      </c>
      <c r="D63" s="87">
        <v>0.56799999999999995</v>
      </c>
      <c r="E63" s="87">
        <v>0.621</v>
      </c>
      <c r="F63" s="87">
        <v>59.42</v>
      </c>
      <c r="G63" s="87">
        <v>270</v>
      </c>
      <c r="H63" s="87">
        <v>90</v>
      </c>
      <c r="I63" s="87" t="s">
        <v>390</v>
      </c>
      <c r="J63"/>
      <c r="K63"/>
      <c r="L63"/>
      <c r="M63"/>
      <c r="N63"/>
      <c r="O63"/>
      <c r="P63"/>
      <c r="Q63"/>
      <c r="R63"/>
      <c r="S63"/>
    </row>
    <row r="64" spans="1:19">
      <c r="A64" s="87" t="s">
        <v>411</v>
      </c>
      <c r="B64" s="87" t="s">
        <v>581</v>
      </c>
      <c r="C64" s="87">
        <v>0.08</v>
      </c>
      <c r="D64" s="87">
        <v>0.56799999999999995</v>
      </c>
      <c r="E64" s="87">
        <v>0.621</v>
      </c>
      <c r="F64" s="87">
        <v>594.21</v>
      </c>
      <c r="G64" s="87">
        <v>90</v>
      </c>
      <c r="H64" s="87">
        <v>90</v>
      </c>
      <c r="I64" s="87" t="s">
        <v>386</v>
      </c>
      <c r="J64"/>
      <c r="K64"/>
      <c r="L64"/>
      <c r="M64"/>
      <c r="N64"/>
      <c r="O64"/>
      <c r="P64"/>
      <c r="Q64"/>
      <c r="R64"/>
      <c r="S64"/>
    </row>
    <row r="65" spans="1:19">
      <c r="A65" s="87" t="s">
        <v>408</v>
      </c>
      <c r="B65" s="87" t="s">
        <v>581</v>
      </c>
      <c r="C65" s="87">
        <v>0.08</v>
      </c>
      <c r="D65" s="87">
        <v>0.56799999999999995</v>
      </c>
      <c r="E65" s="87">
        <v>0.621</v>
      </c>
      <c r="F65" s="87">
        <v>891.32</v>
      </c>
      <c r="G65" s="87">
        <v>0</v>
      </c>
      <c r="H65" s="87">
        <v>90</v>
      </c>
      <c r="I65" s="87" t="s">
        <v>384</v>
      </c>
      <c r="J65"/>
      <c r="K65"/>
      <c r="L65"/>
      <c r="M65"/>
      <c r="N65"/>
      <c r="O65"/>
      <c r="P65"/>
      <c r="Q65"/>
      <c r="R65"/>
      <c r="S65"/>
    </row>
    <row r="66" spans="1:19">
      <c r="A66" s="87" t="s">
        <v>410</v>
      </c>
      <c r="B66" s="87" t="s">
        <v>581</v>
      </c>
      <c r="C66" s="87">
        <v>0.08</v>
      </c>
      <c r="D66" s="87">
        <v>0.56799999999999995</v>
      </c>
      <c r="E66" s="87">
        <v>0.621</v>
      </c>
      <c r="F66" s="87">
        <v>891.32</v>
      </c>
      <c r="G66" s="87">
        <v>180</v>
      </c>
      <c r="H66" s="87">
        <v>90</v>
      </c>
      <c r="I66" s="87" t="s">
        <v>388</v>
      </c>
      <c r="J66"/>
      <c r="K66"/>
      <c r="L66"/>
      <c r="M66"/>
      <c r="N66"/>
      <c r="O66"/>
      <c r="P66"/>
      <c r="Q66"/>
      <c r="R66"/>
      <c r="S66"/>
    </row>
    <row r="67" spans="1:19">
      <c r="A67" s="87" t="s">
        <v>409</v>
      </c>
      <c r="B67" s="87" t="s">
        <v>581</v>
      </c>
      <c r="C67" s="87">
        <v>0.08</v>
      </c>
      <c r="D67" s="87">
        <v>0.56799999999999995</v>
      </c>
      <c r="E67" s="87">
        <v>0.621</v>
      </c>
      <c r="F67" s="87">
        <v>594.21</v>
      </c>
      <c r="G67" s="87">
        <v>270</v>
      </c>
      <c r="H67" s="87">
        <v>90</v>
      </c>
      <c r="I67" s="87" t="s">
        <v>390</v>
      </c>
      <c r="J67"/>
      <c r="K67"/>
      <c r="L67"/>
      <c r="M67"/>
      <c r="N67"/>
      <c r="O67"/>
      <c r="P67"/>
      <c r="Q67"/>
      <c r="R67"/>
      <c r="S67"/>
    </row>
    <row r="68" spans="1:19">
      <c r="A68" s="87" t="s">
        <v>394</v>
      </c>
      <c r="B68" s="87" t="s">
        <v>581</v>
      </c>
      <c r="C68" s="87">
        <v>0.08</v>
      </c>
      <c r="D68" s="87">
        <v>0.56799999999999995</v>
      </c>
      <c r="E68" s="87">
        <v>0.621</v>
      </c>
      <c r="F68" s="87">
        <v>200.61</v>
      </c>
      <c r="G68" s="87">
        <v>180</v>
      </c>
      <c r="H68" s="87">
        <v>90</v>
      </c>
      <c r="I68" s="87" t="s">
        <v>388</v>
      </c>
      <c r="J68"/>
      <c r="K68"/>
      <c r="L68"/>
      <c r="M68"/>
      <c r="N68"/>
      <c r="O68"/>
      <c r="P68"/>
      <c r="Q68"/>
      <c r="R68"/>
      <c r="S68"/>
    </row>
    <row r="69" spans="1:19">
      <c r="A69" s="87" t="s">
        <v>393</v>
      </c>
      <c r="B69" s="87" t="s">
        <v>581</v>
      </c>
      <c r="C69" s="87">
        <v>0.08</v>
      </c>
      <c r="D69" s="87">
        <v>0.56799999999999995</v>
      </c>
      <c r="E69" s="87">
        <v>0.621</v>
      </c>
      <c r="F69" s="87">
        <v>133.74</v>
      </c>
      <c r="G69" s="87">
        <v>90</v>
      </c>
      <c r="H69" s="87">
        <v>90</v>
      </c>
      <c r="I69" s="87" t="s">
        <v>386</v>
      </c>
      <c r="J69"/>
      <c r="K69"/>
      <c r="L69"/>
      <c r="M69"/>
      <c r="N69"/>
      <c r="O69"/>
      <c r="P69"/>
      <c r="Q69"/>
      <c r="R69"/>
      <c r="S69"/>
    </row>
    <row r="70" spans="1:19">
      <c r="A70" s="87" t="s">
        <v>392</v>
      </c>
      <c r="B70" s="87" t="s">
        <v>581</v>
      </c>
      <c r="C70" s="87">
        <v>0.08</v>
      </c>
      <c r="D70" s="87">
        <v>0.56799999999999995</v>
      </c>
      <c r="E70" s="87">
        <v>0.621</v>
      </c>
      <c r="F70" s="87">
        <v>200.61</v>
      </c>
      <c r="G70" s="87">
        <v>0</v>
      </c>
      <c r="H70" s="87">
        <v>90</v>
      </c>
      <c r="I70" s="87" t="s">
        <v>384</v>
      </c>
      <c r="J70"/>
      <c r="K70"/>
      <c r="L70"/>
      <c r="M70"/>
      <c r="N70"/>
      <c r="O70"/>
      <c r="P70"/>
      <c r="Q70"/>
      <c r="R70"/>
      <c r="S70"/>
    </row>
    <row r="71" spans="1:19">
      <c r="A71" s="87" t="s">
        <v>395</v>
      </c>
      <c r="B71" s="87" t="s">
        <v>581</v>
      </c>
      <c r="C71" s="87">
        <v>0.08</v>
      </c>
      <c r="D71" s="87">
        <v>0.56799999999999995</v>
      </c>
      <c r="E71" s="87">
        <v>0.621</v>
      </c>
      <c r="F71" s="87">
        <v>133.74</v>
      </c>
      <c r="G71" s="87">
        <v>270</v>
      </c>
      <c r="H71" s="87">
        <v>90</v>
      </c>
      <c r="I71" s="87" t="s">
        <v>390</v>
      </c>
      <c r="J71"/>
      <c r="K71"/>
      <c r="L71"/>
      <c r="M71"/>
      <c r="N71"/>
      <c r="O71"/>
      <c r="P71"/>
      <c r="Q71"/>
      <c r="R71"/>
      <c r="S71"/>
    </row>
    <row r="72" spans="1:19">
      <c r="A72" s="87" t="s">
        <v>398</v>
      </c>
      <c r="B72" s="87" t="s">
        <v>581</v>
      </c>
      <c r="C72" s="87">
        <v>0.08</v>
      </c>
      <c r="D72" s="87">
        <v>0.56799999999999995</v>
      </c>
      <c r="E72" s="87">
        <v>0.621</v>
      </c>
      <c r="F72" s="87">
        <v>2006.06</v>
      </c>
      <c r="G72" s="87">
        <v>180</v>
      </c>
      <c r="H72" s="87">
        <v>90</v>
      </c>
      <c r="I72" s="87" t="s">
        <v>388</v>
      </c>
      <c r="J72"/>
      <c r="K72"/>
      <c r="L72"/>
      <c r="M72"/>
      <c r="N72"/>
      <c r="O72"/>
      <c r="P72"/>
      <c r="Q72"/>
      <c r="R72"/>
      <c r="S72"/>
    </row>
    <row r="73" spans="1:19">
      <c r="A73" s="87" t="s">
        <v>397</v>
      </c>
      <c r="B73" s="87" t="s">
        <v>581</v>
      </c>
      <c r="C73" s="87">
        <v>0.08</v>
      </c>
      <c r="D73" s="87">
        <v>0.56799999999999995</v>
      </c>
      <c r="E73" s="87">
        <v>0.621</v>
      </c>
      <c r="F73" s="87">
        <v>1337.37</v>
      </c>
      <c r="G73" s="87">
        <v>90</v>
      </c>
      <c r="H73" s="87">
        <v>90</v>
      </c>
      <c r="I73" s="87" t="s">
        <v>386</v>
      </c>
      <c r="J73"/>
      <c r="K73"/>
      <c r="L73"/>
      <c r="M73"/>
      <c r="N73"/>
      <c r="O73"/>
      <c r="P73"/>
      <c r="Q73"/>
      <c r="R73"/>
      <c r="S73"/>
    </row>
    <row r="74" spans="1:19">
      <c r="A74" s="87" t="s">
        <v>396</v>
      </c>
      <c r="B74" s="87" t="s">
        <v>581</v>
      </c>
      <c r="C74" s="87">
        <v>0.08</v>
      </c>
      <c r="D74" s="87">
        <v>0.56799999999999995</v>
      </c>
      <c r="E74" s="87">
        <v>0.621</v>
      </c>
      <c r="F74" s="87">
        <v>2006.06</v>
      </c>
      <c r="G74" s="87">
        <v>0</v>
      </c>
      <c r="H74" s="87">
        <v>90</v>
      </c>
      <c r="I74" s="87" t="s">
        <v>384</v>
      </c>
      <c r="J74"/>
      <c r="K74"/>
      <c r="L74"/>
      <c r="M74"/>
      <c r="N74"/>
      <c r="O74"/>
      <c r="P74"/>
      <c r="Q74"/>
      <c r="R74"/>
      <c r="S74"/>
    </row>
    <row r="75" spans="1:19">
      <c r="A75" s="87" t="s">
        <v>399</v>
      </c>
      <c r="B75" s="87" t="s">
        <v>581</v>
      </c>
      <c r="C75" s="87">
        <v>0.08</v>
      </c>
      <c r="D75" s="87">
        <v>0.56799999999999995</v>
      </c>
      <c r="E75" s="87">
        <v>0.621</v>
      </c>
      <c r="F75" s="87">
        <v>1337.37</v>
      </c>
      <c r="G75" s="87">
        <v>270</v>
      </c>
      <c r="H75" s="87">
        <v>90</v>
      </c>
      <c r="I75" s="87" t="s">
        <v>390</v>
      </c>
      <c r="J75"/>
      <c r="K75"/>
      <c r="L75"/>
      <c r="M75"/>
      <c r="N75"/>
      <c r="O75"/>
      <c r="P75"/>
      <c r="Q75"/>
      <c r="R75"/>
      <c r="S75"/>
    </row>
    <row r="76" spans="1:19">
      <c r="A76" s="87" t="s">
        <v>402</v>
      </c>
      <c r="B76" s="87" t="s">
        <v>581</v>
      </c>
      <c r="C76" s="87">
        <v>0.08</v>
      </c>
      <c r="D76" s="87">
        <v>0.56799999999999995</v>
      </c>
      <c r="E76" s="87">
        <v>0.621</v>
      </c>
      <c r="F76" s="87">
        <v>200.61</v>
      </c>
      <c r="G76" s="87">
        <v>180</v>
      </c>
      <c r="H76" s="87">
        <v>90</v>
      </c>
      <c r="I76" s="87" t="s">
        <v>388</v>
      </c>
      <c r="J76"/>
      <c r="K76"/>
      <c r="L76"/>
      <c r="M76"/>
      <c r="N76"/>
      <c r="O76"/>
      <c r="P76"/>
      <c r="Q76"/>
      <c r="R76"/>
      <c r="S76"/>
    </row>
    <row r="77" spans="1:19">
      <c r="A77" s="87" t="s">
        <v>401</v>
      </c>
      <c r="B77" s="87" t="s">
        <v>581</v>
      </c>
      <c r="C77" s="87">
        <v>0.08</v>
      </c>
      <c r="D77" s="87">
        <v>0.56799999999999995</v>
      </c>
      <c r="E77" s="87">
        <v>0.621</v>
      </c>
      <c r="F77" s="87">
        <v>133.74</v>
      </c>
      <c r="G77" s="87">
        <v>90</v>
      </c>
      <c r="H77" s="87">
        <v>90</v>
      </c>
      <c r="I77" s="87" t="s">
        <v>386</v>
      </c>
      <c r="J77"/>
      <c r="K77"/>
      <c r="L77"/>
      <c r="M77"/>
      <c r="N77"/>
      <c r="O77"/>
      <c r="P77"/>
      <c r="Q77"/>
      <c r="R77"/>
      <c r="S77"/>
    </row>
    <row r="78" spans="1:19">
      <c r="A78" s="87" t="s">
        <v>400</v>
      </c>
      <c r="B78" s="87" t="s">
        <v>581</v>
      </c>
      <c r="C78" s="87">
        <v>0.08</v>
      </c>
      <c r="D78" s="87">
        <v>0.56799999999999995</v>
      </c>
      <c r="E78" s="87">
        <v>0.621</v>
      </c>
      <c r="F78" s="87">
        <v>200.61</v>
      </c>
      <c r="G78" s="87">
        <v>0</v>
      </c>
      <c r="H78" s="87">
        <v>90</v>
      </c>
      <c r="I78" s="87" t="s">
        <v>384</v>
      </c>
      <c r="J78"/>
      <c r="K78"/>
      <c r="L78"/>
      <c r="M78"/>
      <c r="N78"/>
      <c r="O78"/>
      <c r="P78"/>
      <c r="Q78"/>
      <c r="R78"/>
      <c r="S78"/>
    </row>
    <row r="79" spans="1:19">
      <c r="A79" s="87" t="s">
        <v>403</v>
      </c>
      <c r="B79" s="87" t="s">
        <v>581</v>
      </c>
      <c r="C79" s="87">
        <v>0.08</v>
      </c>
      <c r="D79" s="87">
        <v>0.56799999999999995</v>
      </c>
      <c r="E79" s="87">
        <v>0.621</v>
      </c>
      <c r="F79" s="87">
        <v>133.74</v>
      </c>
      <c r="G79" s="87">
        <v>270</v>
      </c>
      <c r="H79" s="87">
        <v>90</v>
      </c>
      <c r="I79" s="87" t="s">
        <v>390</v>
      </c>
      <c r="J79"/>
      <c r="K79"/>
      <c r="L79"/>
      <c r="M79"/>
      <c r="N79"/>
      <c r="O79"/>
      <c r="P79"/>
      <c r="Q79"/>
      <c r="R79"/>
      <c r="S79"/>
    </row>
    <row r="80" spans="1:19">
      <c r="A80" s="87" t="s">
        <v>413</v>
      </c>
      <c r="B80" s="87" t="s">
        <v>581</v>
      </c>
      <c r="C80" s="87">
        <v>0.08</v>
      </c>
      <c r="D80" s="87">
        <v>0.56799999999999995</v>
      </c>
      <c r="E80" s="87">
        <v>0.621</v>
      </c>
      <c r="F80" s="87">
        <v>59.42</v>
      </c>
      <c r="G80" s="87">
        <v>90</v>
      </c>
      <c r="H80" s="87">
        <v>90</v>
      </c>
      <c r="I80" s="87" t="s">
        <v>386</v>
      </c>
      <c r="J80"/>
      <c r="K80"/>
      <c r="L80"/>
      <c r="M80"/>
      <c r="N80"/>
      <c r="O80"/>
      <c r="P80"/>
      <c r="Q80"/>
      <c r="R80"/>
      <c r="S80"/>
    </row>
    <row r="81" spans="1:19">
      <c r="A81" s="87" t="s">
        <v>412</v>
      </c>
      <c r="B81" s="87" t="s">
        <v>581</v>
      </c>
      <c r="C81" s="87">
        <v>0.08</v>
      </c>
      <c r="D81" s="87">
        <v>0.56799999999999995</v>
      </c>
      <c r="E81" s="87">
        <v>0.621</v>
      </c>
      <c r="F81" s="87">
        <v>89.13</v>
      </c>
      <c r="G81" s="87">
        <v>180</v>
      </c>
      <c r="H81" s="87">
        <v>90</v>
      </c>
      <c r="I81" s="87" t="s">
        <v>388</v>
      </c>
      <c r="J81"/>
      <c r="K81"/>
      <c r="L81"/>
      <c r="M81"/>
      <c r="N81"/>
      <c r="O81"/>
      <c r="P81"/>
      <c r="Q81"/>
      <c r="R81"/>
      <c r="S81"/>
    </row>
    <row r="82" spans="1:19">
      <c r="A82" s="87" t="s">
        <v>415</v>
      </c>
      <c r="B82" s="87" t="s">
        <v>581</v>
      </c>
      <c r="C82" s="87">
        <v>0.08</v>
      </c>
      <c r="D82" s="87">
        <v>0.56799999999999995</v>
      </c>
      <c r="E82" s="87">
        <v>0.621</v>
      </c>
      <c r="F82" s="87">
        <v>89.13</v>
      </c>
      <c r="G82" s="87">
        <v>0</v>
      </c>
      <c r="H82" s="87">
        <v>90</v>
      </c>
      <c r="I82" s="87" t="s">
        <v>384</v>
      </c>
      <c r="J82"/>
      <c r="K82"/>
      <c r="L82"/>
      <c r="M82"/>
      <c r="N82"/>
      <c r="O82"/>
      <c r="P82"/>
      <c r="Q82"/>
      <c r="R82"/>
      <c r="S82"/>
    </row>
    <row r="83" spans="1:19">
      <c r="A83" s="87" t="s">
        <v>414</v>
      </c>
      <c r="B83" s="87" t="s">
        <v>581</v>
      </c>
      <c r="C83" s="87">
        <v>0.08</v>
      </c>
      <c r="D83" s="87">
        <v>0.56799999999999995</v>
      </c>
      <c r="E83" s="87">
        <v>0.621</v>
      </c>
      <c r="F83" s="87">
        <v>59.42</v>
      </c>
      <c r="G83" s="87">
        <v>270</v>
      </c>
      <c r="H83" s="87">
        <v>90</v>
      </c>
      <c r="I83" s="87" t="s">
        <v>390</v>
      </c>
      <c r="J83"/>
      <c r="K83"/>
      <c r="L83"/>
      <c r="M83"/>
      <c r="N83"/>
      <c r="O83"/>
      <c r="P83"/>
      <c r="Q83"/>
      <c r="R83"/>
      <c r="S83"/>
    </row>
    <row r="84" spans="1:19">
      <c r="A84" s="87" t="s">
        <v>416</v>
      </c>
      <c r="B84" s="87" t="s">
        <v>582</v>
      </c>
      <c r="C84" s="87">
        <v>0.3</v>
      </c>
      <c r="D84" s="87">
        <v>0.36399999999999999</v>
      </c>
      <c r="E84" s="87">
        <v>0.39100000000000001</v>
      </c>
      <c r="F84" s="87">
        <v>3563.11</v>
      </c>
      <c r="G84" s="87">
        <v>0</v>
      </c>
      <c r="H84" s="87">
        <v>0</v>
      </c>
      <c r="I84" s="87"/>
      <c r="J84"/>
      <c r="K84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0"/>
      <c r="B86" s="87" t="s">
        <v>48</v>
      </c>
      <c r="C86" s="87" t="s">
        <v>417</v>
      </c>
      <c r="D86" s="87" t="s">
        <v>418</v>
      </c>
      <c r="E86" s="87" t="s">
        <v>419</v>
      </c>
      <c r="F86" s="87" t="s">
        <v>43</v>
      </c>
      <c r="G86" s="87" t="s">
        <v>420</v>
      </c>
      <c r="H86" s="87" t="s">
        <v>421</v>
      </c>
      <c r="I86" s="87" t="s">
        <v>422</v>
      </c>
      <c r="J86" s="87" t="s">
        <v>380</v>
      </c>
      <c r="K86" s="87" t="s">
        <v>382</v>
      </c>
      <c r="L86"/>
      <c r="M86"/>
      <c r="N86"/>
      <c r="O86"/>
      <c r="P86"/>
      <c r="Q86"/>
      <c r="R86"/>
      <c r="S86"/>
    </row>
    <row r="87" spans="1:19">
      <c r="A87" s="87" t="s">
        <v>425</v>
      </c>
      <c r="B87" s="87" t="s">
        <v>674</v>
      </c>
      <c r="C87" s="87">
        <v>115.9</v>
      </c>
      <c r="D87" s="87">
        <v>115.9</v>
      </c>
      <c r="E87" s="87">
        <v>4.0919999999999996</v>
      </c>
      <c r="F87" s="87">
        <v>0.39200000000000002</v>
      </c>
      <c r="G87" s="87">
        <v>0.253</v>
      </c>
      <c r="H87" s="87" t="s">
        <v>63</v>
      </c>
      <c r="I87" s="87" t="s">
        <v>394</v>
      </c>
      <c r="J87" s="87">
        <v>180</v>
      </c>
      <c r="K87" s="87" t="s">
        <v>388</v>
      </c>
      <c r="L87"/>
      <c r="M87"/>
      <c r="N87"/>
      <c r="O87"/>
      <c r="P87"/>
      <c r="Q87"/>
      <c r="R87"/>
      <c r="S87"/>
    </row>
    <row r="88" spans="1:19">
      <c r="A88" s="87" t="s">
        <v>424</v>
      </c>
      <c r="B88" s="87" t="s">
        <v>674</v>
      </c>
      <c r="C88" s="87">
        <v>77.27</v>
      </c>
      <c r="D88" s="87">
        <v>77.27</v>
      </c>
      <c r="E88" s="87">
        <v>4.0919999999999996</v>
      </c>
      <c r="F88" s="87">
        <v>0.39200000000000002</v>
      </c>
      <c r="G88" s="87">
        <v>0.253</v>
      </c>
      <c r="H88" s="87" t="s">
        <v>63</v>
      </c>
      <c r="I88" s="87" t="s">
        <v>393</v>
      </c>
      <c r="J88" s="87">
        <v>90</v>
      </c>
      <c r="K88" s="87" t="s">
        <v>386</v>
      </c>
      <c r="L88"/>
      <c r="M88"/>
      <c r="N88"/>
      <c r="O88"/>
      <c r="P88"/>
      <c r="Q88"/>
      <c r="R88"/>
      <c r="S88"/>
    </row>
    <row r="89" spans="1:19">
      <c r="A89" s="87" t="s">
        <v>423</v>
      </c>
      <c r="B89" s="87" t="s">
        <v>674</v>
      </c>
      <c r="C89" s="87">
        <v>115.9</v>
      </c>
      <c r="D89" s="87">
        <v>115.9</v>
      </c>
      <c r="E89" s="87">
        <v>4.0919999999999996</v>
      </c>
      <c r="F89" s="87">
        <v>0.39200000000000002</v>
      </c>
      <c r="G89" s="87">
        <v>0.253</v>
      </c>
      <c r="H89" s="87" t="s">
        <v>63</v>
      </c>
      <c r="I89" s="87" t="s">
        <v>392</v>
      </c>
      <c r="J89" s="87">
        <v>0</v>
      </c>
      <c r="K89" s="87" t="s">
        <v>384</v>
      </c>
      <c r="L89"/>
      <c r="M89"/>
      <c r="N89"/>
      <c r="O89"/>
      <c r="P89"/>
      <c r="Q89"/>
      <c r="R89"/>
      <c r="S89"/>
    </row>
    <row r="90" spans="1:19">
      <c r="A90" s="87" t="s">
        <v>426</v>
      </c>
      <c r="B90" s="87" t="s">
        <v>674</v>
      </c>
      <c r="C90" s="87">
        <v>77.27</v>
      </c>
      <c r="D90" s="87">
        <v>77.27</v>
      </c>
      <c r="E90" s="87">
        <v>4.0919999999999996</v>
      </c>
      <c r="F90" s="87">
        <v>0.39200000000000002</v>
      </c>
      <c r="G90" s="87">
        <v>0.253</v>
      </c>
      <c r="H90" s="87" t="s">
        <v>63</v>
      </c>
      <c r="I90" s="87" t="s">
        <v>395</v>
      </c>
      <c r="J90" s="87">
        <v>270</v>
      </c>
      <c r="K90" s="87" t="s">
        <v>390</v>
      </c>
      <c r="L90"/>
      <c r="M90"/>
      <c r="N90"/>
      <c r="O90"/>
      <c r="P90"/>
      <c r="Q90"/>
      <c r="R90"/>
      <c r="S90"/>
    </row>
    <row r="91" spans="1:19">
      <c r="A91" s="87" t="s">
        <v>429</v>
      </c>
      <c r="B91" s="87" t="s">
        <v>674</v>
      </c>
      <c r="C91" s="87">
        <v>115.9</v>
      </c>
      <c r="D91" s="87">
        <v>1159.04</v>
      </c>
      <c r="E91" s="87">
        <v>4.0919999999999996</v>
      </c>
      <c r="F91" s="87">
        <v>0.39200000000000002</v>
      </c>
      <c r="G91" s="87">
        <v>0.253</v>
      </c>
      <c r="H91" s="87" t="s">
        <v>63</v>
      </c>
      <c r="I91" s="87" t="s">
        <v>398</v>
      </c>
      <c r="J91" s="87">
        <v>180</v>
      </c>
      <c r="K91" s="87" t="s">
        <v>388</v>
      </c>
      <c r="L91"/>
      <c r="M91"/>
      <c r="N91"/>
      <c r="O91"/>
      <c r="P91"/>
      <c r="Q91"/>
      <c r="R91"/>
      <c r="S91"/>
    </row>
    <row r="92" spans="1:19">
      <c r="A92" s="87" t="s">
        <v>428</v>
      </c>
      <c r="B92" s="87" t="s">
        <v>674</v>
      </c>
      <c r="C92" s="87">
        <v>77.27</v>
      </c>
      <c r="D92" s="87">
        <v>772.69</v>
      </c>
      <c r="E92" s="87">
        <v>4.0919999999999996</v>
      </c>
      <c r="F92" s="87">
        <v>0.39200000000000002</v>
      </c>
      <c r="G92" s="87">
        <v>0.253</v>
      </c>
      <c r="H92" s="87" t="s">
        <v>63</v>
      </c>
      <c r="I92" s="87" t="s">
        <v>397</v>
      </c>
      <c r="J92" s="87">
        <v>90</v>
      </c>
      <c r="K92" s="87" t="s">
        <v>386</v>
      </c>
      <c r="L92"/>
      <c r="M92"/>
      <c r="N92"/>
      <c r="O92"/>
      <c r="P92"/>
      <c r="Q92"/>
      <c r="R92"/>
      <c r="S92"/>
    </row>
    <row r="93" spans="1:19">
      <c r="A93" s="87" t="s">
        <v>427</v>
      </c>
      <c r="B93" s="87" t="s">
        <v>674</v>
      </c>
      <c r="C93" s="87">
        <v>115.9</v>
      </c>
      <c r="D93" s="87">
        <v>1159.04</v>
      </c>
      <c r="E93" s="87">
        <v>4.0919999999999996</v>
      </c>
      <c r="F93" s="87">
        <v>0.39200000000000002</v>
      </c>
      <c r="G93" s="87">
        <v>0.253</v>
      </c>
      <c r="H93" s="87" t="s">
        <v>63</v>
      </c>
      <c r="I93" s="87" t="s">
        <v>396</v>
      </c>
      <c r="J93" s="87">
        <v>0</v>
      </c>
      <c r="K93" s="87" t="s">
        <v>384</v>
      </c>
      <c r="L93"/>
      <c r="M93"/>
      <c r="N93"/>
      <c r="O93"/>
      <c r="P93"/>
      <c r="Q93"/>
      <c r="R93"/>
      <c r="S93"/>
    </row>
    <row r="94" spans="1:19">
      <c r="A94" s="87" t="s">
        <v>430</v>
      </c>
      <c r="B94" s="87" t="s">
        <v>674</v>
      </c>
      <c r="C94" s="87">
        <v>77.27</v>
      </c>
      <c r="D94" s="87">
        <v>772.69</v>
      </c>
      <c r="E94" s="87">
        <v>4.0919999999999996</v>
      </c>
      <c r="F94" s="87">
        <v>0.39200000000000002</v>
      </c>
      <c r="G94" s="87">
        <v>0.253</v>
      </c>
      <c r="H94" s="87" t="s">
        <v>63</v>
      </c>
      <c r="I94" s="87" t="s">
        <v>399</v>
      </c>
      <c r="J94" s="87">
        <v>270</v>
      </c>
      <c r="K94" s="87" t="s">
        <v>390</v>
      </c>
      <c r="L94"/>
      <c r="M94"/>
      <c r="N94"/>
      <c r="O94"/>
      <c r="P94"/>
      <c r="Q94"/>
      <c r="R94"/>
      <c r="S94"/>
    </row>
    <row r="95" spans="1:19">
      <c r="A95" s="87" t="s">
        <v>433</v>
      </c>
      <c r="B95" s="87" t="s">
        <v>674</v>
      </c>
      <c r="C95" s="87">
        <v>115.9</v>
      </c>
      <c r="D95" s="87">
        <v>115.9</v>
      </c>
      <c r="E95" s="87">
        <v>4.0919999999999996</v>
      </c>
      <c r="F95" s="87">
        <v>0.39200000000000002</v>
      </c>
      <c r="G95" s="87">
        <v>0.253</v>
      </c>
      <c r="H95" s="87" t="s">
        <v>63</v>
      </c>
      <c r="I95" s="87" t="s">
        <v>402</v>
      </c>
      <c r="J95" s="87">
        <v>180</v>
      </c>
      <c r="K95" s="87" t="s">
        <v>388</v>
      </c>
      <c r="L95"/>
      <c r="M95"/>
      <c r="N95"/>
      <c r="O95"/>
      <c r="P95"/>
      <c r="Q95"/>
      <c r="R95"/>
      <c r="S95"/>
    </row>
    <row r="96" spans="1:19">
      <c r="A96" s="87" t="s">
        <v>432</v>
      </c>
      <c r="B96" s="87" t="s">
        <v>674</v>
      </c>
      <c r="C96" s="87">
        <v>77.27</v>
      </c>
      <c r="D96" s="87">
        <v>77.27</v>
      </c>
      <c r="E96" s="87">
        <v>4.0919999999999996</v>
      </c>
      <c r="F96" s="87">
        <v>0.39200000000000002</v>
      </c>
      <c r="G96" s="87">
        <v>0.253</v>
      </c>
      <c r="H96" s="87" t="s">
        <v>63</v>
      </c>
      <c r="I96" s="87" t="s">
        <v>401</v>
      </c>
      <c r="J96" s="87">
        <v>90</v>
      </c>
      <c r="K96" s="87" t="s">
        <v>386</v>
      </c>
      <c r="L96"/>
      <c r="M96"/>
      <c r="N96"/>
      <c r="O96"/>
      <c r="P96"/>
      <c r="Q96"/>
      <c r="R96"/>
      <c r="S96"/>
    </row>
    <row r="97" spans="1:19">
      <c r="A97" s="87" t="s">
        <v>431</v>
      </c>
      <c r="B97" s="87" t="s">
        <v>674</v>
      </c>
      <c r="C97" s="87">
        <v>115.9</v>
      </c>
      <c r="D97" s="87">
        <v>115.9</v>
      </c>
      <c r="E97" s="87">
        <v>4.0919999999999996</v>
      </c>
      <c r="F97" s="87">
        <v>0.39200000000000002</v>
      </c>
      <c r="G97" s="87">
        <v>0.253</v>
      </c>
      <c r="H97" s="87" t="s">
        <v>63</v>
      </c>
      <c r="I97" s="87" t="s">
        <v>400</v>
      </c>
      <c r="J97" s="87">
        <v>0</v>
      </c>
      <c r="K97" s="87" t="s">
        <v>384</v>
      </c>
      <c r="L97"/>
      <c r="M97"/>
      <c r="N97"/>
      <c r="O97"/>
      <c r="P97"/>
      <c r="Q97"/>
      <c r="R97"/>
      <c r="S97"/>
    </row>
    <row r="98" spans="1:19">
      <c r="A98" s="87" t="s">
        <v>434</v>
      </c>
      <c r="B98" s="87" t="s">
        <v>674</v>
      </c>
      <c r="C98" s="87">
        <v>77.27</v>
      </c>
      <c r="D98" s="87">
        <v>77.27</v>
      </c>
      <c r="E98" s="87">
        <v>4.0919999999999996</v>
      </c>
      <c r="F98" s="87">
        <v>0.39200000000000002</v>
      </c>
      <c r="G98" s="87">
        <v>0.253</v>
      </c>
      <c r="H98" s="87" t="s">
        <v>63</v>
      </c>
      <c r="I98" s="87" t="s">
        <v>403</v>
      </c>
      <c r="J98" s="87">
        <v>270</v>
      </c>
      <c r="K98" s="87" t="s">
        <v>390</v>
      </c>
      <c r="L98"/>
      <c r="M98"/>
      <c r="N98"/>
      <c r="O98"/>
      <c r="P98"/>
      <c r="Q98"/>
      <c r="R98"/>
      <c r="S98"/>
    </row>
    <row r="99" spans="1:19">
      <c r="A99" s="87" t="s">
        <v>435</v>
      </c>
      <c r="B99" s="87"/>
      <c r="C99" s="87"/>
      <c r="D99" s="87">
        <v>4636.1499999999996</v>
      </c>
      <c r="E99" s="87">
        <v>4.09</v>
      </c>
      <c r="F99" s="87">
        <v>0.39200000000000002</v>
      </c>
      <c r="G99" s="87">
        <v>0.253</v>
      </c>
      <c r="H99" s="87"/>
      <c r="I99" s="87"/>
      <c r="J99" s="87"/>
      <c r="K99" s="87"/>
      <c r="L99"/>
      <c r="M99"/>
      <c r="N99"/>
      <c r="O99"/>
      <c r="P99"/>
      <c r="Q99"/>
      <c r="R99"/>
      <c r="S99"/>
    </row>
    <row r="100" spans="1:19">
      <c r="A100" s="87" t="s">
        <v>436</v>
      </c>
      <c r="B100" s="87"/>
      <c r="C100" s="87"/>
      <c r="D100" s="87">
        <v>1390.85</v>
      </c>
      <c r="E100" s="87">
        <v>4.09</v>
      </c>
      <c r="F100" s="87">
        <v>0.39200000000000002</v>
      </c>
      <c r="G100" s="87">
        <v>0.253</v>
      </c>
      <c r="H100" s="87"/>
      <c r="I100" s="87"/>
      <c r="J100" s="87"/>
      <c r="K100" s="87"/>
      <c r="L100"/>
      <c r="M100"/>
      <c r="N100"/>
      <c r="O100"/>
      <c r="P100"/>
      <c r="Q100"/>
      <c r="R100"/>
      <c r="S100"/>
    </row>
    <row r="101" spans="1:19">
      <c r="A101" s="87" t="s">
        <v>437</v>
      </c>
      <c r="B101" s="87"/>
      <c r="C101" s="87"/>
      <c r="D101" s="87">
        <v>3245.31</v>
      </c>
      <c r="E101" s="87">
        <v>4.09</v>
      </c>
      <c r="F101" s="87">
        <v>0.39200000000000002</v>
      </c>
      <c r="G101" s="87">
        <v>0.253</v>
      </c>
      <c r="H101" s="87"/>
      <c r="I101" s="87"/>
      <c r="J101" s="87"/>
      <c r="K101" s="87"/>
      <c r="L101"/>
      <c r="M101"/>
      <c r="N101"/>
      <c r="O101"/>
      <c r="P101"/>
      <c r="Q101"/>
      <c r="R101"/>
      <c r="S101"/>
    </row>
    <row r="102" spans="1:19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0"/>
      <c r="B103" s="87" t="s">
        <v>114</v>
      </c>
      <c r="C103" s="87" t="s">
        <v>438</v>
      </c>
      <c r="D103" s="87" t="s">
        <v>439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7" t="s">
        <v>440</v>
      </c>
      <c r="B104" s="87" t="s">
        <v>441</v>
      </c>
      <c r="C104" s="87">
        <v>3534393.57</v>
      </c>
      <c r="D104" s="87">
        <v>5.2</v>
      </c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7" t="s">
        <v>442</v>
      </c>
      <c r="B105" s="87" t="s">
        <v>443</v>
      </c>
      <c r="C105" s="87">
        <v>3263683.12</v>
      </c>
      <c r="D105" s="87">
        <v>0.7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7" t="s">
        <v>444</v>
      </c>
      <c r="B106" s="87" t="s">
        <v>445</v>
      </c>
      <c r="C106" s="87">
        <v>3371267.72</v>
      </c>
      <c r="D106" s="87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0"/>
      <c r="B108" s="87" t="s">
        <v>114</v>
      </c>
      <c r="C108" s="87" t="s">
        <v>446</v>
      </c>
      <c r="D108" s="87" t="s">
        <v>447</v>
      </c>
      <c r="E108" s="87" t="s">
        <v>448</v>
      </c>
      <c r="F108" s="87" t="s">
        <v>449</v>
      </c>
      <c r="G108" s="87" t="s">
        <v>439</v>
      </c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87" t="s">
        <v>453</v>
      </c>
      <c r="B109" s="87" t="s">
        <v>451</v>
      </c>
      <c r="C109" s="87">
        <v>370612.26</v>
      </c>
      <c r="D109" s="87">
        <v>262305.73</v>
      </c>
      <c r="E109" s="87">
        <v>108306.53</v>
      </c>
      <c r="F109" s="87">
        <v>0.71</v>
      </c>
      <c r="G109" s="87" t="s">
        <v>452</v>
      </c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7" t="s">
        <v>454</v>
      </c>
      <c r="B110" s="87" t="s">
        <v>451</v>
      </c>
      <c r="C110" s="87">
        <v>4286720.1900000004</v>
      </c>
      <c r="D110" s="87">
        <v>3039919.55</v>
      </c>
      <c r="E110" s="87">
        <v>1246800.6399999999</v>
      </c>
      <c r="F110" s="87">
        <v>0.71</v>
      </c>
      <c r="G110" s="87" t="s">
        <v>452</v>
      </c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7" t="s">
        <v>455</v>
      </c>
      <c r="B111" s="87" t="s">
        <v>451</v>
      </c>
      <c r="C111" s="87">
        <v>382848.99</v>
      </c>
      <c r="D111" s="87">
        <v>271063.73</v>
      </c>
      <c r="E111" s="87">
        <v>111785.26</v>
      </c>
      <c r="F111" s="87">
        <v>0.71</v>
      </c>
      <c r="G111" s="87" t="s">
        <v>452</v>
      </c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7" t="s">
        <v>450</v>
      </c>
      <c r="B112" s="87" t="s">
        <v>451</v>
      </c>
      <c r="C112" s="87">
        <v>90187.73</v>
      </c>
      <c r="D112" s="87">
        <v>63884.959999999999</v>
      </c>
      <c r="E112" s="87">
        <v>26302.77</v>
      </c>
      <c r="F112" s="87">
        <v>0.71</v>
      </c>
      <c r="G112" s="87" t="s">
        <v>452</v>
      </c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0"/>
      <c r="B114" s="87" t="s">
        <v>114</v>
      </c>
      <c r="C114" s="87" t="s">
        <v>446</v>
      </c>
      <c r="D114" s="87" t="s">
        <v>439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7" t="s">
        <v>456</v>
      </c>
      <c r="B115" s="87" t="s">
        <v>457</v>
      </c>
      <c r="C115" s="87">
        <v>52274.31</v>
      </c>
      <c r="D115" s="87" t="s">
        <v>452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7" t="s">
        <v>458</v>
      </c>
      <c r="B116" s="87" t="s">
        <v>457</v>
      </c>
      <c r="C116" s="87">
        <v>115986.39</v>
      </c>
      <c r="D116" s="87" t="s">
        <v>452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7" t="s">
        <v>459</v>
      </c>
      <c r="B117" s="87" t="s">
        <v>457</v>
      </c>
      <c r="C117" s="87">
        <v>1436999.53</v>
      </c>
      <c r="D117" s="87" t="s">
        <v>452</v>
      </c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7" t="s">
        <v>460</v>
      </c>
      <c r="B118" s="87" t="s">
        <v>457</v>
      </c>
      <c r="C118" s="87">
        <v>121507.7</v>
      </c>
      <c r="D118" s="87" t="s">
        <v>452</v>
      </c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7" t="s">
        <v>463</v>
      </c>
      <c r="B119" s="87" t="s">
        <v>457</v>
      </c>
      <c r="C119" s="87">
        <v>30998.79</v>
      </c>
      <c r="D119" s="87" t="s">
        <v>452</v>
      </c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7" t="s">
        <v>462</v>
      </c>
      <c r="B120" s="87" t="s">
        <v>457</v>
      </c>
      <c r="C120" s="87">
        <v>21741.56</v>
      </c>
      <c r="D120" s="87" t="s">
        <v>452</v>
      </c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7" t="s">
        <v>461</v>
      </c>
      <c r="B121" s="87" t="s">
        <v>457</v>
      </c>
      <c r="C121" s="87">
        <v>14923.09</v>
      </c>
      <c r="D121" s="87" t="s">
        <v>452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7" t="s">
        <v>464</v>
      </c>
      <c r="B122" s="87" t="s">
        <v>457</v>
      </c>
      <c r="C122" s="87">
        <v>25591.73</v>
      </c>
      <c r="D122" s="87" t="s">
        <v>452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7" t="s">
        <v>467</v>
      </c>
      <c r="B123" s="87" t="s">
        <v>457</v>
      </c>
      <c r="C123" s="87">
        <v>333929.19</v>
      </c>
      <c r="D123" s="87" t="s">
        <v>452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7" t="s">
        <v>466</v>
      </c>
      <c r="B124" s="87" t="s">
        <v>457</v>
      </c>
      <c r="C124" s="87">
        <v>227125.92</v>
      </c>
      <c r="D124" s="87" t="s">
        <v>452</v>
      </c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7" t="s">
        <v>465</v>
      </c>
      <c r="B125" s="87" t="s">
        <v>457</v>
      </c>
      <c r="C125" s="87">
        <v>159045.12</v>
      </c>
      <c r="D125" s="87" t="s">
        <v>452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7" t="s">
        <v>468</v>
      </c>
      <c r="B126" s="87" t="s">
        <v>457</v>
      </c>
      <c r="C126" s="87">
        <v>270304.81</v>
      </c>
      <c r="D126" s="87" t="s">
        <v>452</v>
      </c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7" t="s">
        <v>471</v>
      </c>
      <c r="B127" s="87" t="s">
        <v>457</v>
      </c>
      <c r="C127" s="87">
        <v>31959.83</v>
      </c>
      <c r="D127" s="87" t="s">
        <v>452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7" t="s">
        <v>470</v>
      </c>
      <c r="B128" s="87" t="s">
        <v>457</v>
      </c>
      <c r="C128" s="87">
        <v>20392.849999999999</v>
      </c>
      <c r="D128" s="87" t="s">
        <v>452</v>
      </c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87" t="s">
        <v>469</v>
      </c>
      <c r="B129" s="87" t="s">
        <v>457</v>
      </c>
      <c r="C129" s="87">
        <v>15526.81</v>
      </c>
      <c r="D129" s="87" t="s">
        <v>452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7" t="s">
        <v>472</v>
      </c>
      <c r="B130" s="87" t="s">
        <v>457</v>
      </c>
      <c r="C130" s="87">
        <v>26849.45</v>
      </c>
      <c r="D130" s="87" t="s">
        <v>452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7" t="s">
        <v>474</v>
      </c>
      <c r="B131" s="87" t="s">
        <v>457</v>
      </c>
      <c r="C131" s="87">
        <v>30626.13</v>
      </c>
      <c r="D131" s="87" t="s">
        <v>452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7" t="s">
        <v>475</v>
      </c>
      <c r="B132" s="87" t="s">
        <v>457</v>
      </c>
      <c r="C132" s="87">
        <v>267616.06</v>
      </c>
      <c r="D132" s="87" t="s">
        <v>452</v>
      </c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7" t="s">
        <v>476</v>
      </c>
      <c r="B133" s="87" t="s">
        <v>457</v>
      </c>
      <c r="C133" s="87">
        <v>29829.99</v>
      </c>
      <c r="D133" s="87" t="s">
        <v>452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87" t="s">
        <v>473</v>
      </c>
      <c r="B134" s="87" t="s">
        <v>457</v>
      </c>
      <c r="C134" s="87">
        <v>20093.21</v>
      </c>
      <c r="D134" s="87" t="s">
        <v>452</v>
      </c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80"/>
      <c r="B136" s="87" t="s">
        <v>114</v>
      </c>
      <c r="C136" s="87" t="s">
        <v>477</v>
      </c>
      <c r="D136" s="87" t="s">
        <v>478</v>
      </c>
      <c r="E136" s="87" t="s">
        <v>479</v>
      </c>
      <c r="F136" s="87" t="s">
        <v>480</v>
      </c>
      <c r="G136" s="87" t="s">
        <v>481</v>
      </c>
      <c r="H136" s="87" t="s">
        <v>482</v>
      </c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87" t="s">
        <v>486</v>
      </c>
      <c r="B137" s="87" t="s">
        <v>484</v>
      </c>
      <c r="C137" s="87">
        <v>0.6</v>
      </c>
      <c r="D137" s="87">
        <v>1017.59</v>
      </c>
      <c r="E137" s="87">
        <v>17.3</v>
      </c>
      <c r="F137" s="87">
        <v>29115.69</v>
      </c>
      <c r="G137" s="87">
        <v>1</v>
      </c>
      <c r="H137" s="87" t="s">
        <v>485</v>
      </c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87" t="s">
        <v>487</v>
      </c>
      <c r="B138" s="87" t="s">
        <v>484</v>
      </c>
      <c r="C138" s="87">
        <v>0.62</v>
      </c>
      <c r="D138" s="87">
        <v>1017.59</v>
      </c>
      <c r="E138" s="87">
        <v>200.65</v>
      </c>
      <c r="F138" s="87">
        <v>330659.19</v>
      </c>
      <c r="G138" s="87">
        <v>1</v>
      </c>
      <c r="H138" s="87" t="s">
        <v>485</v>
      </c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7" t="s">
        <v>488</v>
      </c>
      <c r="B139" s="87" t="s">
        <v>484</v>
      </c>
      <c r="C139" s="87">
        <v>0.6</v>
      </c>
      <c r="D139" s="87">
        <v>1017.59</v>
      </c>
      <c r="E139" s="87">
        <v>17.87</v>
      </c>
      <c r="F139" s="87">
        <v>30089.040000000001</v>
      </c>
      <c r="G139" s="87">
        <v>1</v>
      </c>
      <c r="H139" s="87" t="s">
        <v>485</v>
      </c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87" t="s">
        <v>483</v>
      </c>
      <c r="B140" s="87" t="s">
        <v>484</v>
      </c>
      <c r="C140" s="87">
        <v>0.57999999999999996</v>
      </c>
      <c r="D140" s="87">
        <v>1109.6500000000001</v>
      </c>
      <c r="E140" s="87">
        <v>4.32</v>
      </c>
      <c r="F140" s="87">
        <v>8242.1200000000008</v>
      </c>
      <c r="G140" s="87">
        <v>1</v>
      </c>
      <c r="H140" s="87" t="s">
        <v>485</v>
      </c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80"/>
      <c r="B142" s="87" t="s">
        <v>114</v>
      </c>
      <c r="C142" s="87" t="s">
        <v>489</v>
      </c>
      <c r="D142" s="87" t="s">
        <v>490</v>
      </c>
      <c r="E142" s="87" t="s">
        <v>491</v>
      </c>
      <c r="F142" s="87" t="s">
        <v>492</v>
      </c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7" t="s">
        <v>497</v>
      </c>
      <c r="B143" s="87" t="s">
        <v>494</v>
      </c>
      <c r="C143" s="87" t="s">
        <v>495</v>
      </c>
      <c r="D143" s="87">
        <v>179352</v>
      </c>
      <c r="E143" s="87">
        <v>32387.83</v>
      </c>
      <c r="F143" s="87">
        <v>0.9</v>
      </c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7" t="s">
        <v>496</v>
      </c>
      <c r="B144" s="87" t="s">
        <v>494</v>
      </c>
      <c r="C144" s="87" t="s">
        <v>495</v>
      </c>
      <c r="D144" s="87">
        <v>179352</v>
      </c>
      <c r="E144" s="87">
        <v>18484.689999999999</v>
      </c>
      <c r="F144" s="87">
        <v>0.88</v>
      </c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7" t="s">
        <v>493</v>
      </c>
      <c r="B145" s="87" t="s">
        <v>494</v>
      </c>
      <c r="C145" s="87" t="s">
        <v>495</v>
      </c>
      <c r="D145" s="87">
        <v>179352</v>
      </c>
      <c r="E145" s="87">
        <v>72.709999999999994</v>
      </c>
      <c r="F145" s="87">
        <v>0.85</v>
      </c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7" t="s">
        <v>498</v>
      </c>
      <c r="B146" s="87" t="s">
        <v>499</v>
      </c>
      <c r="C146" s="87" t="s">
        <v>495</v>
      </c>
      <c r="D146" s="87">
        <v>179352</v>
      </c>
      <c r="E146" s="87">
        <v>47580.74</v>
      </c>
      <c r="F146" s="87">
        <v>0.87</v>
      </c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0"/>
      <c r="B148" s="87" t="s">
        <v>114</v>
      </c>
      <c r="C148" s="87" t="s">
        <v>500</v>
      </c>
      <c r="D148" s="87" t="s">
        <v>501</v>
      </c>
      <c r="E148" s="87" t="s">
        <v>502</v>
      </c>
      <c r="F148" s="87" t="s">
        <v>503</v>
      </c>
      <c r="G148" s="87" t="s">
        <v>504</v>
      </c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7" t="s">
        <v>505</v>
      </c>
      <c r="B149" s="87" t="s">
        <v>506</v>
      </c>
      <c r="C149" s="87">
        <v>0.76</v>
      </c>
      <c r="D149" s="87">
        <v>845000</v>
      </c>
      <c r="E149" s="87">
        <v>0.78</v>
      </c>
      <c r="F149" s="87">
        <v>0.88</v>
      </c>
      <c r="G149" s="87">
        <v>0.57999999999999996</v>
      </c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0"/>
      <c r="B151" s="87" t="s">
        <v>507</v>
      </c>
      <c r="C151" s="87" t="s">
        <v>508</v>
      </c>
      <c r="D151" s="87" t="s">
        <v>509</v>
      </c>
      <c r="E151" s="87" t="s">
        <v>510</v>
      </c>
      <c r="F151" s="87" t="s">
        <v>511</v>
      </c>
      <c r="G151" s="87" t="s">
        <v>512</v>
      </c>
      <c r="H151" s="87" t="s">
        <v>513</v>
      </c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7" t="s">
        <v>514</v>
      </c>
      <c r="B152" s="87">
        <v>146452.81299999999</v>
      </c>
      <c r="C152" s="87">
        <v>178.13509999999999</v>
      </c>
      <c r="D152" s="87">
        <v>289.18869999999998</v>
      </c>
      <c r="E152" s="87">
        <v>0</v>
      </c>
      <c r="F152" s="87">
        <v>1.2999999999999999E-3</v>
      </c>
      <c r="G152" s="88">
        <v>3817060</v>
      </c>
      <c r="H152" s="87">
        <v>55528.162700000001</v>
      </c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7" t="s">
        <v>515</v>
      </c>
      <c r="B153" s="87">
        <v>111749.8762</v>
      </c>
      <c r="C153" s="87">
        <v>142.535</v>
      </c>
      <c r="D153" s="87">
        <v>262.86829999999998</v>
      </c>
      <c r="E153" s="87">
        <v>0</v>
      </c>
      <c r="F153" s="87">
        <v>1.1000000000000001E-3</v>
      </c>
      <c r="G153" s="88">
        <v>3471110</v>
      </c>
      <c r="H153" s="87">
        <v>43078.361499999999</v>
      </c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7" t="s">
        <v>516</v>
      </c>
      <c r="B154" s="87">
        <v>122241.62330000001</v>
      </c>
      <c r="C154" s="87">
        <v>158.94569999999999</v>
      </c>
      <c r="D154" s="87">
        <v>306.88600000000002</v>
      </c>
      <c r="E154" s="87">
        <v>0</v>
      </c>
      <c r="F154" s="87">
        <v>1.2999999999999999E-3</v>
      </c>
      <c r="G154" s="88">
        <v>4052910</v>
      </c>
      <c r="H154" s="87">
        <v>47447.198100000001</v>
      </c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7" t="s">
        <v>517</v>
      </c>
      <c r="B155" s="87">
        <v>100051.7485</v>
      </c>
      <c r="C155" s="87">
        <v>135.4451</v>
      </c>
      <c r="D155" s="87">
        <v>285.35019999999997</v>
      </c>
      <c r="E155" s="87">
        <v>0</v>
      </c>
      <c r="F155" s="87">
        <v>1.1999999999999999E-3</v>
      </c>
      <c r="G155" s="88">
        <v>3769420</v>
      </c>
      <c r="H155" s="87">
        <v>39407.563199999997</v>
      </c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7" t="s">
        <v>282</v>
      </c>
      <c r="B156" s="87">
        <v>90252.920299999998</v>
      </c>
      <c r="C156" s="87">
        <v>132.40520000000001</v>
      </c>
      <c r="D156" s="87">
        <v>322.69040000000001</v>
      </c>
      <c r="E156" s="87">
        <v>0</v>
      </c>
      <c r="F156" s="87">
        <v>1.2999999999999999E-3</v>
      </c>
      <c r="G156" s="88">
        <v>4264240</v>
      </c>
      <c r="H156" s="87">
        <v>36643.218399999998</v>
      </c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7" t="s">
        <v>518</v>
      </c>
      <c r="B157" s="87">
        <v>86243.383499999996</v>
      </c>
      <c r="C157" s="87">
        <v>130.51220000000001</v>
      </c>
      <c r="D157" s="87">
        <v>333.82459999999998</v>
      </c>
      <c r="E157" s="87">
        <v>0</v>
      </c>
      <c r="F157" s="87">
        <v>1.2999999999999999E-3</v>
      </c>
      <c r="G157" s="88">
        <v>4411860</v>
      </c>
      <c r="H157" s="87">
        <v>35442.563099999999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7" t="s">
        <v>519</v>
      </c>
      <c r="B158" s="87">
        <v>82585.981599999999</v>
      </c>
      <c r="C158" s="87">
        <v>128.03530000000001</v>
      </c>
      <c r="D158" s="87">
        <v>339.19209999999998</v>
      </c>
      <c r="E158" s="87">
        <v>0</v>
      </c>
      <c r="F158" s="87">
        <v>1.2999999999999999E-3</v>
      </c>
      <c r="G158" s="88">
        <v>4483140</v>
      </c>
      <c r="H158" s="87">
        <v>34267.024100000002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87" t="s">
        <v>520</v>
      </c>
      <c r="B159" s="87">
        <v>89051.862500000003</v>
      </c>
      <c r="C159" s="87">
        <v>138.11850000000001</v>
      </c>
      <c r="D159" s="87">
        <v>366.12430000000001</v>
      </c>
      <c r="E159" s="87">
        <v>0</v>
      </c>
      <c r="F159" s="87">
        <v>1.4E-3</v>
      </c>
      <c r="G159" s="88">
        <v>4839110</v>
      </c>
      <c r="H159" s="87">
        <v>36956.189200000001</v>
      </c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7" t="s">
        <v>521</v>
      </c>
      <c r="B160" s="87">
        <v>86778.357399999994</v>
      </c>
      <c r="C160" s="87">
        <v>128.85220000000001</v>
      </c>
      <c r="D160" s="87">
        <v>320.1275</v>
      </c>
      <c r="E160" s="87">
        <v>0</v>
      </c>
      <c r="F160" s="87">
        <v>1.2999999999999999E-3</v>
      </c>
      <c r="G160" s="88">
        <v>4230560</v>
      </c>
      <c r="H160" s="87">
        <v>35397.921999999999</v>
      </c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87" t="s">
        <v>522</v>
      </c>
      <c r="B161" s="87">
        <v>98856.407999999996</v>
      </c>
      <c r="C161" s="87">
        <v>137.12129999999999</v>
      </c>
      <c r="D161" s="87">
        <v>302.97480000000002</v>
      </c>
      <c r="E161" s="87">
        <v>0</v>
      </c>
      <c r="F161" s="87">
        <v>1.1999999999999999E-3</v>
      </c>
      <c r="G161" s="88">
        <v>4002740</v>
      </c>
      <c r="H161" s="87">
        <v>39289.578800000003</v>
      </c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87" t="s">
        <v>523</v>
      </c>
      <c r="B162" s="87">
        <v>120672.4035</v>
      </c>
      <c r="C162" s="87">
        <v>154.11750000000001</v>
      </c>
      <c r="D162" s="87">
        <v>285.14659999999998</v>
      </c>
      <c r="E162" s="87">
        <v>0</v>
      </c>
      <c r="F162" s="87">
        <v>1.1999999999999999E-3</v>
      </c>
      <c r="G162" s="88">
        <v>3765330</v>
      </c>
      <c r="H162" s="87">
        <v>46539.535900000003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7" t="s">
        <v>524</v>
      </c>
      <c r="B163" s="87">
        <v>142873.82260000001</v>
      </c>
      <c r="C163" s="87">
        <v>173.8818</v>
      </c>
      <c r="D163" s="87">
        <v>282.75970000000001</v>
      </c>
      <c r="E163" s="87">
        <v>0</v>
      </c>
      <c r="F163" s="87">
        <v>1.2999999999999999E-3</v>
      </c>
      <c r="G163" s="88">
        <v>3732230</v>
      </c>
      <c r="H163" s="87">
        <v>54181.878100000002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7"/>
      <c r="B164" s="87"/>
      <c r="C164" s="87"/>
      <c r="D164" s="87"/>
      <c r="E164" s="87"/>
      <c r="F164" s="87"/>
      <c r="G164" s="87"/>
      <c r="H164" s="87"/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7" t="s">
        <v>525</v>
      </c>
      <c r="B165" s="88">
        <v>1277810</v>
      </c>
      <c r="C165" s="87">
        <v>1738.1048000000001</v>
      </c>
      <c r="D165" s="87">
        <v>3697.1334000000002</v>
      </c>
      <c r="E165" s="87">
        <v>0</v>
      </c>
      <c r="F165" s="87">
        <v>1.5299999999999999E-2</v>
      </c>
      <c r="G165" s="88">
        <v>48839700</v>
      </c>
      <c r="H165" s="87">
        <v>504179.19510000001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7" t="s">
        <v>526</v>
      </c>
      <c r="B166" s="87">
        <v>82585.981599999999</v>
      </c>
      <c r="C166" s="87">
        <v>128.03530000000001</v>
      </c>
      <c r="D166" s="87">
        <v>262.86829999999998</v>
      </c>
      <c r="E166" s="87">
        <v>0</v>
      </c>
      <c r="F166" s="87">
        <v>1.1000000000000001E-3</v>
      </c>
      <c r="G166" s="88">
        <v>3471110</v>
      </c>
      <c r="H166" s="87">
        <v>34267.024100000002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87" t="s">
        <v>527</v>
      </c>
      <c r="B167" s="87">
        <v>146452.81299999999</v>
      </c>
      <c r="C167" s="87">
        <v>178.13509999999999</v>
      </c>
      <c r="D167" s="87">
        <v>366.12430000000001</v>
      </c>
      <c r="E167" s="87">
        <v>0</v>
      </c>
      <c r="F167" s="87">
        <v>1.4E-3</v>
      </c>
      <c r="G167" s="88">
        <v>4839110</v>
      </c>
      <c r="H167" s="87">
        <v>55528.162700000001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0"/>
      <c r="B169" s="87" t="s">
        <v>528</v>
      </c>
      <c r="C169" s="87" t="s">
        <v>529</v>
      </c>
      <c r="D169" s="87" t="s">
        <v>530</v>
      </c>
      <c r="E169" s="87" t="s">
        <v>531</v>
      </c>
      <c r="F169" s="87" t="s">
        <v>532</v>
      </c>
      <c r="G169" s="87" t="s">
        <v>533</v>
      </c>
      <c r="H169" s="87" t="s">
        <v>534</v>
      </c>
      <c r="I169" s="87" t="s">
        <v>535</v>
      </c>
      <c r="J169" s="87" t="s">
        <v>536</v>
      </c>
      <c r="K169" s="87" t="s">
        <v>537</v>
      </c>
      <c r="L169" s="87" t="s">
        <v>538</v>
      </c>
      <c r="M169" s="87" t="s">
        <v>539</v>
      </c>
      <c r="N169" s="87" t="s">
        <v>540</v>
      </c>
      <c r="O169" s="87" t="s">
        <v>541</v>
      </c>
      <c r="P169" s="87" t="s">
        <v>542</v>
      </c>
      <c r="Q169" s="87" t="s">
        <v>543</v>
      </c>
      <c r="R169" s="87" t="s">
        <v>544</v>
      </c>
      <c r="S169" s="87" t="s">
        <v>545</v>
      </c>
    </row>
    <row r="170" spans="1:19">
      <c r="A170" s="87" t="s">
        <v>514</v>
      </c>
      <c r="B170" s="88">
        <v>1344980000000</v>
      </c>
      <c r="C170" s="87">
        <v>1176452.6359999999</v>
      </c>
      <c r="D170" s="87" t="s">
        <v>669</v>
      </c>
      <c r="E170" s="87">
        <v>645239.30700000003</v>
      </c>
      <c r="F170" s="87">
        <v>326066.95799999998</v>
      </c>
      <c r="G170" s="87">
        <v>34273.351000000002</v>
      </c>
      <c r="H170" s="87">
        <v>0</v>
      </c>
      <c r="I170" s="87">
        <v>0</v>
      </c>
      <c r="J170" s="87">
        <v>0</v>
      </c>
      <c r="K170" s="87">
        <v>48651.042000000001</v>
      </c>
      <c r="L170" s="87">
        <v>0</v>
      </c>
      <c r="M170" s="87">
        <v>122221.978</v>
      </c>
      <c r="N170" s="87">
        <v>0</v>
      </c>
      <c r="O170" s="87">
        <v>0</v>
      </c>
      <c r="P170" s="87">
        <v>0</v>
      </c>
      <c r="Q170" s="87">
        <v>0</v>
      </c>
      <c r="R170" s="87">
        <v>0</v>
      </c>
      <c r="S170" s="87">
        <v>0</v>
      </c>
    </row>
    <row r="171" spans="1:19">
      <c r="A171" s="87" t="s">
        <v>515</v>
      </c>
      <c r="B171" s="88">
        <v>1223080000000</v>
      </c>
      <c r="C171" s="87">
        <v>1251673.031</v>
      </c>
      <c r="D171" s="87" t="s">
        <v>642</v>
      </c>
      <c r="E171" s="87">
        <v>645239.30700000003</v>
      </c>
      <c r="F171" s="87">
        <v>326066.95799999998</v>
      </c>
      <c r="G171" s="87">
        <v>34273.351000000002</v>
      </c>
      <c r="H171" s="87">
        <v>0</v>
      </c>
      <c r="I171" s="87">
        <v>66174.618000000002</v>
      </c>
      <c r="J171" s="87">
        <v>0</v>
      </c>
      <c r="K171" s="87">
        <v>50115.523999999998</v>
      </c>
      <c r="L171" s="87">
        <v>44247.889000000003</v>
      </c>
      <c r="M171" s="87">
        <v>85555.384999999995</v>
      </c>
      <c r="N171" s="87">
        <v>0</v>
      </c>
      <c r="O171" s="87">
        <v>0</v>
      </c>
      <c r="P171" s="87">
        <v>0</v>
      </c>
      <c r="Q171" s="87">
        <v>0</v>
      </c>
      <c r="R171" s="87">
        <v>0</v>
      </c>
      <c r="S171" s="87">
        <v>0</v>
      </c>
    </row>
    <row r="172" spans="1:19">
      <c r="A172" s="87" t="s">
        <v>516</v>
      </c>
      <c r="B172" s="88">
        <v>1428090000000</v>
      </c>
      <c r="C172" s="87">
        <v>1312251.0319999999</v>
      </c>
      <c r="D172" s="87" t="s">
        <v>689</v>
      </c>
      <c r="E172" s="87">
        <v>645239.30700000003</v>
      </c>
      <c r="F172" s="87">
        <v>326066.95799999998</v>
      </c>
      <c r="G172" s="87">
        <v>35068.86</v>
      </c>
      <c r="H172" s="87">
        <v>0</v>
      </c>
      <c r="I172" s="87">
        <v>124890.44899999999</v>
      </c>
      <c r="J172" s="87">
        <v>0</v>
      </c>
      <c r="K172" s="87">
        <v>51182.184000000001</v>
      </c>
      <c r="L172" s="87">
        <v>44247.889000000003</v>
      </c>
      <c r="M172" s="87">
        <v>85555.384999999995</v>
      </c>
      <c r="N172" s="87">
        <v>0</v>
      </c>
      <c r="O172" s="87">
        <v>0</v>
      </c>
      <c r="P172" s="87">
        <v>0</v>
      </c>
      <c r="Q172" s="87">
        <v>0</v>
      </c>
      <c r="R172" s="87">
        <v>0</v>
      </c>
      <c r="S172" s="87">
        <v>0</v>
      </c>
    </row>
    <row r="173" spans="1:19">
      <c r="A173" s="87" t="s">
        <v>517</v>
      </c>
      <c r="B173" s="88">
        <v>1328200000000</v>
      </c>
      <c r="C173" s="87">
        <v>1280434.4080000001</v>
      </c>
      <c r="D173" s="87" t="s">
        <v>643</v>
      </c>
      <c r="E173" s="87">
        <v>645239.30700000003</v>
      </c>
      <c r="F173" s="87">
        <v>326066.95799999998</v>
      </c>
      <c r="G173" s="87">
        <v>34273.351000000002</v>
      </c>
      <c r="H173" s="87">
        <v>0</v>
      </c>
      <c r="I173" s="87">
        <v>94455.184999999998</v>
      </c>
      <c r="J173" s="87">
        <v>0</v>
      </c>
      <c r="K173" s="87">
        <v>50596.334000000003</v>
      </c>
      <c r="L173" s="87">
        <v>44247.889000000003</v>
      </c>
      <c r="M173" s="87">
        <v>85555.384999999995</v>
      </c>
      <c r="N173" s="87">
        <v>0</v>
      </c>
      <c r="O173" s="87">
        <v>0</v>
      </c>
      <c r="P173" s="87">
        <v>0</v>
      </c>
      <c r="Q173" s="87">
        <v>0</v>
      </c>
      <c r="R173" s="87">
        <v>0</v>
      </c>
      <c r="S173" s="87">
        <v>0</v>
      </c>
    </row>
    <row r="174" spans="1:19">
      <c r="A174" s="87" t="s">
        <v>282</v>
      </c>
      <c r="B174" s="88">
        <v>1502550000000</v>
      </c>
      <c r="C174" s="87">
        <v>1378738.233</v>
      </c>
      <c r="D174" s="87" t="s">
        <v>592</v>
      </c>
      <c r="E174" s="87">
        <v>645239.30700000003</v>
      </c>
      <c r="F174" s="87">
        <v>326066.95799999998</v>
      </c>
      <c r="G174" s="87">
        <v>34975.160000000003</v>
      </c>
      <c r="H174" s="87">
        <v>0</v>
      </c>
      <c r="I174" s="87">
        <v>188492.35</v>
      </c>
      <c r="J174" s="87">
        <v>0</v>
      </c>
      <c r="K174" s="87">
        <v>54161.184000000001</v>
      </c>
      <c r="L174" s="87">
        <v>44247.889000000003</v>
      </c>
      <c r="M174" s="87">
        <v>85555.384999999995</v>
      </c>
      <c r="N174" s="87">
        <v>0</v>
      </c>
      <c r="O174" s="87">
        <v>0</v>
      </c>
      <c r="P174" s="87">
        <v>0</v>
      </c>
      <c r="Q174" s="87">
        <v>0</v>
      </c>
      <c r="R174" s="87">
        <v>0</v>
      </c>
      <c r="S174" s="87">
        <v>0</v>
      </c>
    </row>
    <row r="175" spans="1:19">
      <c r="A175" s="87" t="s">
        <v>518</v>
      </c>
      <c r="B175" s="88">
        <v>1554570000000</v>
      </c>
      <c r="C175" s="87">
        <v>1388921.2960000001</v>
      </c>
      <c r="D175" s="87" t="s">
        <v>690</v>
      </c>
      <c r="E175" s="87">
        <v>645239.30700000003</v>
      </c>
      <c r="F175" s="87">
        <v>326066.95799999998</v>
      </c>
      <c r="G175" s="87">
        <v>38618.372000000003</v>
      </c>
      <c r="H175" s="87">
        <v>0</v>
      </c>
      <c r="I175" s="87">
        <v>194306.69200000001</v>
      </c>
      <c r="J175" s="87">
        <v>0</v>
      </c>
      <c r="K175" s="87">
        <v>54886.692999999999</v>
      </c>
      <c r="L175" s="87">
        <v>44247.889000000003</v>
      </c>
      <c r="M175" s="87">
        <v>85555.384999999995</v>
      </c>
      <c r="N175" s="87">
        <v>0</v>
      </c>
      <c r="O175" s="87">
        <v>0</v>
      </c>
      <c r="P175" s="87">
        <v>0</v>
      </c>
      <c r="Q175" s="87">
        <v>0</v>
      </c>
      <c r="R175" s="87">
        <v>0</v>
      </c>
      <c r="S175" s="87">
        <v>0</v>
      </c>
    </row>
    <row r="176" spans="1:19">
      <c r="A176" s="87" t="s">
        <v>519</v>
      </c>
      <c r="B176" s="88">
        <v>1579680000000</v>
      </c>
      <c r="C176" s="87">
        <v>1448436.794</v>
      </c>
      <c r="D176" s="87" t="s">
        <v>574</v>
      </c>
      <c r="E176" s="87">
        <v>645239.30700000003</v>
      </c>
      <c r="F176" s="87">
        <v>326066.95799999998</v>
      </c>
      <c r="G176" s="87">
        <v>41726.646999999997</v>
      </c>
      <c r="H176" s="87">
        <v>0</v>
      </c>
      <c r="I176" s="87">
        <v>249521.005</v>
      </c>
      <c r="J176" s="87">
        <v>0</v>
      </c>
      <c r="K176" s="87">
        <v>56079.603000000003</v>
      </c>
      <c r="L176" s="87">
        <v>44247.889000000003</v>
      </c>
      <c r="M176" s="87">
        <v>85555.384999999995</v>
      </c>
      <c r="N176" s="87">
        <v>0</v>
      </c>
      <c r="O176" s="87">
        <v>0</v>
      </c>
      <c r="P176" s="87">
        <v>0</v>
      </c>
      <c r="Q176" s="87">
        <v>0</v>
      </c>
      <c r="R176" s="87">
        <v>0</v>
      </c>
      <c r="S176" s="87">
        <v>0</v>
      </c>
    </row>
    <row r="177" spans="1:19">
      <c r="A177" s="87" t="s">
        <v>520</v>
      </c>
      <c r="B177" s="88">
        <v>1705110000000</v>
      </c>
      <c r="C177" s="87">
        <v>1422791.902</v>
      </c>
      <c r="D177" s="87" t="s">
        <v>713</v>
      </c>
      <c r="E177" s="87">
        <v>645239.30700000003</v>
      </c>
      <c r="F177" s="87">
        <v>326066.95799999998</v>
      </c>
      <c r="G177" s="87">
        <v>39802.076000000001</v>
      </c>
      <c r="H177" s="87">
        <v>0</v>
      </c>
      <c r="I177" s="87">
        <v>226444.55799999999</v>
      </c>
      <c r="J177" s="87">
        <v>0</v>
      </c>
      <c r="K177" s="87">
        <v>55435.728999999999</v>
      </c>
      <c r="L177" s="87">
        <v>44247.889000000003</v>
      </c>
      <c r="M177" s="87">
        <v>85555.384999999995</v>
      </c>
      <c r="N177" s="87">
        <v>0</v>
      </c>
      <c r="O177" s="87">
        <v>0</v>
      </c>
      <c r="P177" s="87">
        <v>0</v>
      </c>
      <c r="Q177" s="87">
        <v>0</v>
      </c>
      <c r="R177" s="87">
        <v>0</v>
      </c>
      <c r="S177" s="87">
        <v>0</v>
      </c>
    </row>
    <row r="178" spans="1:19">
      <c r="A178" s="87" t="s">
        <v>521</v>
      </c>
      <c r="B178" s="88">
        <v>1490680000000</v>
      </c>
      <c r="C178" s="87">
        <v>1434527.1089999999</v>
      </c>
      <c r="D178" s="87" t="s">
        <v>668</v>
      </c>
      <c r="E178" s="87">
        <v>645239.30700000003</v>
      </c>
      <c r="F178" s="87">
        <v>326066.95799999998</v>
      </c>
      <c r="G178" s="87">
        <v>40223.406000000003</v>
      </c>
      <c r="H178" s="87">
        <v>0</v>
      </c>
      <c r="I178" s="87">
        <v>237549.90700000001</v>
      </c>
      <c r="J178" s="87">
        <v>0</v>
      </c>
      <c r="K178" s="87">
        <v>55644.256999999998</v>
      </c>
      <c r="L178" s="87">
        <v>44247.889000000003</v>
      </c>
      <c r="M178" s="87">
        <v>85555.384999999995</v>
      </c>
      <c r="N178" s="87">
        <v>0</v>
      </c>
      <c r="O178" s="87">
        <v>0</v>
      </c>
      <c r="P178" s="87">
        <v>0</v>
      </c>
      <c r="Q178" s="87">
        <v>0</v>
      </c>
      <c r="R178" s="87">
        <v>0</v>
      </c>
      <c r="S178" s="87">
        <v>0</v>
      </c>
    </row>
    <row r="179" spans="1:19">
      <c r="A179" s="87" t="s">
        <v>522</v>
      </c>
      <c r="B179" s="88">
        <v>1410410000000</v>
      </c>
      <c r="C179" s="87">
        <v>1335787.716</v>
      </c>
      <c r="D179" s="87" t="s">
        <v>644</v>
      </c>
      <c r="E179" s="87">
        <v>645239.30700000003</v>
      </c>
      <c r="F179" s="87">
        <v>326066.95799999998</v>
      </c>
      <c r="G179" s="87">
        <v>36999.504000000001</v>
      </c>
      <c r="H179" s="87">
        <v>0</v>
      </c>
      <c r="I179" s="87">
        <v>145977.723</v>
      </c>
      <c r="J179" s="87">
        <v>0</v>
      </c>
      <c r="K179" s="87">
        <v>51700.95</v>
      </c>
      <c r="L179" s="87">
        <v>44247.889000000003</v>
      </c>
      <c r="M179" s="87">
        <v>85555.384999999995</v>
      </c>
      <c r="N179" s="87">
        <v>0</v>
      </c>
      <c r="O179" s="87">
        <v>0</v>
      </c>
      <c r="P179" s="87">
        <v>0</v>
      </c>
      <c r="Q179" s="87">
        <v>0</v>
      </c>
      <c r="R179" s="87">
        <v>0</v>
      </c>
      <c r="S179" s="87">
        <v>0</v>
      </c>
    </row>
    <row r="180" spans="1:19">
      <c r="A180" s="87" t="s">
        <v>523</v>
      </c>
      <c r="B180" s="88">
        <v>1326750000000</v>
      </c>
      <c r="C180" s="87">
        <v>1258467.1059999999</v>
      </c>
      <c r="D180" s="87" t="s">
        <v>639</v>
      </c>
      <c r="E180" s="87">
        <v>645239.30700000003</v>
      </c>
      <c r="F180" s="87">
        <v>326066.95799999998</v>
      </c>
      <c r="G180" s="87">
        <v>34273.351000000002</v>
      </c>
      <c r="H180" s="87">
        <v>0</v>
      </c>
      <c r="I180" s="87">
        <v>72290.426000000007</v>
      </c>
      <c r="J180" s="87">
        <v>0</v>
      </c>
      <c r="K180" s="87">
        <v>50793.79</v>
      </c>
      <c r="L180" s="87">
        <v>44247.889000000003</v>
      </c>
      <c r="M180" s="87">
        <v>85555.384999999995</v>
      </c>
      <c r="N180" s="87">
        <v>0</v>
      </c>
      <c r="O180" s="87">
        <v>0</v>
      </c>
      <c r="P180" s="87">
        <v>0</v>
      </c>
      <c r="Q180" s="87">
        <v>0</v>
      </c>
      <c r="R180" s="87">
        <v>0</v>
      </c>
      <c r="S180" s="87">
        <v>0</v>
      </c>
    </row>
    <row r="181" spans="1:19">
      <c r="A181" s="87" t="s">
        <v>524</v>
      </c>
      <c r="B181" s="88">
        <v>1315090000000</v>
      </c>
      <c r="C181" s="87">
        <v>1176429.108</v>
      </c>
      <c r="D181" s="87" t="s">
        <v>714</v>
      </c>
      <c r="E181" s="87">
        <v>645239.30700000003</v>
      </c>
      <c r="F181" s="87">
        <v>326066.95799999998</v>
      </c>
      <c r="G181" s="87">
        <v>34273.351000000002</v>
      </c>
      <c r="H181" s="87">
        <v>0</v>
      </c>
      <c r="I181" s="87">
        <v>0.56799999999999995</v>
      </c>
      <c r="J181" s="87">
        <v>0</v>
      </c>
      <c r="K181" s="87">
        <v>48626.946000000004</v>
      </c>
      <c r="L181" s="87">
        <v>0</v>
      </c>
      <c r="M181" s="87">
        <v>122221.978</v>
      </c>
      <c r="N181" s="87">
        <v>0</v>
      </c>
      <c r="O181" s="87">
        <v>0</v>
      </c>
      <c r="P181" s="87">
        <v>0</v>
      </c>
      <c r="Q181" s="87">
        <v>0</v>
      </c>
      <c r="R181" s="87">
        <v>0</v>
      </c>
      <c r="S181" s="87">
        <v>0</v>
      </c>
    </row>
    <row r="182" spans="1:19">
      <c r="A182" s="87"/>
      <c r="B182" s="87"/>
      <c r="C182" s="87"/>
      <c r="D182" s="87"/>
      <c r="E182" s="87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</row>
    <row r="183" spans="1:19">
      <c r="A183" s="87" t="s">
        <v>525</v>
      </c>
      <c r="B183" s="88">
        <v>17209200000000</v>
      </c>
      <c r="C183" s="87"/>
      <c r="D183" s="87"/>
      <c r="E183" s="87"/>
      <c r="F183" s="87"/>
      <c r="G183" s="87"/>
      <c r="H183" s="87"/>
      <c r="I183" s="87"/>
      <c r="J183" s="87"/>
      <c r="K183" s="87"/>
      <c r="L183" s="87"/>
      <c r="M183" s="87"/>
      <c r="N183" s="87">
        <v>0</v>
      </c>
      <c r="O183" s="87">
        <v>0</v>
      </c>
      <c r="P183" s="87">
        <v>0</v>
      </c>
      <c r="Q183" s="87">
        <v>0</v>
      </c>
      <c r="R183" s="87">
        <v>0</v>
      </c>
      <c r="S183" s="87">
        <v>0</v>
      </c>
    </row>
    <row r="184" spans="1:19">
      <c r="A184" s="87" t="s">
        <v>526</v>
      </c>
      <c r="B184" s="88">
        <v>1223080000000</v>
      </c>
      <c r="C184" s="87">
        <v>1176429.108</v>
      </c>
      <c r="D184" s="87"/>
      <c r="E184" s="87">
        <v>645239.30700000003</v>
      </c>
      <c r="F184" s="87">
        <v>326066.95799999998</v>
      </c>
      <c r="G184" s="87">
        <v>34273.351000000002</v>
      </c>
      <c r="H184" s="87">
        <v>0</v>
      </c>
      <c r="I184" s="87">
        <v>0</v>
      </c>
      <c r="J184" s="87">
        <v>0</v>
      </c>
      <c r="K184" s="87">
        <v>48626.946000000004</v>
      </c>
      <c r="L184" s="87">
        <v>0</v>
      </c>
      <c r="M184" s="87">
        <v>85555.384999999995</v>
      </c>
      <c r="N184" s="87">
        <v>0</v>
      </c>
      <c r="O184" s="87">
        <v>0</v>
      </c>
      <c r="P184" s="87">
        <v>0</v>
      </c>
      <c r="Q184" s="87">
        <v>0</v>
      </c>
      <c r="R184" s="87">
        <v>0</v>
      </c>
      <c r="S184" s="87">
        <v>0</v>
      </c>
    </row>
    <row r="185" spans="1:19">
      <c r="A185" s="87" t="s">
        <v>527</v>
      </c>
      <c r="B185" s="88">
        <v>1705110000000</v>
      </c>
      <c r="C185" s="87">
        <v>1448436.794</v>
      </c>
      <c r="D185" s="87"/>
      <c r="E185" s="87">
        <v>645239.30700000003</v>
      </c>
      <c r="F185" s="87">
        <v>326066.95799999998</v>
      </c>
      <c r="G185" s="87">
        <v>41726.646999999997</v>
      </c>
      <c r="H185" s="87">
        <v>0</v>
      </c>
      <c r="I185" s="87">
        <v>249521.005</v>
      </c>
      <c r="J185" s="87">
        <v>0</v>
      </c>
      <c r="K185" s="87">
        <v>56079.603000000003</v>
      </c>
      <c r="L185" s="87">
        <v>44247.889000000003</v>
      </c>
      <c r="M185" s="87">
        <v>122221.978</v>
      </c>
      <c r="N185" s="87">
        <v>0</v>
      </c>
      <c r="O185" s="87">
        <v>0</v>
      </c>
      <c r="P185" s="87">
        <v>0</v>
      </c>
      <c r="Q185" s="87">
        <v>0</v>
      </c>
      <c r="R185" s="87">
        <v>0</v>
      </c>
      <c r="S185" s="87">
        <v>0</v>
      </c>
    </row>
    <row r="186" spans="1:19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80"/>
      <c r="B187" s="87" t="s">
        <v>547</v>
      </c>
      <c r="C187" s="87" t="s">
        <v>548</v>
      </c>
      <c r="D187" s="87" t="s">
        <v>549</v>
      </c>
      <c r="E187" s="87" t="s">
        <v>254</v>
      </c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87" t="s">
        <v>550</v>
      </c>
      <c r="B188" s="87">
        <v>346990.47</v>
      </c>
      <c r="C188" s="87">
        <v>72756.240000000005</v>
      </c>
      <c r="D188" s="87">
        <v>0</v>
      </c>
      <c r="E188" s="87">
        <v>419746.71</v>
      </c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87" t="s">
        <v>551</v>
      </c>
      <c r="B189" s="87">
        <v>7.49</v>
      </c>
      <c r="C189" s="87">
        <v>1.57</v>
      </c>
      <c r="D189" s="87">
        <v>0</v>
      </c>
      <c r="E189" s="87">
        <v>9.06</v>
      </c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87" t="s">
        <v>552</v>
      </c>
      <c r="B190" s="87">
        <v>7.49</v>
      </c>
      <c r="C190" s="87">
        <v>1.57</v>
      </c>
      <c r="D190" s="87">
        <v>0</v>
      </c>
      <c r="E190" s="87">
        <v>9.06</v>
      </c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2"/>
  <dimension ref="A1:S190"/>
  <sheetViews>
    <sheetView workbookViewId="0"/>
  </sheetViews>
  <sheetFormatPr defaultRowHeight="10.5"/>
  <cols>
    <col min="1" max="1" width="45.83203125" style="79" customWidth="1"/>
    <col min="2" max="2" width="28.83203125" style="79" customWidth="1"/>
    <col min="3" max="3" width="33.6640625" style="79" customWidth="1"/>
    <col min="4" max="4" width="38.6640625" style="79" customWidth="1"/>
    <col min="5" max="5" width="45.6640625" style="79" customWidth="1"/>
    <col min="6" max="6" width="50" style="79" customWidth="1"/>
    <col min="7" max="7" width="43.6640625" style="79" customWidth="1"/>
    <col min="8" max="9" width="38.33203125" style="79" customWidth="1"/>
    <col min="10" max="10" width="46.1640625" style="79" customWidth="1"/>
    <col min="11" max="11" width="36.5" style="79" customWidth="1"/>
    <col min="12" max="12" width="45.33203125" style="79" customWidth="1"/>
    <col min="13" max="13" width="50.5" style="79" customWidth="1"/>
    <col min="14" max="15" width="44.83203125" style="79" customWidth="1"/>
    <col min="16" max="16" width="45.33203125" style="79" customWidth="1"/>
    <col min="17" max="17" width="44.83203125" style="79" customWidth="1"/>
    <col min="18" max="18" width="42.6640625" style="79" customWidth="1"/>
    <col min="19" max="19" width="48.1640625" style="79" customWidth="1"/>
    <col min="20" max="27" width="9.33203125" style="79" customWidth="1"/>
    <col min="28" max="16384" width="9.33203125" style="79"/>
  </cols>
  <sheetData>
    <row r="1" spans="1:19">
      <c r="A1" s="80"/>
      <c r="B1" s="87" t="s">
        <v>331</v>
      </c>
      <c r="C1" s="87" t="s">
        <v>332</v>
      </c>
      <c r="D1" s="87" t="s">
        <v>333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7" t="s">
        <v>334</v>
      </c>
      <c r="B2" s="87">
        <v>29294.9</v>
      </c>
      <c r="C2" s="87">
        <v>632.44000000000005</v>
      </c>
      <c r="D2" s="87">
        <v>632.44000000000005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7" t="s">
        <v>335</v>
      </c>
      <c r="B3" s="87">
        <v>29294.9</v>
      </c>
      <c r="C3" s="87">
        <v>632.44000000000005</v>
      </c>
      <c r="D3" s="87">
        <v>632.44000000000005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7" t="s">
        <v>336</v>
      </c>
      <c r="B4" s="87">
        <v>77018.19</v>
      </c>
      <c r="C4" s="87">
        <v>1662.73</v>
      </c>
      <c r="D4" s="87">
        <v>1662.73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7" t="s">
        <v>337</v>
      </c>
      <c r="B5" s="87">
        <v>77018.19</v>
      </c>
      <c r="C5" s="87">
        <v>1662.73</v>
      </c>
      <c r="D5" s="87">
        <v>1662.73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0"/>
      <c r="B7" s="87" t="s">
        <v>338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7" t="s">
        <v>339</v>
      </c>
      <c r="B8" s="87">
        <v>46320.38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7" t="s">
        <v>340</v>
      </c>
      <c r="B9" s="87">
        <v>46320.38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7" t="s">
        <v>341</v>
      </c>
      <c r="B10" s="87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0"/>
      <c r="B12" s="87" t="s">
        <v>342</v>
      </c>
      <c r="C12" s="87" t="s">
        <v>343</v>
      </c>
      <c r="D12" s="87" t="s">
        <v>344</v>
      </c>
      <c r="E12" s="87" t="s">
        <v>345</v>
      </c>
      <c r="F12" s="87" t="s">
        <v>346</v>
      </c>
      <c r="G12" s="87" t="s">
        <v>347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7" t="s">
        <v>69</v>
      </c>
      <c r="B13" s="87">
        <v>0</v>
      </c>
      <c r="C13" s="87">
        <v>10651.29</v>
      </c>
      <c r="D13" s="87">
        <v>0</v>
      </c>
      <c r="E13" s="87">
        <v>0</v>
      </c>
      <c r="F13" s="87">
        <v>0</v>
      </c>
      <c r="G13" s="87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7" t="s">
        <v>70</v>
      </c>
      <c r="B14" s="87">
        <v>1491.29</v>
      </c>
      <c r="C14" s="87">
        <v>0</v>
      </c>
      <c r="D14" s="87">
        <v>0</v>
      </c>
      <c r="E14" s="87">
        <v>0</v>
      </c>
      <c r="F14" s="87">
        <v>0</v>
      </c>
      <c r="G14" s="87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7" t="s">
        <v>78</v>
      </c>
      <c r="B15" s="87">
        <v>7389.8</v>
      </c>
      <c r="C15" s="87">
        <v>0</v>
      </c>
      <c r="D15" s="87">
        <v>0</v>
      </c>
      <c r="E15" s="87">
        <v>0</v>
      </c>
      <c r="F15" s="87">
        <v>0</v>
      </c>
      <c r="G15" s="87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7" t="s">
        <v>79</v>
      </c>
      <c r="B16" s="87">
        <v>48.37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7" t="s">
        <v>80</v>
      </c>
      <c r="B17" s="87">
        <v>5778.62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7" t="s">
        <v>81</v>
      </c>
      <c r="B18" s="87">
        <v>1895.08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7" t="s">
        <v>82</v>
      </c>
      <c r="B19" s="87">
        <v>704.23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7" t="s">
        <v>83</v>
      </c>
      <c r="B20" s="87">
        <v>640.4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7" t="s">
        <v>84</v>
      </c>
      <c r="B21" s="87">
        <v>401.09</v>
      </c>
      <c r="C21" s="87">
        <v>0</v>
      </c>
      <c r="D21" s="87">
        <v>0</v>
      </c>
      <c r="E21" s="87">
        <v>0</v>
      </c>
      <c r="F21" s="87">
        <v>0</v>
      </c>
      <c r="G21" s="87">
        <v>8216.89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7" t="s">
        <v>85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7" t="s">
        <v>64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7" t="s">
        <v>86</v>
      </c>
      <c r="B24" s="87">
        <v>0</v>
      </c>
      <c r="C24" s="87">
        <v>294.72000000000003</v>
      </c>
      <c r="D24" s="87">
        <v>0</v>
      </c>
      <c r="E24" s="87">
        <v>0</v>
      </c>
      <c r="F24" s="87">
        <v>0</v>
      </c>
      <c r="G24" s="87">
        <v>1504.13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7" t="s">
        <v>87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7" t="s">
        <v>88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7"/>
      <c r="B27" s="87"/>
      <c r="C27" s="87"/>
      <c r="D27" s="87"/>
      <c r="E27" s="87"/>
      <c r="F27" s="87"/>
      <c r="G27" s="87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7" t="s">
        <v>89</v>
      </c>
      <c r="B28" s="87">
        <v>18348.88</v>
      </c>
      <c r="C28" s="87">
        <v>10946.01</v>
      </c>
      <c r="D28" s="87">
        <v>0</v>
      </c>
      <c r="E28" s="87">
        <v>0</v>
      </c>
      <c r="F28" s="87">
        <v>0</v>
      </c>
      <c r="G28" s="87">
        <v>9721.02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0"/>
      <c r="B30" s="87" t="s">
        <v>338</v>
      </c>
      <c r="C30" s="87" t="s">
        <v>2</v>
      </c>
      <c r="D30" s="87" t="s">
        <v>348</v>
      </c>
      <c r="E30" s="87" t="s">
        <v>349</v>
      </c>
      <c r="F30" s="87" t="s">
        <v>350</v>
      </c>
      <c r="G30" s="87" t="s">
        <v>351</v>
      </c>
      <c r="H30" s="87" t="s">
        <v>352</v>
      </c>
      <c r="I30" s="87" t="s">
        <v>353</v>
      </c>
      <c r="J30" s="87" t="s">
        <v>354</v>
      </c>
      <c r="K30"/>
      <c r="L30"/>
      <c r="M30"/>
      <c r="N30"/>
      <c r="O30"/>
      <c r="P30"/>
      <c r="Q30"/>
      <c r="R30"/>
      <c r="S30"/>
    </row>
    <row r="31" spans="1:19">
      <c r="A31" s="87" t="s">
        <v>355</v>
      </c>
      <c r="B31" s="87">
        <v>3563.11</v>
      </c>
      <c r="C31" s="87" t="s">
        <v>3</v>
      </c>
      <c r="D31" s="87">
        <v>8690.42</v>
      </c>
      <c r="E31" s="87">
        <v>1</v>
      </c>
      <c r="F31" s="87">
        <v>0</v>
      </c>
      <c r="G31" s="87">
        <v>0</v>
      </c>
      <c r="H31" s="87">
        <v>7.53</v>
      </c>
      <c r="I31" s="87">
        <v>37.159999999999997</v>
      </c>
      <c r="J31" s="87">
        <v>4.84</v>
      </c>
      <c r="K31"/>
      <c r="L31"/>
      <c r="M31"/>
      <c r="N31"/>
      <c r="O31"/>
      <c r="P31"/>
      <c r="Q31"/>
      <c r="R31"/>
      <c r="S31"/>
    </row>
    <row r="32" spans="1:19">
      <c r="A32" s="87" t="s">
        <v>356</v>
      </c>
      <c r="B32" s="87">
        <v>2532.3200000000002</v>
      </c>
      <c r="C32" s="87" t="s">
        <v>3</v>
      </c>
      <c r="D32" s="87">
        <v>6948.69</v>
      </c>
      <c r="E32" s="87">
        <v>1</v>
      </c>
      <c r="F32" s="87">
        <v>0</v>
      </c>
      <c r="G32" s="87">
        <v>0</v>
      </c>
      <c r="H32" s="87">
        <v>16.14</v>
      </c>
      <c r="I32" s="87">
        <v>18.579999999999998</v>
      </c>
      <c r="J32" s="87">
        <v>8.07</v>
      </c>
      <c r="K32"/>
      <c r="L32"/>
      <c r="M32"/>
      <c r="N32"/>
      <c r="O32"/>
      <c r="P32"/>
      <c r="Q32"/>
      <c r="R32"/>
      <c r="S32"/>
    </row>
    <row r="33" spans="1:19">
      <c r="A33" s="87" t="s">
        <v>357</v>
      </c>
      <c r="B33" s="87">
        <v>2532.3200000000002</v>
      </c>
      <c r="C33" s="87" t="s">
        <v>3</v>
      </c>
      <c r="D33" s="87">
        <v>6948.69</v>
      </c>
      <c r="E33" s="87">
        <v>10</v>
      </c>
      <c r="F33" s="87">
        <v>0</v>
      </c>
      <c r="G33" s="87">
        <v>0</v>
      </c>
      <c r="H33" s="87">
        <v>16.14</v>
      </c>
      <c r="I33" s="87">
        <v>18.579999999999998</v>
      </c>
      <c r="J33" s="87">
        <v>8.07</v>
      </c>
      <c r="K33"/>
      <c r="L33"/>
      <c r="M33"/>
      <c r="N33"/>
      <c r="O33"/>
      <c r="P33"/>
      <c r="Q33"/>
      <c r="R33"/>
      <c r="S33"/>
    </row>
    <row r="34" spans="1:19">
      <c r="A34" s="87" t="s">
        <v>358</v>
      </c>
      <c r="B34" s="87">
        <v>2532.3200000000002</v>
      </c>
      <c r="C34" s="87" t="s">
        <v>3</v>
      </c>
      <c r="D34" s="87">
        <v>6948.69</v>
      </c>
      <c r="E34" s="87">
        <v>1</v>
      </c>
      <c r="F34" s="87">
        <v>0</v>
      </c>
      <c r="G34" s="87">
        <v>0</v>
      </c>
      <c r="H34" s="87">
        <v>16.14</v>
      </c>
      <c r="I34" s="87">
        <v>18.579999999999998</v>
      </c>
      <c r="J34" s="87">
        <v>8.07</v>
      </c>
      <c r="K34"/>
      <c r="L34"/>
      <c r="M34"/>
      <c r="N34"/>
      <c r="O34"/>
      <c r="P34"/>
      <c r="Q34"/>
      <c r="R34"/>
      <c r="S34"/>
    </row>
    <row r="35" spans="1:19">
      <c r="A35" s="87" t="s">
        <v>371</v>
      </c>
      <c r="B35" s="87">
        <v>3563.11</v>
      </c>
      <c r="C35" s="87" t="s">
        <v>3</v>
      </c>
      <c r="D35" s="87">
        <v>4344.1400000000003</v>
      </c>
      <c r="E35" s="87">
        <v>1</v>
      </c>
      <c r="F35" s="87">
        <v>297.11</v>
      </c>
      <c r="G35" s="87">
        <v>0</v>
      </c>
      <c r="H35" s="87">
        <v>0</v>
      </c>
      <c r="I35" s="87"/>
      <c r="J35" s="87">
        <v>0</v>
      </c>
      <c r="K35"/>
      <c r="L35"/>
      <c r="M35"/>
      <c r="N35"/>
      <c r="O35"/>
      <c r="P35"/>
      <c r="Q35"/>
      <c r="R35"/>
      <c r="S35"/>
    </row>
    <row r="36" spans="1:19">
      <c r="A36" s="87" t="s">
        <v>372</v>
      </c>
      <c r="B36" s="87">
        <v>3563.11</v>
      </c>
      <c r="C36" s="87" t="s">
        <v>3</v>
      </c>
      <c r="D36" s="87">
        <v>4344.1400000000003</v>
      </c>
      <c r="E36" s="87">
        <v>10</v>
      </c>
      <c r="F36" s="87">
        <v>297.11</v>
      </c>
      <c r="G36" s="87">
        <v>0</v>
      </c>
      <c r="H36" s="87">
        <v>0</v>
      </c>
      <c r="I36" s="87"/>
      <c r="J36" s="87">
        <v>0</v>
      </c>
      <c r="K36"/>
      <c r="L36"/>
      <c r="M36"/>
      <c r="N36"/>
      <c r="O36"/>
      <c r="P36"/>
      <c r="Q36"/>
      <c r="R36"/>
      <c r="S36"/>
    </row>
    <row r="37" spans="1:19">
      <c r="A37" s="87" t="s">
        <v>361</v>
      </c>
      <c r="B37" s="87">
        <v>313.42</v>
      </c>
      <c r="C37" s="87" t="s">
        <v>3</v>
      </c>
      <c r="D37" s="87">
        <v>860.02</v>
      </c>
      <c r="E37" s="87">
        <v>1</v>
      </c>
      <c r="F37" s="87">
        <v>200.61</v>
      </c>
      <c r="G37" s="87">
        <v>115.9</v>
      </c>
      <c r="H37" s="87">
        <v>16.14</v>
      </c>
      <c r="I37" s="87">
        <v>18.579999999999998</v>
      </c>
      <c r="J37" s="87">
        <v>8.07</v>
      </c>
      <c r="K37"/>
      <c r="L37"/>
      <c r="M37"/>
      <c r="N37"/>
      <c r="O37"/>
      <c r="P37"/>
      <c r="Q37"/>
      <c r="R37"/>
      <c r="S37"/>
    </row>
    <row r="38" spans="1:19">
      <c r="A38" s="87" t="s">
        <v>360</v>
      </c>
      <c r="B38" s="87">
        <v>201.98</v>
      </c>
      <c r="C38" s="87" t="s">
        <v>3</v>
      </c>
      <c r="D38" s="87">
        <v>554.22</v>
      </c>
      <c r="E38" s="87">
        <v>1</v>
      </c>
      <c r="F38" s="87">
        <v>133.74</v>
      </c>
      <c r="G38" s="87">
        <v>77.27</v>
      </c>
      <c r="H38" s="87">
        <v>16.14</v>
      </c>
      <c r="I38" s="87">
        <v>18.579999999999998</v>
      </c>
      <c r="J38" s="87">
        <v>8.07</v>
      </c>
      <c r="K38"/>
      <c r="L38"/>
      <c r="M38"/>
      <c r="N38"/>
      <c r="O38"/>
      <c r="P38"/>
      <c r="Q38"/>
      <c r="R38"/>
      <c r="S38"/>
    </row>
    <row r="39" spans="1:19">
      <c r="A39" s="87" t="s">
        <v>359</v>
      </c>
      <c r="B39" s="87">
        <v>313.41000000000003</v>
      </c>
      <c r="C39" s="87" t="s">
        <v>3</v>
      </c>
      <c r="D39" s="87">
        <v>860</v>
      </c>
      <c r="E39" s="87">
        <v>1</v>
      </c>
      <c r="F39" s="87">
        <v>200.61</v>
      </c>
      <c r="G39" s="87">
        <v>115.9</v>
      </c>
      <c r="H39" s="87">
        <v>16.14</v>
      </c>
      <c r="I39" s="87">
        <v>18.579999999999998</v>
      </c>
      <c r="J39" s="87">
        <v>8.07</v>
      </c>
      <c r="K39"/>
      <c r="L39"/>
      <c r="M39"/>
      <c r="N39"/>
      <c r="O39"/>
      <c r="P39"/>
      <c r="Q39"/>
      <c r="R39"/>
      <c r="S39"/>
    </row>
    <row r="40" spans="1:19">
      <c r="A40" s="87" t="s">
        <v>362</v>
      </c>
      <c r="B40" s="87">
        <v>201.98</v>
      </c>
      <c r="C40" s="87" t="s">
        <v>3</v>
      </c>
      <c r="D40" s="87">
        <v>554.22</v>
      </c>
      <c r="E40" s="87">
        <v>1</v>
      </c>
      <c r="F40" s="87">
        <v>133.74</v>
      </c>
      <c r="G40" s="87">
        <v>77.27</v>
      </c>
      <c r="H40" s="87">
        <v>16.14</v>
      </c>
      <c r="I40" s="87">
        <v>18.579999999999998</v>
      </c>
      <c r="J40" s="87">
        <v>8.07</v>
      </c>
      <c r="K40"/>
      <c r="L40"/>
      <c r="M40"/>
      <c r="N40"/>
      <c r="O40"/>
      <c r="P40"/>
      <c r="Q40"/>
      <c r="R40"/>
      <c r="S40"/>
    </row>
    <row r="41" spans="1:19">
      <c r="A41" s="87" t="s">
        <v>365</v>
      </c>
      <c r="B41" s="87">
        <v>313.42</v>
      </c>
      <c r="C41" s="87" t="s">
        <v>3</v>
      </c>
      <c r="D41" s="87">
        <v>860.02</v>
      </c>
      <c r="E41" s="87">
        <v>10</v>
      </c>
      <c r="F41" s="87">
        <v>200.61</v>
      </c>
      <c r="G41" s="87">
        <v>115.9</v>
      </c>
      <c r="H41" s="87">
        <v>16.14</v>
      </c>
      <c r="I41" s="87">
        <v>18.579999999999998</v>
      </c>
      <c r="J41" s="87">
        <v>8.07</v>
      </c>
      <c r="K41"/>
      <c r="L41"/>
      <c r="M41"/>
      <c r="N41"/>
      <c r="O41"/>
      <c r="P41"/>
      <c r="Q41"/>
      <c r="R41"/>
      <c r="S41"/>
    </row>
    <row r="42" spans="1:19">
      <c r="A42" s="87" t="s">
        <v>364</v>
      </c>
      <c r="B42" s="87">
        <v>201.98</v>
      </c>
      <c r="C42" s="87" t="s">
        <v>3</v>
      </c>
      <c r="D42" s="87">
        <v>554.22</v>
      </c>
      <c r="E42" s="87">
        <v>10</v>
      </c>
      <c r="F42" s="87">
        <v>133.74</v>
      </c>
      <c r="G42" s="87">
        <v>77.27</v>
      </c>
      <c r="H42" s="87">
        <v>16.14</v>
      </c>
      <c r="I42" s="87">
        <v>18.579999999999998</v>
      </c>
      <c r="J42" s="87">
        <v>8.07</v>
      </c>
      <c r="K42"/>
      <c r="L42"/>
      <c r="M42"/>
      <c r="N42"/>
      <c r="O42"/>
      <c r="P42"/>
      <c r="Q42"/>
      <c r="R42"/>
      <c r="S42"/>
    </row>
    <row r="43" spans="1:19">
      <c r="A43" s="87" t="s">
        <v>363</v>
      </c>
      <c r="B43" s="87">
        <v>313.41000000000003</v>
      </c>
      <c r="C43" s="87" t="s">
        <v>3</v>
      </c>
      <c r="D43" s="87">
        <v>860</v>
      </c>
      <c r="E43" s="87">
        <v>10</v>
      </c>
      <c r="F43" s="87">
        <v>200.61</v>
      </c>
      <c r="G43" s="87">
        <v>115.9</v>
      </c>
      <c r="H43" s="87">
        <v>16.14</v>
      </c>
      <c r="I43" s="87">
        <v>18.579999999999998</v>
      </c>
      <c r="J43" s="87">
        <v>8.07</v>
      </c>
      <c r="K43"/>
      <c r="L43"/>
      <c r="M43"/>
      <c r="N43"/>
      <c r="O43"/>
      <c r="P43"/>
      <c r="Q43"/>
      <c r="R43"/>
      <c r="S43"/>
    </row>
    <row r="44" spans="1:19">
      <c r="A44" s="87" t="s">
        <v>366</v>
      </c>
      <c r="B44" s="87">
        <v>201.98</v>
      </c>
      <c r="C44" s="87" t="s">
        <v>3</v>
      </c>
      <c r="D44" s="87">
        <v>554.22</v>
      </c>
      <c r="E44" s="87">
        <v>10</v>
      </c>
      <c r="F44" s="87">
        <v>133.74</v>
      </c>
      <c r="G44" s="87">
        <v>77.27</v>
      </c>
      <c r="H44" s="87">
        <v>16.14</v>
      </c>
      <c r="I44" s="87">
        <v>18.579999999999998</v>
      </c>
      <c r="J44" s="87">
        <v>8.07</v>
      </c>
      <c r="K44"/>
      <c r="L44"/>
      <c r="M44"/>
      <c r="N44"/>
      <c r="O44"/>
      <c r="P44"/>
      <c r="Q44"/>
      <c r="R44"/>
      <c r="S44"/>
    </row>
    <row r="45" spans="1:19">
      <c r="A45" s="87" t="s">
        <v>369</v>
      </c>
      <c r="B45" s="87">
        <v>313.42</v>
      </c>
      <c r="C45" s="87" t="s">
        <v>3</v>
      </c>
      <c r="D45" s="87">
        <v>860.02</v>
      </c>
      <c r="E45" s="87">
        <v>1</v>
      </c>
      <c r="F45" s="87">
        <v>200.61</v>
      </c>
      <c r="G45" s="87">
        <v>115.9</v>
      </c>
      <c r="H45" s="87">
        <v>16.14</v>
      </c>
      <c r="I45" s="87">
        <v>18.579999999999998</v>
      </c>
      <c r="J45" s="87">
        <v>8.07</v>
      </c>
      <c r="K45"/>
      <c r="L45"/>
      <c r="M45"/>
      <c r="N45"/>
      <c r="O45"/>
      <c r="P45"/>
      <c r="Q45"/>
      <c r="R45"/>
      <c r="S45"/>
    </row>
    <row r="46" spans="1:19">
      <c r="A46" s="87" t="s">
        <v>368</v>
      </c>
      <c r="B46" s="87">
        <v>201.98</v>
      </c>
      <c r="C46" s="87" t="s">
        <v>3</v>
      </c>
      <c r="D46" s="87">
        <v>554.22</v>
      </c>
      <c r="E46" s="87">
        <v>1</v>
      </c>
      <c r="F46" s="87">
        <v>133.74</v>
      </c>
      <c r="G46" s="87">
        <v>77.27</v>
      </c>
      <c r="H46" s="87">
        <v>16.14</v>
      </c>
      <c r="I46" s="87">
        <v>18.579999999999998</v>
      </c>
      <c r="J46" s="87">
        <v>8.07</v>
      </c>
      <c r="K46"/>
      <c r="L46"/>
      <c r="M46"/>
      <c r="N46"/>
      <c r="O46"/>
      <c r="P46"/>
      <c r="Q46"/>
      <c r="R46"/>
      <c r="S46"/>
    </row>
    <row r="47" spans="1:19">
      <c r="A47" s="87" t="s">
        <v>367</v>
      </c>
      <c r="B47" s="87">
        <v>313.41000000000003</v>
      </c>
      <c r="C47" s="87" t="s">
        <v>3</v>
      </c>
      <c r="D47" s="87">
        <v>860</v>
      </c>
      <c r="E47" s="87">
        <v>1</v>
      </c>
      <c r="F47" s="87">
        <v>200.61</v>
      </c>
      <c r="G47" s="87">
        <v>115.9</v>
      </c>
      <c r="H47" s="87">
        <v>16.14</v>
      </c>
      <c r="I47" s="87">
        <v>18.579999999999998</v>
      </c>
      <c r="J47" s="87">
        <v>8.07</v>
      </c>
      <c r="K47"/>
      <c r="L47"/>
      <c r="M47"/>
      <c r="N47"/>
      <c r="O47"/>
      <c r="P47"/>
      <c r="Q47"/>
      <c r="R47"/>
      <c r="S47"/>
    </row>
    <row r="48" spans="1:19">
      <c r="A48" s="87" t="s">
        <v>370</v>
      </c>
      <c r="B48" s="87">
        <v>201.98</v>
      </c>
      <c r="C48" s="87" t="s">
        <v>3</v>
      </c>
      <c r="D48" s="87">
        <v>554.22</v>
      </c>
      <c r="E48" s="87">
        <v>1</v>
      </c>
      <c r="F48" s="87">
        <v>133.74</v>
      </c>
      <c r="G48" s="87">
        <v>77.27</v>
      </c>
      <c r="H48" s="87">
        <v>16.14</v>
      </c>
      <c r="I48" s="87">
        <v>18.579999999999998</v>
      </c>
      <c r="J48" s="87">
        <v>8.07</v>
      </c>
      <c r="K48"/>
      <c r="L48"/>
      <c r="M48"/>
      <c r="N48"/>
      <c r="O48"/>
      <c r="P48"/>
      <c r="Q48"/>
      <c r="R48"/>
      <c r="S48"/>
    </row>
    <row r="49" spans="1:19">
      <c r="A49" s="87" t="s">
        <v>373</v>
      </c>
      <c r="B49" s="87">
        <v>3563.11</v>
      </c>
      <c r="C49" s="87" t="s">
        <v>3</v>
      </c>
      <c r="D49" s="87">
        <v>4344.1400000000003</v>
      </c>
      <c r="E49" s="87">
        <v>1</v>
      </c>
      <c r="F49" s="87">
        <v>297.11</v>
      </c>
      <c r="G49" s="87">
        <v>0</v>
      </c>
      <c r="H49" s="87">
        <v>0</v>
      </c>
      <c r="I49" s="87"/>
      <c r="J49" s="87">
        <v>0</v>
      </c>
      <c r="K49"/>
      <c r="L49"/>
      <c r="M49"/>
      <c r="N49"/>
      <c r="O49"/>
      <c r="P49"/>
      <c r="Q49"/>
      <c r="R49"/>
      <c r="S49"/>
    </row>
    <row r="50" spans="1:19">
      <c r="A50" s="87" t="s">
        <v>254</v>
      </c>
      <c r="B50" s="87">
        <v>89077.65</v>
      </c>
      <c r="C50" s="87"/>
      <c r="D50" s="87">
        <v>178146.04</v>
      </c>
      <c r="E50" s="87"/>
      <c r="F50" s="87">
        <v>11589.54</v>
      </c>
      <c r="G50" s="87">
        <v>4636.1499999999996</v>
      </c>
      <c r="H50" s="87">
        <v>8.0484000000000009</v>
      </c>
      <c r="I50" s="87">
        <v>37.159999999999997</v>
      </c>
      <c r="J50" s="87">
        <v>4.0671999999999997</v>
      </c>
      <c r="K50"/>
      <c r="L50"/>
      <c r="M50"/>
      <c r="N50"/>
      <c r="O50"/>
      <c r="P50"/>
      <c r="Q50"/>
      <c r="R50"/>
      <c r="S50"/>
    </row>
    <row r="51" spans="1:19">
      <c r="A51" s="87" t="s">
        <v>374</v>
      </c>
      <c r="B51" s="87">
        <v>89077.65</v>
      </c>
      <c r="C51" s="87"/>
      <c r="D51" s="87">
        <v>178146.04</v>
      </c>
      <c r="E51" s="87"/>
      <c r="F51" s="87">
        <v>11589.54</v>
      </c>
      <c r="G51" s="87">
        <v>4636.1499999999996</v>
      </c>
      <c r="H51" s="87">
        <v>8.0484000000000009</v>
      </c>
      <c r="I51" s="87">
        <v>37.159999999999997</v>
      </c>
      <c r="J51" s="87">
        <v>4.0671999999999997</v>
      </c>
      <c r="K51"/>
      <c r="L51"/>
      <c r="M51"/>
      <c r="N51"/>
      <c r="O51"/>
      <c r="P51"/>
      <c r="Q51"/>
      <c r="R51"/>
      <c r="S51"/>
    </row>
    <row r="52" spans="1:19">
      <c r="A52" s="87" t="s">
        <v>375</v>
      </c>
      <c r="B52" s="87">
        <v>0</v>
      </c>
      <c r="C52" s="87"/>
      <c r="D52" s="87">
        <v>0</v>
      </c>
      <c r="E52" s="87"/>
      <c r="F52" s="87">
        <v>0</v>
      </c>
      <c r="G52" s="87">
        <v>0</v>
      </c>
      <c r="H52" s="87"/>
      <c r="I52" s="87"/>
      <c r="J52" s="87"/>
      <c r="K52"/>
      <c r="L52"/>
      <c r="M52"/>
      <c r="N52"/>
      <c r="O52"/>
      <c r="P52"/>
      <c r="Q52"/>
      <c r="R52"/>
      <c r="S52"/>
    </row>
    <row r="53" spans="1:19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</row>
    <row r="54" spans="1:19">
      <c r="A54" s="80"/>
      <c r="B54" s="87" t="s">
        <v>48</v>
      </c>
      <c r="C54" s="87" t="s">
        <v>376</v>
      </c>
      <c r="D54" s="87" t="s">
        <v>377</v>
      </c>
      <c r="E54" s="87" t="s">
        <v>378</v>
      </c>
      <c r="F54" s="87" t="s">
        <v>379</v>
      </c>
      <c r="G54" s="87" t="s">
        <v>380</v>
      </c>
      <c r="H54" s="87" t="s">
        <v>381</v>
      </c>
      <c r="I54" s="87" t="s">
        <v>382</v>
      </c>
      <c r="J54"/>
      <c r="K54"/>
      <c r="L54"/>
      <c r="M54"/>
      <c r="N54"/>
      <c r="O54"/>
      <c r="P54"/>
      <c r="Q54"/>
      <c r="R54"/>
      <c r="S54"/>
    </row>
    <row r="55" spans="1:19">
      <c r="A55" s="87" t="s">
        <v>385</v>
      </c>
      <c r="B55" s="87" t="s">
        <v>579</v>
      </c>
      <c r="C55" s="87">
        <v>0.3</v>
      </c>
      <c r="D55" s="87">
        <v>0.48399999999999999</v>
      </c>
      <c r="E55" s="87">
        <v>0.52200000000000002</v>
      </c>
      <c r="F55" s="87">
        <v>118.87</v>
      </c>
      <c r="G55" s="87">
        <v>90</v>
      </c>
      <c r="H55" s="87">
        <v>90</v>
      </c>
      <c r="I55" s="87" t="s">
        <v>386</v>
      </c>
      <c r="J55"/>
      <c r="K55"/>
      <c r="L55"/>
      <c r="M55"/>
      <c r="N55"/>
      <c r="O55"/>
      <c r="P55"/>
      <c r="Q55"/>
      <c r="R55"/>
      <c r="S55"/>
    </row>
    <row r="56" spans="1:19">
      <c r="A56" s="87" t="s">
        <v>383</v>
      </c>
      <c r="B56" s="87" t="s">
        <v>579</v>
      </c>
      <c r="C56" s="87">
        <v>0.3</v>
      </c>
      <c r="D56" s="87">
        <v>0.48399999999999999</v>
      </c>
      <c r="E56" s="87">
        <v>0.52200000000000002</v>
      </c>
      <c r="F56" s="87">
        <v>178.31</v>
      </c>
      <c r="G56" s="87">
        <v>0</v>
      </c>
      <c r="H56" s="87">
        <v>90</v>
      </c>
      <c r="I56" s="87" t="s">
        <v>384</v>
      </c>
      <c r="J56"/>
      <c r="K56"/>
      <c r="L56"/>
      <c r="M56"/>
      <c r="N56"/>
      <c r="O56"/>
      <c r="P56"/>
      <c r="Q56"/>
      <c r="R56"/>
      <c r="S56"/>
    </row>
    <row r="57" spans="1:19">
      <c r="A57" s="87" t="s">
        <v>387</v>
      </c>
      <c r="B57" s="87" t="s">
        <v>579</v>
      </c>
      <c r="C57" s="87">
        <v>0.3</v>
      </c>
      <c r="D57" s="87">
        <v>0.48399999999999999</v>
      </c>
      <c r="E57" s="87">
        <v>0.52200000000000002</v>
      </c>
      <c r="F57" s="87">
        <v>178.31</v>
      </c>
      <c r="G57" s="87">
        <v>180</v>
      </c>
      <c r="H57" s="87">
        <v>90</v>
      </c>
      <c r="I57" s="87" t="s">
        <v>388</v>
      </c>
      <c r="J57"/>
      <c r="K57"/>
      <c r="L57"/>
      <c r="M57"/>
      <c r="N57"/>
      <c r="O57"/>
      <c r="P57"/>
      <c r="Q57"/>
      <c r="R57"/>
      <c r="S57"/>
    </row>
    <row r="58" spans="1:19">
      <c r="A58" s="87" t="s">
        <v>389</v>
      </c>
      <c r="B58" s="87" t="s">
        <v>579</v>
      </c>
      <c r="C58" s="87">
        <v>0.3</v>
      </c>
      <c r="D58" s="87">
        <v>0.48399999999999999</v>
      </c>
      <c r="E58" s="87">
        <v>0.52200000000000002</v>
      </c>
      <c r="F58" s="87">
        <v>118.87</v>
      </c>
      <c r="G58" s="87">
        <v>270</v>
      </c>
      <c r="H58" s="87">
        <v>90</v>
      </c>
      <c r="I58" s="87" t="s">
        <v>390</v>
      </c>
      <c r="J58"/>
      <c r="K58"/>
      <c r="L58"/>
      <c r="M58"/>
      <c r="N58"/>
      <c r="O58"/>
      <c r="P58"/>
      <c r="Q58"/>
      <c r="R58"/>
      <c r="S58"/>
    </row>
    <row r="59" spans="1:19">
      <c r="A59" s="87" t="s">
        <v>391</v>
      </c>
      <c r="B59" s="87" t="s">
        <v>580</v>
      </c>
      <c r="C59" s="87">
        <v>0.3</v>
      </c>
      <c r="D59" s="87">
        <v>1.8620000000000001</v>
      </c>
      <c r="E59" s="87">
        <v>3.4009999999999998</v>
      </c>
      <c r="F59" s="87">
        <v>3563.11</v>
      </c>
      <c r="G59" s="87">
        <v>0</v>
      </c>
      <c r="H59" s="87">
        <v>180</v>
      </c>
      <c r="I59" s="87"/>
      <c r="J59"/>
      <c r="K59"/>
      <c r="L59"/>
      <c r="M59"/>
      <c r="N59"/>
      <c r="O59"/>
      <c r="P59"/>
      <c r="Q59"/>
      <c r="R59"/>
      <c r="S59"/>
    </row>
    <row r="60" spans="1:19">
      <c r="A60" s="87" t="s">
        <v>406</v>
      </c>
      <c r="B60" s="87" t="s">
        <v>581</v>
      </c>
      <c r="C60" s="87">
        <v>0.08</v>
      </c>
      <c r="D60" s="87">
        <v>0.56799999999999995</v>
      </c>
      <c r="E60" s="87">
        <v>0.621</v>
      </c>
      <c r="F60" s="87">
        <v>59.42</v>
      </c>
      <c r="G60" s="87">
        <v>90</v>
      </c>
      <c r="H60" s="87">
        <v>90</v>
      </c>
      <c r="I60" s="87" t="s">
        <v>386</v>
      </c>
      <c r="J60"/>
      <c r="K60"/>
      <c r="L60"/>
      <c r="M60"/>
      <c r="N60"/>
      <c r="O60"/>
      <c r="P60"/>
      <c r="Q60"/>
      <c r="R60"/>
      <c r="S60"/>
    </row>
    <row r="61" spans="1:19">
      <c r="A61" s="87" t="s">
        <v>407</v>
      </c>
      <c r="B61" s="87" t="s">
        <v>581</v>
      </c>
      <c r="C61" s="87">
        <v>0.08</v>
      </c>
      <c r="D61" s="87">
        <v>0.56799999999999995</v>
      </c>
      <c r="E61" s="87">
        <v>0.621</v>
      </c>
      <c r="F61" s="87">
        <v>89.13</v>
      </c>
      <c r="G61" s="87">
        <v>0</v>
      </c>
      <c r="H61" s="87">
        <v>90</v>
      </c>
      <c r="I61" s="87" t="s">
        <v>384</v>
      </c>
      <c r="J61"/>
      <c r="K61"/>
      <c r="L61"/>
      <c r="M61"/>
      <c r="N61"/>
      <c r="O61"/>
      <c r="P61"/>
      <c r="Q61"/>
      <c r="R61"/>
      <c r="S61"/>
    </row>
    <row r="62" spans="1:19">
      <c r="A62" s="87" t="s">
        <v>405</v>
      </c>
      <c r="B62" s="87" t="s">
        <v>581</v>
      </c>
      <c r="C62" s="87">
        <v>0.08</v>
      </c>
      <c r="D62" s="87">
        <v>0.56799999999999995</v>
      </c>
      <c r="E62" s="87">
        <v>0.621</v>
      </c>
      <c r="F62" s="87">
        <v>89.13</v>
      </c>
      <c r="G62" s="87">
        <v>180</v>
      </c>
      <c r="H62" s="87">
        <v>90</v>
      </c>
      <c r="I62" s="87" t="s">
        <v>388</v>
      </c>
      <c r="J62"/>
      <c r="K62"/>
      <c r="L62"/>
      <c r="M62"/>
      <c r="N62"/>
      <c r="O62"/>
      <c r="P62"/>
      <c r="Q62"/>
      <c r="R62"/>
      <c r="S62"/>
    </row>
    <row r="63" spans="1:19">
      <c r="A63" s="87" t="s">
        <v>404</v>
      </c>
      <c r="B63" s="87" t="s">
        <v>581</v>
      </c>
      <c r="C63" s="87">
        <v>0.08</v>
      </c>
      <c r="D63" s="87">
        <v>0.56799999999999995</v>
      </c>
      <c r="E63" s="87">
        <v>0.621</v>
      </c>
      <c r="F63" s="87">
        <v>59.42</v>
      </c>
      <c r="G63" s="87">
        <v>270</v>
      </c>
      <c r="H63" s="87">
        <v>90</v>
      </c>
      <c r="I63" s="87" t="s">
        <v>390</v>
      </c>
      <c r="J63"/>
      <c r="K63"/>
      <c r="L63"/>
      <c r="M63"/>
      <c r="N63"/>
      <c r="O63"/>
      <c r="P63"/>
      <c r="Q63"/>
      <c r="R63"/>
      <c r="S63"/>
    </row>
    <row r="64" spans="1:19">
      <c r="A64" s="87" t="s">
        <v>411</v>
      </c>
      <c r="B64" s="87" t="s">
        <v>581</v>
      </c>
      <c r="C64" s="87">
        <v>0.08</v>
      </c>
      <c r="D64" s="87">
        <v>0.56799999999999995</v>
      </c>
      <c r="E64" s="87">
        <v>0.621</v>
      </c>
      <c r="F64" s="87">
        <v>594.21</v>
      </c>
      <c r="G64" s="87">
        <v>90</v>
      </c>
      <c r="H64" s="87">
        <v>90</v>
      </c>
      <c r="I64" s="87" t="s">
        <v>386</v>
      </c>
      <c r="J64"/>
      <c r="K64"/>
      <c r="L64"/>
      <c r="M64"/>
      <c r="N64"/>
      <c r="O64"/>
      <c r="P64"/>
      <c r="Q64"/>
      <c r="R64"/>
      <c r="S64"/>
    </row>
    <row r="65" spans="1:19">
      <c r="A65" s="87" t="s">
        <v>408</v>
      </c>
      <c r="B65" s="87" t="s">
        <v>581</v>
      </c>
      <c r="C65" s="87">
        <v>0.08</v>
      </c>
      <c r="D65" s="87">
        <v>0.56799999999999995</v>
      </c>
      <c r="E65" s="87">
        <v>0.621</v>
      </c>
      <c r="F65" s="87">
        <v>891.32</v>
      </c>
      <c r="G65" s="87">
        <v>0</v>
      </c>
      <c r="H65" s="87">
        <v>90</v>
      </c>
      <c r="I65" s="87" t="s">
        <v>384</v>
      </c>
      <c r="J65"/>
      <c r="K65"/>
      <c r="L65"/>
      <c r="M65"/>
      <c r="N65"/>
      <c r="O65"/>
      <c r="P65"/>
      <c r="Q65"/>
      <c r="R65"/>
      <c r="S65"/>
    </row>
    <row r="66" spans="1:19">
      <c r="A66" s="87" t="s">
        <v>410</v>
      </c>
      <c r="B66" s="87" t="s">
        <v>581</v>
      </c>
      <c r="C66" s="87">
        <v>0.08</v>
      </c>
      <c r="D66" s="87">
        <v>0.56799999999999995</v>
      </c>
      <c r="E66" s="87">
        <v>0.621</v>
      </c>
      <c r="F66" s="87">
        <v>891.32</v>
      </c>
      <c r="G66" s="87">
        <v>180</v>
      </c>
      <c r="H66" s="87">
        <v>90</v>
      </c>
      <c r="I66" s="87" t="s">
        <v>388</v>
      </c>
      <c r="J66"/>
      <c r="K66"/>
      <c r="L66"/>
      <c r="M66"/>
      <c r="N66"/>
      <c r="O66"/>
      <c r="P66"/>
      <c r="Q66"/>
      <c r="R66"/>
      <c r="S66"/>
    </row>
    <row r="67" spans="1:19">
      <c r="A67" s="87" t="s">
        <v>409</v>
      </c>
      <c r="B67" s="87" t="s">
        <v>581</v>
      </c>
      <c r="C67" s="87">
        <v>0.08</v>
      </c>
      <c r="D67" s="87">
        <v>0.56799999999999995</v>
      </c>
      <c r="E67" s="87">
        <v>0.621</v>
      </c>
      <c r="F67" s="87">
        <v>594.21</v>
      </c>
      <c r="G67" s="87">
        <v>270</v>
      </c>
      <c r="H67" s="87">
        <v>90</v>
      </c>
      <c r="I67" s="87" t="s">
        <v>390</v>
      </c>
      <c r="J67"/>
      <c r="K67"/>
      <c r="L67"/>
      <c r="M67"/>
      <c r="N67"/>
      <c r="O67"/>
      <c r="P67"/>
      <c r="Q67"/>
      <c r="R67"/>
      <c r="S67"/>
    </row>
    <row r="68" spans="1:19">
      <c r="A68" s="87" t="s">
        <v>394</v>
      </c>
      <c r="B68" s="87" t="s">
        <v>581</v>
      </c>
      <c r="C68" s="87">
        <v>0.08</v>
      </c>
      <c r="D68" s="87">
        <v>0.56799999999999995</v>
      </c>
      <c r="E68" s="87">
        <v>0.621</v>
      </c>
      <c r="F68" s="87">
        <v>200.61</v>
      </c>
      <c r="G68" s="87">
        <v>180</v>
      </c>
      <c r="H68" s="87">
        <v>90</v>
      </c>
      <c r="I68" s="87" t="s">
        <v>388</v>
      </c>
      <c r="J68"/>
      <c r="K68"/>
      <c r="L68"/>
      <c r="M68"/>
      <c r="N68"/>
      <c r="O68"/>
      <c r="P68"/>
      <c r="Q68"/>
      <c r="R68"/>
      <c r="S68"/>
    </row>
    <row r="69" spans="1:19">
      <c r="A69" s="87" t="s">
        <v>393</v>
      </c>
      <c r="B69" s="87" t="s">
        <v>581</v>
      </c>
      <c r="C69" s="87">
        <v>0.08</v>
      </c>
      <c r="D69" s="87">
        <v>0.56799999999999995</v>
      </c>
      <c r="E69" s="87">
        <v>0.621</v>
      </c>
      <c r="F69" s="87">
        <v>133.74</v>
      </c>
      <c r="G69" s="87">
        <v>90</v>
      </c>
      <c r="H69" s="87">
        <v>90</v>
      </c>
      <c r="I69" s="87" t="s">
        <v>386</v>
      </c>
      <c r="J69"/>
      <c r="K69"/>
      <c r="L69"/>
      <c r="M69"/>
      <c r="N69"/>
      <c r="O69"/>
      <c r="P69"/>
      <c r="Q69"/>
      <c r="R69"/>
      <c r="S69"/>
    </row>
    <row r="70" spans="1:19">
      <c r="A70" s="87" t="s">
        <v>392</v>
      </c>
      <c r="B70" s="87" t="s">
        <v>581</v>
      </c>
      <c r="C70" s="87">
        <v>0.08</v>
      </c>
      <c r="D70" s="87">
        <v>0.56799999999999995</v>
      </c>
      <c r="E70" s="87">
        <v>0.621</v>
      </c>
      <c r="F70" s="87">
        <v>200.61</v>
      </c>
      <c r="G70" s="87">
        <v>0</v>
      </c>
      <c r="H70" s="87">
        <v>90</v>
      </c>
      <c r="I70" s="87" t="s">
        <v>384</v>
      </c>
      <c r="J70"/>
      <c r="K70"/>
      <c r="L70"/>
      <c r="M70"/>
      <c r="N70"/>
      <c r="O70"/>
      <c r="P70"/>
      <c r="Q70"/>
      <c r="R70"/>
      <c r="S70"/>
    </row>
    <row r="71" spans="1:19">
      <c r="A71" s="87" t="s">
        <v>395</v>
      </c>
      <c r="B71" s="87" t="s">
        <v>581</v>
      </c>
      <c r="C71" s="87">
        <v>0.08</v>
      </c>
      <c r="D71" s="87">
        <v>0.56799999999999995</v>
      </c>
      <c r="E71" s="87">
        <v>0.621</v>
      </c>
      <c r="F71" s="87">
        <v>133.74</v>
      </c>
      <c r="G71" s="87">
        <v>270</v>
      </c>
      <c r="H71" s="87">
        <v>90</v>
      </c>
      <c r="I71" s="87" t="s">
        <v>390</v>
      </c>
      <c r="J71"/>
      <c r="K71"/>
      <c r="L71"/>
      <c r="M71"/>
      <c r="N71"/>
      <c r="O71"/>
      <c r="P71"/>
      <c r="Q71"/>
      <c r="R71"/>
      <c r="S71"/>
    </row>
    <row r="72" spans="1:19">
      <c r="A72" s="87" t="s">
        <v>398</v>
      </c>
      <c r="B72" s="87" t="s">
        <v>581</v>
      </c>
      <c r="C72" s="87">
        <v>0.08</v>
      </c>
      <c r="D72" s="87">
        <v>0.56799999999999995</v>
      </c>
      <c r="E72" s="87">
        <v>0.621</v>
      </c>
      <c r="F72" s="87">
        <v>2006.06</v>
      </c>
      <c r="G72" s="87">
        <v>180</v>
      </c>
      <c r="H72" s="87">
        <v>90</v>
      </c>
      <c r="I72" s="87" t="s">
        <v>388</v>
      </c>
      <c r="J72"/>
      <c r="K72"/>
      <c r="L72"/>
      <c r="M72"/>
      <c r="N72"/>
      <c r="O72"/>
      <c r="P72"/>
      <c r="Q72"/>
      <c r="R72"/>
      <c r="S72"/>
    </row>
    <row r="73" spans="1:19">
      <c r="A73" s="87" t="s">
        <v>397</v>
      </c>
      <c r="B73" s="87" t="s">
        <v>581</v>
      </c>
      <c r="C73" s="87">
        <v>0.08</v>
      </c>
      <c r="D73" s="87">
        <v>0.56799999999999995</v>
      </c>
      <c r="E73" s="87">
        <v>0.621</v>
      </c>
      <c r="F73" s="87">
        <v>1337.37</v>
      </c>
      <c r="G73" s="87">
        <v>90</v>
      </c>
      <c r="H73" s="87">
        <v>90</v>
      </c>
      <c r="I73" s="87" t="s">
        <v>386</v>
      </c>
      <c r="J73"/>
      <c r="K73"/>
      <c r="L73"/>
      <c r="M73"/>
      <c r="N73"/>
      <c r="O73"/>
      <c r="P73"/>
      <c r="Q73"/>
      <c r="R73"/>
      <c r="S73"/>
    </row>
    <row r="74" spans="1:19">
      <c r="A74" s="87" t="s">
        <v>396</v>
      </c>
      <c r="B74" s="87" t="s">
        <v>581</v>
      </c>
      <c r="C74" s="87">
        <v>0.08</v>
      </c>
      <c r="D74" s="87">
        <v>0.56799999999999995</v>
      </c>
      <c r="E74" s="87">
        <v>0.621</v>
      </c>
      <c r="F74" s="87">
        <v>2006.06</v>
      </c>
      <c r="G74" s="87">
        <v>0</v>
      </c>
      <c r="H74" s="87">
        <v>90</v>
      </c>
      <c r="I74" s="87" t="s">
        <v>384</v>
      </c>
      <c r="J74"/>
      <c r="K74"/>
      <c r="L74"/>
      <c r="M74"/>
      <c r="N74"/>
      <c r="O74"/>
      <c r="P74"/>
      <c r="Q74"/>
      <c r="R74"/>
      <c r="S74"/>
    </row>
    <row r="75" spans="1:19">
      <c r="A75" s="87" t="s">
        <v>399</v>
      </c>
      <c r="B75" s="87" t="s">
        <v>581</v>
      </c>
      <c r="C75" s="87">
        <v>0.08</v>
      </c>
      <c r="D75" s="87">
        <v>0.56799999999999995</v>
      </c>
      <c r="E75" s="87">
        <v>0.621</v>
      </c>
      <c r="F75" s="87">
        <v>1337.37</v>
      </c>
      <c r="G75" s="87">
        <v>270</v>
      </c>
      <c r="H75" s="87">
        <v>90</v>
      </c>
      <c r="I75" s="87" t="s">
        <v>390</v>
      </c>
      <c r="J75"/>
      <c r="K75"/>
      <c r="L75"/>
      <c r="M75"/>
      <c r="N75"/>
      <c r="O75"/>
      <c r="P75"/>
      <c r="Q75"/>
      <c r="R75"/>
      <c r="S75"/>
    </row>
    <row r="76" spans="1:19">
      <c r="A76" s="87" t="s">
        <v>402</v>
      </c>
      <c r="B76" s="87" t="s">
        <v>581</v>
      </c>
      <c r="C76" s="87">
        <v>0.08</v>
      </c>
      <c r="D76" s="87">
        <v>0.56799999999999995</v>
      </c>
      <c r="E76" s="87">
        <v>0.621</v>
      </c>
      <c r="F76" s="87">
        <v>200.61</v>
      </c>
      <c r="G76" s="87">
        <v>180</v>
      </c>
      <c r="H76" s="87">
        <v>90</v>
      </c>
      <c r="I76" s="87" t="s">
        <v>388</v>
      </c>
      <c r="J76"/>
      <c r="K76"/>
      <c r="L76"/>
      <c r="M76"/>
      <c r="N76"/>
      <c r="O76"/>
      <c r="P76"/>
      <c r="Q76"/>
      <c r="R76"/>
      <c r="S76"/>
    </row>
    <row r="77" spans="1:19">
      <c r="A77" s="87" t="s">
        <v>401</v>
      </c>
      <c r="B77" s="87" t="s">
        <v>581</v>
      </c>
      <c r="C77" s="87">
        <v>0.08</v>
      </c>
      <c r="D77" s="87">
        <v>0.56799999999999995</v>
      </c>
      <c r="E77" s="87">
        <v>0.621</v>
      </c>
      <c r="F77" s="87">
        <v>133.74</v>
      </c>
      <c r="G77" s="87">
        <v>90</v>
      </c>
      <c r="H77" s="87">
        <v>90</v>
      </c>
      <c r="I77" s="87" t="s">
        <v>386</v>
      </c>
      <c r="J77"/>
      <c r="K77"/>
      <c r="L77"/>
      <c r="M77"/>
      <c r="N77"/>
      <c r="O77"/>
      <c r="P77"/>
      <c r="Q77"/>
      <c r="R77"/>
      <c r="S77"/>
    </row>
    <row r="78" spans="1:19">
      <c r="A78" s="87" t="s">
        <v>400</v>
      </c>
      <c r="B78" s="87" t="s">
        <v>581</v>
      </c>
      <c r="C78" s="87">
        <v>0.08</v>
      </c>
      <c r="D78" s="87">
        <v>0.56799999999999995</v>
      </c>
      <c r="E78" s="87">
        <v>0.621</v>
      </c>
      <c r="F78" s="87">
        <v>200.61</v>
      </c>
      <c r="G78" s="87">
        <v>0</v>
      </c>
      <c r="H78" s="87">
        <v>90</v>
      </c>
      <c r="I78" s="87" t="s">
        <v>384</v>
      </c>
      <c r="J78"/>
      <c r="K78"/>
      <c r="L78"/>
      <c r="M78"/>
      <c r="N78"/>
      <c r="O78"/>
      <c r="P78"/>
      <c r="Q78"/>
      <c r="R78"/>
      <c r="S78"/>
    </row>
    <row r="79" spans="1:19">
      <c r="A79" s="87" t="s">
        <v>403</v>
      </c>
      <c r="B79" s="87" t="s">
        <v>581</v>
      </c>
      <c r="C79" s="87">
        <v>0.08</v>
      </c>
      <c r="D79" s="87">
        <v>0.56799999999999995</v>
      </c>
      <c r="E79" s="87">
        <v>0.621</v>
      </c>
      <c r="F79" s="87">
        <v>133.74</v>
      </c>
      <c r="G79" s="87">
        <v>270</v>
      </c>
      <c r="H79" s="87">
        <v>90</v>
      </c>
      <c r="I79" s="87" t="s">
        <v>390</v>
      </c>
      <c r="J79"/>
      <c r="K79"/>
      <c r="L79"/>
      <c r="M79"/>
      <c r="N79"/>
      <c r="O79"/>
      <c r="P79"/>
      <c r="Q79"/>
      <c r="R79"/>
      <c r="S79"/>
    </row>
    <row r="80" spans="1:19">
      <c r="A80" s="87" t="s">
        <v>413</v>
      </c>
      <c r="B80" s="87" t="s">
        <v>581</v>
      </c>
      <c r="C80" s="87">
        <v>0.08</v>
      </c>
      <c r="D80" s="87">
        <v>0.56799999999999995</v>
      </c>
      <c r="E80" s="87">
        <v>0.621</v>
      </c>
      <c r="F80" s="87">
        <v>59.42</v>
      </c>
      <c r="G80" s="87">
        <v>90</v>
      </c>
      <c r="H80" s="87">
        <v>90</v>
      </c>
      <c r="I80" s="87" t="s">
        <v>386</v>
      </c>
      <c r="J80"/>
      <c r="K80"/>
      <c r="L80"/>
      <c r="M80"/>
      <c r="N80"/>
      <c r="O80"/>
      <c r="P80"/>
      <c r="Q80"/>
      <c r="R80"/>
      <c r="S80"/>
    </row>
    <row r="81" spans="1:19">
      <c r="A81" s="87" t="s">
        <v>412</v>
      </c>
      <c r="B81" s="87" t="s">
        <v>581</v>
      </c>
      <c r="C81" s="87">
        <v>0.08</v>
      </c>
      <c r="D81" s="87">
        <v>0.56799999999999995</v>
      </c>
      <c r="E81" s="87">
        <v>0.621</v>
      </c>
      <c r="F81" s="87">
        <v>89.13</v>
      </c>
      <c r="G81" s="87">
        <v>180</v>
      </c>
      <c r="H81" s="87">
        <v>90</v>
      </c>
      <c r="I81" s="87" t="s">
        <v>388</v>
      </c>
      <c r="J81"/>
      <c r="K81"/>
      <c r="L81"/>
      <c r="M81"/>
      <c r="N81"/>
      <c r="O81"/>
      <c r="P81"/>
      <c r="Q81"/>
      <c r="R81"/>
      <c r="S81"/>
    </row>
    <row r="82" spans="1:19">
      <c r="A82" s="87" t="s">
        <v>415</v>
      </c>
      <c r="B82" s="87" t="s">
        <v>581</v>
      </c>
      <c r="C82" s="87">
        <v>0.08</v>
      </c>
      <c r="D82" s="87">
        <v>0.56799999999999995</v>
      </c>
      <c r="E82" s="87">
        <v>0.621</v>
      </c>
      <c r="F82" s="87">
        <v>89.13</v>
      </c>
      <c r="G82" s="87">
        <v>0</v>
      </c>
      <c r="H82" s="87">
        <v>90</v>
      </c>
      <c r="I82" s="87" t="s">
        <v>384</v>
      </c>
      <c r="J82"/>
      <c r="K82"/>
      <c r="L82"/>
      <c r="M82"/>
      <c r="N82"/>
      <c r="O82"/>
      <c r="P82"/>
      <c r="Q82"/>
      <c r="R82"/>
      <c r="S82"/>
    </row>
    <row r="83" spans="1:19">
      <c r="A83" s="87" t="s">
        <v>414</v>
      </c>
      <c r="B83" s="87" t="s">
        <v>581</v>
      </c>
      <c r="C83" s="87">
        <v>0.08</v>
      </c>
      <c r="D83" s="87">
        <v>0.56799999999999995</v>
      </c>
      <c r="E83" s="87">
        <v>0.621</v>
      </c>
      <c r="F83" s="87">
        <v>59.42</v>
      </c>
      <c r="G83" s="87">
        <v>270</v>
      </c>
      <c r="H83" s="87">
        <v>90</v>
      </c>
      <c r="I83" s="87" t="s">
        <v>390</v>
      </c>
      <c r="J83"/>
      <c r="K83"/>
      <c r="L83"/>
      <c r="M83"/>
      <c r="N83"/>
      <c r="O83"/>
      <c r="P83"/>
      <c r="Q83"/>
      <c r="R83"/>
      <c r="S83"/>
    </row>
    <row r="84" spans="1:19">
      <c r="A84" s="87" t="s">
        <v>416</v>
      </c>
      <c r="B84" s="87" t="s">
        <v>582</v>
      </c>
      <c r="C84" s="87">
        <v>0.3</v>
      </c>
      <c r="D84" s="87">
        <v>0.29599999999999999</v>
      </c>
      <c r="E84" s="87">
        <v>0.314</v>
      </c>
      <c r="F84" s="87">
        <v>3563.11</v>
      </c>
      <c r="G84" s="87">
        <v>0</v>
      </c>
      <c r="H84" s="87">
        <v>0</v>
      </c>
      <c r="I84" s="87"/>
      <c r="J84"/>
      <c r="K84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0"/>
      <c r="B86" s="87" t="s">
        <v>48</v>
      </c>
      <c r="C86" s="87" t="s">
        <v>417</v>
      </c>
      <c r="D86" s="87" t="s">
        <v>418</v>
      </c>
      <c r="E86" s="87" t="s">
        <v>419</v>
      </c>
      <c r="F86" s="87" t="s">
        <v>43</v>
      </c>
      <c r="G86" s="87" t="s">
        <v>420</v>
      </c>
      <c r="H86" s="87" t="s">
        <v>421</v>
      </c>
      <c r="I86" s="87" t="s">
        <v>422</v>
      </c>
      <c r="J86" s="87" t="s">
        <v>380</v>
      </c>
      <c r="K86" s="87" t="s">
        <v>382</v>
      </c>
      <c r="L86"/>
      <c r="M86"/>
      <c r="N86"/>
      <c r="O86"/>
      <c r="P86"/>
      <c r="Q86"/>
      <c r="R86"/>
      <c r="S86"/>
    </row>
    <row r="87" spans="1:19">
      <c r="A87" s="87" t="s">
        <v>425</v>
      </c>
      <c r="B87" s="87" t="s">
        <v>674</v>
      </c>
      <c r="C87" s="87">
        <v>115.9</v>
      </c>
      <c r="D87" s="87">
        <v>115.9</v>
      </c>
      <c r="E87" s="87">
        <v>3.3540000000000001</v>
      </c>
      <c r="F87" s="87">
        <v>0.38500000000000001</v>
      </c>
      <c r="G87" s="87">
        <v>0.30499999999999999</v>
      </c>
      <c r="H87" s="87" t="s">
        <v>63</v>
      </c>
      <c r="I87" s="87" t="s">
        <v>394</v>
      </c>
      <c r="J87" s="87">
        <v>180</v>
      </c>
      <c r="K87" s="87" t="s">
        <v>388</v>
      </c>
      <c r="L87"/>
      <c r="M87"/>
      <c r="N87"/>
      <c r="O87"/>
      <c r="P87"/>
      <c r="Q87"/>
      <c r="R87"/>
      <c r="S87"/>
    </row>
    <row r="88" spans="1:19">
      <c r="A88" s="87" t="s">
        <v>424</v>
      </c>
      <c r="B88" s="87" t="s">
        <v>674</v>
      </c>
      <c r="C88" s="87">
        <v>77.27</v>
      </c>
      <c r="D88" s="87">
        <v>77.27</v>
      </c>
      <c r="E88" s="87">
        <v>3.3540000000000001</v>
      </c>
      <c r="F88" s="87">
        <v>0.38500000000000001</v>
      </c>
      <c r="G88" s="87">
        <v>0.30499999999999999</v>
      </c>
      <c r="H88" s="87" t="s">
        <v>63</v>
      </c>
      <c r="I88" s="87" t="s">
        <v>393</v>
      </c>
      <c r="J88" s="87">
        <v>90</v>
      </c>
      <c r="K88" s="87" t="s">
        <v>386</v>
      </c>
      <c r="L88"/>
      <c r="M88"/>
      <c r="N88"/>
      <c r="O88"/>
      <c r="P88"/>
      <c r="Q88"/>
      <c r="R88"/>
      <c r="S88"/>
    </row>
    <row r="89" spans="1:19">
      <c r="A89" s="87" t="s">
        <v>423</v>
      </c>
      <c r="B89" s="87" t="s">
        <v>674</v>
      </c>
      <c r="C89" s="87">
        <v>115.9</v>
      </c>
      <c r="D89" s="87">
        <v>115.9</v>
      </c>
      <c r="E89" s="87">
        <v>3.3540000000000001</v>
      </c>
      <c r="F89" s="87">
        <v>0.38500000000000001</v>
      </c>
      <c r="G89" s="87">
        <v>0.30499999999999999</v>
      </c>
      <c r="H89" s="87" t="s">
        <v>63</v>
      </c>
      <c r="I89" s="87" t="s">
        <v>392</v>
      </c>
      <c r="J89" s="87">
        <v>0</v>
      </c>
      <c r="K89" s="87" t="s">
        <v>384</v>
      </c>
      <c r="L89"/>
      <c r="M89"/>
      <c r="N89"/>
      <c r="O89"/>
      <c r="P89"/>
      <c r="Q89"/>
      <c r="R89"/>
      <c r="S89"/>
    </row>
    <row r="90" spans="1:19">
      <c r="A90" s="87" t="s">
        <v>426</v>
      </c>
      <c r="B90" s="87" t="s">
        <v>674</v>
      </c>
      <c r="C90" s="87">
        <v>77.27</v>
      </c>
      <c r="D90" s="87">
        <v>77.27</v>
      </c>
      <c r="E90" s="87">
        <v>3.3540000000000001</v>
      </c>
      <c r="F90" s="87">
        <v>0.38500000000000001</v>
      </c>
      <c r="G90" s="87">
        <v>0.30499999999999999</v>
      </c>
      <c r="H90" s="87" t="s">
        <v>63</v>
      </c>
      <c r="I90" s="87" t="s">
        <v>395</v>
      </c>
      <c r="J90" s="87">
        <v>270</v>
      </c>
      <c r="K90" s="87" t="s">
        <v>390</v>
      </c>
      <c r="L90"/>
      <c r="M90"/>
      <c r="N90"/>
      <c r="O90"/>
      <c r="P90"/>
      <c r="Q90"/>
      <c r="R90"/>
      <c r="S90"/>
    </row>
    <row r="91" spans="1:19">
      <c r="A91" s="87" t="s">
        <v>429</v>
      </c>
      <c r="B91" s="87" t="s">
        <v>674</v>
      </c>
      <c r="C91" s="87">
        <v>115.9</v>
      </c>
      <c r="D91" s="87">
        <v>1159.04</v>
      </c>
      <c r="E91" s="87">
        <v>3.3540000000000001</v>
      </c>
      <c r="F91" s="87">
        <v>0.38500000000000001</v>
      </c>
      <c r="G91" s="87">
        <v>0.30499999999999999</v>
      </c>
      <c r="H91" s="87" t="s">
        <v>63</v>
      </c>
      <c r="I91" s="87" t="s">
        <v>398</v>
      </c>
      <c r="J91" s="87">
        <v>180</v>
      </c>
      <c r="K91" s="87" t="s">
        <v>388</v>
      </c>
      <c r="L91"/>
      <c r="M91"/>
      <c r="N91"/>
      <c r="O91"/>
      <c r="P91"/>
      <c r="Q91"/>
      <c r="R91"/>
      <c r="S91"/>
    </row>
    <row r="92" spans="1:19">
      <c r="A92" s="87" t="s">
        <v>428</v>
      </c>
      <c r="B92" s="87" t="s">
        <v>674</v>
      </c>
      <c r="C92" s="87">
        <v>77.27</v>
      </c>
      <c r="D92" s="87">
        <v>772.69</v>
      </c>
      <c r="E92" s="87">
        <v>3.3540000000000001</v>
      </c>
      <c r="F92" s="87">
        <v>0.38500000000000001</v>
      </c>
      <c r="G92" s="87">
        <v>0.30499999999999999</v>
      </c>
      <c r="H92" s="87" t="s">
        <v>63</v>
      </c>
      <c r="I92" s="87" t="s">
        <v>397</v>
      </c>
      <c r="J92" s="87">
        <v>90</v>
      </c>
      <c r="K92" s="87" t="s">
        <v>386</v>
      </c>
      <c r="L92"/>
      <c r="M92"/>
      <c r="N92"/>
      <c r="O92"/>
      <c r="P92"/>
      <c r="Q92"/>
      <c r="R92"/>
      <c r="S92"/>
    </row>
    <row r="93" spans="1:19">
      <c r="A93" s="87" t="s">
        <v>427</v>
      </c>
      <c r="B93" s="87" t="s">
        <v>674</v>
      </c>
      <c r="C93" s="87">
        <v>115.9</v>
      </c>
      <c r="D93" s="87">
        <v>1159.04</v>
      </c>
      <c r="E93" s="87">
        <v>3.3540000000000001</v>
      </c>
      <c r="F93" s="87">
        <v>0.38500000000000001</v>
      </c>
      <c r="G93" s="87">
        <v>0.30499999999999999</v>
      </c>
      <c r="H93" s="87" t="s">
        <v>63</v>
      </c>
      <c r="I93" s="87" t="s">
        <v>396</v>
      </c>
      <c r="J93" s="87">
        <v>0</v>
      </c>
      <c r="K93" s="87" t="s">
        <v>384</v>
      </c>
      <c r="L93"/>
      <c r="M93"/>
      <c r="N93"/>
      <c r="O93"/>
      <c r="P93"/>
      <c r="Q93"/>
      <c r="R93"/>
      <c r="S93"/>
    </row>
    <row r="94" spans="1:19">
      <c r="A94" s="87" t="s">
        <v>430</v>
      </c>
      <c r="B94" s="87" t="s">
        <v>674</v>
      </c>
      <c r="C94" s="87">
        <v>77.27</v>
      </c>
      <c r="D94" s="87">
        <v>772.69</v>
      </c>
      <c r="E94" s="87">
        <v>3.3540000000000001</v>
      </c>
      <c r="F94" s="87">
        <v>0.38500000000000001</v>
      </c>
      <c r="G94" s="87">
        <v>0.30499999999999999</v>
      </c>
      <c r="H94" s="87" t="s">
        <v>63</v>
      </c>
      <c r="I94" s="87" t="s">
        <v>399</v>
      </c>
      <c r="J94" s="87">
        <v>270</v>
      </c>
      <c r="K94" s="87" t="s">
        <v>390</v>
      </c>
      <c r="L94"/>
      <c r="M94"/>
      <c r="N94"/>
      <c r="O94"/>
      <c r="P94"/>
      <c r="Q94"/>
      <c r="R94"/>
      <c r="S94"/>
    </row>
    <row r="95" spans="1:19">
      <c r="A95" s="87" t="s">
        <v>433</v>
      </c>
      <c r="B95" s="87" t="s">
        <v>674</v>
      </c>
      <c r="C95" s="87">
        <v>115.9</v>
      </c>
      <c r="D95" s="87">
        <v>115.9</v>
      </c>
      <c r="E95" s="87">
        <v>3.3540000000000001</v>
      </c>
      <c r="F95" s="87">
        <v>0.38500000000000001</v>
      </c>
      <c r="G95" s="87">
        <v>0.30499999999999999</v>
      </c>
      <c r="H95" s="87" t="s">
        <v>63</v>
      </c>
      <c r="I95" s="87" t="s">
        <v>402</v>
      </c>
      <c r="J95" s="87">
        <v>180</v>
      </c>
      <c r="K95" s="87" t="s">
        <v>388</v>
      </c>
      <c r="L95"/>
      <c r="M95"/>
      <c r="N95"/>
      <c r="O95"/>
      <c r="P95"/>
      <c r="Q95"/>
      <c r="R95"/>
      <c r="S95"/>
    </row>
    <row r="96" spans="1:19">
      <c r="A96" s="87" t="s">
        <v>432</v>
      </c>
      <c r="B96" s="87" t="s">
        <v>674</v>
      </c>
      <c r="C96" s="87">
        <v>77.27</v>
      </c>
      <c r="D96" s="87">
        <v>77.27</v>
      </c>
      <c r="E96" s="87">
        <v>3.3540000000000001</v>
      </c>
      <c r="F96" s="87">
        <v>0.38500000000000001</v>
      </c>
      <c r="G96" s="87">
        <v>0.30499999999999999</v>
      </c>
      <c r="H96" s="87" t="s">
        <v>63</v>
      </c>
      <c r="I96" s="87" t="s">
        <v>401</v>
      </c>
      <c r="J96" s="87">
        <v>90</v>
      </c>
      <c r="K96" s="87" t="s">
        <v>386</v>
      </c>
      <c r="L96"/>
      <c r="M96"/>
      <c r="N96"/>
      <c r="O96"/>
      <c r="P96"/>
      <c r="Q96"/>
      <c r="R96"/>
      <c r="S96"/>
    </row>
    <row r="97" spans="1:19">
      <c r="A97" s="87" t="s">
        <v>431</v>
      </c>
      <c r="B97" s="87" t="s">
        <v>674</v>
      </c>
      <c r="C97" s="87">
        <v>115.9</v>
      </c>
      <c r="D97" s="87">
        <v>115.9</v>
      </c>
      <c r="E97" s="87">
        <v>3.3540000000000001</v>
      </c>
      <c r="F97" s="87">
        <v>0.38500000000000001</v>
      </c>
      <c r="G97" s="87">
        <v>0.30499999999999999</v>
      </c>
      <c r="H97" s="87" t="s">
        <v>63</v>
      </c>
      <c r="I97" s="87" t="s">
        <v>400</v>
      </c>
      <c r="J97" s="87">
        <v>0</v>
      </c>
      <c r="K97" s="87" t="s">
        <v>384</v>
      </c>
      <c r="L97"/>
      <c r="M97"/>
      <c r="N97"/>
      <c r="O97"/>
      <c r="P97"/>
      <c r="Q97"/>
      <c r="R97"/>
      <c r="S97"/>
    </row>
    <row r="98" spans="1:19">
      <c r="A98" s="87" t="s">
        <v>434</v>
      </c>
      <c r="B98" s="87" t="s">
        <v>674</v>
      </c>
      <c r="C98" s="87">
        <v>77.27</v>
      </c>
      <c r="D98" s="87">
        <v>77.27</v>
      </c>
      <c r="E98" s="87">
        <v>3.3540000000000001</v>
      </c>
      <c r="F98" s="87">
        <v>0.38500000000000001</v>
      </c>
      <c r="G98" s="87">
        <v>0.30499999999999999</v>
      </c>
      <c r="H98" s="87" t="s">
        <v>63</v>
      </c>
      <c r="I98" s="87" t="s">
        <v>403</v>
      </c>
      <c r="J98" s="87">
        <v>270</v>
      </c>
      <c r="K98" s="87" t="s">
        <v>390</v>
      </c>
      <c r="L98"/>
      <c r="M98"/>
      <c r="N98"/>
      <c r="O98"/>
      <c r="P98"/>
      <c r="Q98"/>
      <c r="R98"/>
      <c r="S98"/>
    </row>
    <row r="99" spans="1:19">
      <c r="A99" s="87" t="s">
        <v>435</v>
      </c>
      <c r="B99" s="87"/>
      <c r="C99" s="87"/>
      <c r="D99" s="87">
        <v>4636.1499999999996</v>
      </c>
      <c r="E99" s="87">
        <v>3.35</v>
      </c>
      <c r="F99" s="87">
        <v>0.38500000000000001</v>
      </c>
      <c r="G99" s="87">
        <v>0.30499999999999999</v>
      </c>
      <c r="H99" s="87"/>
      <c r="I99" s="87"/>
      <c r="J99" s="87"/>
      <c r="K99" s="87"/>
      <c r="L99"/>
      <c r="M99"/>
      <c r="N99"/>
      <c r="O99"/>
      <c r="P99"/>
      <c r="Q99"/>
      <c r="R99"/>
      <c r="S99"/>
    </row>
    <row r="100" spans="1:19">
      <c r="A100" s="87" t="s">
        <v>436</v>
      </c>
      <c r="B100" s="87"/>
      <c r="C100" s="87"/>
      <c r="D100" s="87">
        <v>1390.85</v>
      </c>
      <c r="E100" s="87">
        <v>3.35</v>
      </c>
      <c r="F100" s="87">
        <v>0.38500000000000001</v>
      </c>
      <c r="G100" s="87">
        <v>0.30499999999999999</v>
      </c>
      <c r="H100" s="87"/>
      <c r="I100" s="87"/>
      <c r="J100" s="87"/>
      <c r="K100" s="87"/>
      <c r="L100"/>
      <c r="M100"/>
      <c r="N100"/>
      <c r="O100"/>
      <c r="P100"/>
      <c r="Q100"/>
      <c r="R100"/>
      <c r="S100"/>
    </row>
    <row r="101" spans="1:19">
      <c r="A101" s="87" t="s">
        <v>437</v>
      </c>
      <c r="B101" s="87"/>
      <c r="C101" s="87"/>
      <c r="D101" s="87">
        <v>3245.31</v>
      </c>
      <c r="E101" s="87">
        <v>3.35</v>
      </c>
      <c r="F101" s="87">
        <v>0.38500000000000001</v>
      </c>
      <c r="G101" s="87">
        <v>0.30499999999999999</v>
      </c>
      <c r="H101" s="87"/>
      <c r="I101" s="87"/>
      <c r="J101" s="87"/>
      <c r="K101" s="87"/>
      <c r="L101"/>
      <c r="M101"/>
      <c r="N101"/>
      <c r="O101"/>
      <c r="P101"/>
      <c r="Q101"/>
      <c r="R101"/>
      <c r="S101"/>
    </row>
    <row r="102" spans="1:19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0"/>
      <c r="B103" s="87" t="s">
        <v>114</v>
      </c>
      <c r="C103" s="87" t="s">
        <v>438</v>
      </c>
      <c r="D103" s="87" t="s">
        <v>439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7" t="s">
        <v>440</v>
      </c>
      <c r="B104" s="87" t="s">
        <v>441</v>
      </c>
      <c r="C104" s="87">
        <v>4097266.6</v>
      </c>
      <c r="D104" s="87">
        <v>5.2</v>
      </c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7" t="s">
        <v>442</v>
      </c>
      <c r="B105" s="87" t="s">
        <v>443</v>
      </c>
      <c r="C105" s="87">
        <v>3691900.17</v>
      </c>
      <c r="D105" s="87">
        <v>0.7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7" t="s">
        <v>444</v>
      </c>
      <c r="B106" s="87" t="s">
        <v>445</v>
      </c>
      <c r="C106" s="87">
        <v>3908161.99</v>
      </c>
      <c r="D106" s="87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0"/>
      <c r="B108" s="87" t="s">
        <v>114</v>
      </c>
      <c r="C108" s="87" t="s">
        <v>446</v>
      </c>
      <c r="D108" s="87" t="s">
        <v>447</v>
      </c>
      <c r="E108" s="87" t="s">
        <v>448</v>
      </c>
      <c r="F108" s="87" t="s">
        <v>449</v>
      </c>
      <c r="G108" s="87" t="s">
        <v>439</v>
      </c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87" t="s">
        <v>453</v>
      </c>
      <c r="B109" s="87" t="s">
        <v>451</v>
      </c>
      <c r="C109" s="87">
        <v>365036.34</v>
      </c>
      <c r="D109" s="87">
        <v>253285.56</v>
      </c>
      <c r="E109" s="87">
        <v>111750.78</v>
      </c>
      <c r="F109" s="87">
        <v>0.69</v>
      </c>
      <c r="G109" s="87" t="s">
        <v>452</v>
      </c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7" t="s">
        <v>454</v>
      </c>
      <c r="B110" s="87" t="s">
        <v>451</v>
      </c>
      <c r="C110" s="87">
        <v>4332918.0599999996</v>
      </c>
      <c r="D110" s="87">
        <v>3025287.33</v>
      </c>
      <c r="E110" s="87">
        <v>1307630.74</v>
      </c>
      <c r="F110" s="87">
        <v>0.7</v>
      </c>
      <c r="G110" s="87" t="s">
        <v>452</v>
      </c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7" t="s">
        <v>455</v>
      </c>
      <c r="B111" s="87" t="s">
        <v>451</v>
      </c>
      <c r="C111" s="87">
        <v>412748.05</v>
      </c>
      <c r="D111" s="87">
        <v>287380.88</v>
      </c>
      <c r="E111" s="87">
        <v>125367.17</v>
      </c>
      <c r="F111" s="87">
        <v>0.7</v>
      </c>
      <c r="G111" s="87" t="s">
        <v>452</v>
      </c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7" t="s">
        <v>450</v>
      </c>
      <c r="B112" s="87" t="s">
        <v>451</v>
      </c>
      <c r="C112" s="87">
        <v>116613.04</v>
      </c>
      <c r="D112" s="87">
        <v>80686.149999999994</v>
      </c>
      <c r="E112" s="87">
        <v>35926.879999999997</v>
      </c>
      <c r="F112" s="87">
        <v>0.69</v>
      </c>
      <c r="G112" s="87" t="s">
        <v>452</v>
      </c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0"/>
      <c r="B114" s="87" t="s">
        <v>114</v>
      </c>
      <c r="C114" s="87" t="s">
        <v>446</v>
      </c>
      <c r="D114" s="87" t="s">
        <v>439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7" t="s">
        <v>456</v>
      </c>
      <c r="B115" s="87" t="s">
        <v>457</v>
      </c>
      <c r="C115" s="87">
        <v>64837.43</v>
      </c>
      <c r="D115" s="87" t="s">
        <v>452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7" t="s">
        <v>458</v>
      </c>
      <c r="B116" s="87" t="s">
        <v>457</v>
      </c>
      <c r="C116" s="87">
        <v>117179.23</v>
      </c>
      <c r="D116" s="87" t="s">
        <v>452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7" t="s">
        <v>459</v>
      </c>
      <c r="B117" s="87" t="s">
        <v>457</v>
      </c>
      <c r="C117" s="87">
        <v>1493366.68</v>
      </c>
      <c r="D117" s="87" t="s">
        <v>452</v>
      </c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7" t="s">
        <v>460</v>
      </c>
      <c r="B118" s="87" t="s">
        <v>457</v>
      </c>
      <c r="C118" s="87">
        <v>138796.21</v>
      </c>
      <c r="D118" s="87" t="s">
        <v>452</v>
      </c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7" t="s">
        <v>463</v>
      </c>
      <c r="B119" s="87" t="s">
        <v>457</v>
      </c>
      <c r="C119" s="87">
        <v>18973.21</v>
      </c>
      <c r="D119" s="87" t="s">
        <v>452</v>
      </c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7" t="s">
        <v>462</v>
      </c>
      <c r="B120" s="87" t="s">
        <v>457</v>
      </c>
      <c r="C120" s="87">
        <v>21777.26</v>
      </c>
      <c r="D120" s="87" t="s">
        <v>452</v>
      </c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7" t="s">
        <v>461</v>
      </c>
      <c r="B121" s="87" t="s">
        <v>457</v>
      </c>
      <c r="C121" s="87">
        <v>16616.07</v>
      </c>
      <c r="D121" s="87" t="s">
        <v>452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7" t="s">
        <v>464</v>
      </c>
      <c r="B122" s="87" t="s">
        <v>457</v>
      </c>
      <c r="C122" s="87">
        <v>24913.78</v>
      </c>
      <c r="D122" s="87" t="s">
        <v>452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7" t="s">
        <v>467</v>
      </c>
      <c r="B123" s="87" t="s">
        <v>457</v>
      </c>
      <c r="C123" s="87">
        <v>208320.87</v>
      </c>
      <c r="D123" s="87" t="s">
        <v>452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7" t="s">
        <v>466</v>
      </c>
      <c r="B124" s="87" t="s">
        <v>457</v>
      </c>
      <c r="C124" s="87">
        <v>235901.29</v>
      </c>
      <c r="D124" s="87" t="s">
        <v>452</v>
      </c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7" t="s">
        <v>465</v>
      </c>
      <c r="B125" s="87" t="s">
        <v>457</v>
      </c>
      <c r="C125" s="87">
        <v>182601.92</v>
      </c>
      <c r="D125" s="87" t="s">
        <v>452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7" t="s">
        <v>468</v>
      </c>
      <c r="B126" s="87" t="s">
        <v>457</v>
      </c>
      <c r="C126" s="87">
        <v>268301.84000000003</v>
      </c>
      <c r="D126" s="87" t="s">
        <v>452</v>
      </c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7" t="s">
        <v>471</v>
      </c>
      <c r="B127" s="87" t="s">
        <v>457</v>
      </c>
      <c r="C127" s="87">
        <v>20314.650000000001</v>
      </c>
      <c r="D127" s="87" t="s">
        <v>452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7" t="s">
        <v>470</v>
      </c>
      <c r="B128" s="87" t="s">
        <v>457</v>
      </c>
      <c r="C128" s="87">
        <v>22336.61</v>
      </c>
      <c r="D128" s="87" t="s">
        <v>452</v>
      </c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87" t="s">
        <v>469</v>
      </c>
      <c r="B129" s="87" t="s">
        <v>457</v>
      </c>
      <c r="C129" s="87">
        <v>17805.080000000002</v>
      </c>
      <c r="D129" s="87" t="s">
        <v>452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7" t="s">
        <v>472</v>
      </c>
      <c r="B130" s="87" t="s">
        <v>457</v>
      </c>
      <c r="C130" s="87">
        <v>27077.83</v>
      </c>
      <c r="D130" s="87" t="s">
        <v>452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7" t="s">
        <v>474</v>
      </c>
      <c r="B131" s="87" t="s">
        <v>457</v>
      </c>
      <c r="C131" s="87">
        <v>63683.7</v>
      </c>
      <c r="D131" s="87" t="s">
        <v>452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7" t="s">
        <v>475</v>
      </c>
      <c r="B132" s="87" t="s">
        <v>457</v>
      </c>
      <c r="C132" s="87">
        <v>602349.04</v>
      </c>
      <c r="D132" s="87" t="s">
        <v>452</v>
      </c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7" t="s">
        <v>476</v>
      </c>
      <c r="B133" s="87" t="s">
        <v>457</v>
      </c>
      <c r="C133" s="87">
        <v>61429.29</v>
      </c>
      <c r="D133" s="87" t="s">
        <v>452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87" t="s">
        <v>473</v>
      </c>
      <c r="B134" s="87" t="s">
        <v>457</v>
      </c>
      <c r="C134" s="87">
        <v>32740.12</v>
      </c>
      <c r="D134" s="87" t="s">
        <v>452</v>
      </c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80"/>
      <c r="B136" s="87" t="s">
        <v>114</v>
      </c>
      <c r="C136" s="87" t="s">
        <v>477</v>
      </c>
      <c r="D136" s="87" t="s">
        <v>478</v>
      </c>
      <c r="E136" s="87" t="s">
        <v>479</v>
      </c>
      <c r="F136" s="87" t="s">
        <v>480</v>
      </c>
      <c r="G136" s="87" t="s">
        <v>481</v>
      </c>
      <c r="H136" s="87" t="s">
        <v>482</v>
      </c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87" t="s">
        <v>486</v>
      </c>
      <c r="B137" s="87" t="s">
        <v>484</v>
      </c>
      <c r="C137" s="87">
        <v>0.6</v>
      </c>
      <c r="D137" s="87">
        <v>1017.59</v>
      </c>
      <c r="E137" s="87">
        <v>16.62</v>
      </c>
      <c r="F137" s="87">
        <v>27979.26</v>
      </c>
      <c r="G137" s="87">
        <v>1</v>
      </c>
      <c r="H137" s="87" t="s">
        <v>485</v>
      </c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87" t="s">
        <v>487</v>
      </c>
      <c r="B138" s="87" t="s">
        <v>484</v>
      </c>
      <c r="C138" s="87">
        <v>0.62</v>
      </c>
      <c r="D138" s="87">
        <v>1017.59</v>
      </c>
      <c r="E138" s="87">
        <v>199.03</v>
      </c>
      <c r="F138" s="87">
        <v>327993.07</v>
      </c>
      <c r="G138" s="87">
        <v>1</v>
      </c>
      <c r="H138" s="87" t="s">
        <v>485</v>
      </c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7" t="s">
        <v>488</v>
      </c>
      <c r="B139" s="87" t="s">
        <v>484</v>
      </c>
      <c r="C139" s="87">
        <v>0.6</v>
      </c>
      <c r="D139" s="87">
        <v>1017.59</v>
      </c>
      <c r="E139" s="87">
        <v>18.86</v>
      </c>
      <c r="F139" s="87">
        <v>31748.58</v>
      </c>
      <c r="G139" s="87">
        <v>1</v>
      </c>
      <c r="H139" s="87" t="s">
        <v>485</v>
      </c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87" t="s">
        <v>483</v>
      </c>
      <c r="B140" s="87" t="s">
        <v>484</v>
      </c>
      <c r="C140" s="87">
        <v>0.59</v>
      </c>
      <c r="D140" s="87">
        <v>1109.6500000000001</v>
      </c>
      <c r="E140" s="87">
        <v>5.4</v>
      </c>
      <c r="F140" s="87">
        <v>10135.85</v>
      </c>
      <c r="G140" s="87">
        <v>1</v>
      </c>
      <c r="H140" s="87" t="s">
        <v>485</v>
      </c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80"/>
      <c r="B142" s="87" t="s">
        <v>114</v>
      </c>
      <c r="C142" s="87" t="s">
        <v>489</v>
      </c>
      <c r="D142" s="87" t="s">
        <v>490</v>
      </c>
      <c r="E142" s="87" t="s">
        <v>491</v>
      </c>
      <c r="F142" s="87" t="s">
        <v>492</v>
      </c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7" t="s">
        <v>497</v>
      </c>
      <c r="B143" s="87" t="s">
        <v>494</v>
      </c>
      <c r="C143" s="87" t="s">
        <v>495</v>
      </c>
      <c r="D143" s="87">
        <v>179352</v>
      </c>
      <c r="E143" s="87">
        <v>37545.78</v>
      </c>
      <c r="F143" s="87">
        <v>0.9</v>
      </c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7" t="s">
        <v>496</v>
      </c>
      <c r="B144" s="87" t="s">
        <v>494</v>
      </c>
      <c r="C144" s="87" t="s">
        <v>495</v>
      </c>
      <c r="D144" s="87">
        <v>179352</v>
      </c>
      <c r="E144" s="87">
        <v>20910.009999999998</v>
      </c>
      <c r="F144" s="87">
        <v>0.88</v>
      </c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7" t="s">
        <v>493</v>
      </c>
      <c r="B145" s="87" t="s">
        <v>494</v>
      </c>
      <c r="C145" s="87" t="s">
        <v>495</v>
      </c>
      <c r="D145" s="87">
        <v>179352</v>
      </c>
      <c r="E145" s="87">
        <v>72.709999999999994</v>
      </c>
      <c r="F145" s="87">
        <v>0.85</v>
      </c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7" t="s">
        <v>498</v>
      </c>
      <c r="B146" s="87" t="s">
        <v>499</v>
      </c>
      <c r="C146" s="87" t="s">
        <v>495</v>
      </c>
      <c r="D146" s="87">
        <v>179352</v>
      </c>
      <c r="E146" s="87">
        <v>55158.25</v>
      </c>
      <c r="F146" s="87">
        <v>0.87</v>
      </c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0"/>
      <c r="B148" s="87" t="s">
        <v>114</v>
      </c>
      <c r="C148" s="87" t="s">
        <v>500</v>
      </c>
      <c r="D148" s="87" t="s">
        <v>501</v>
      </c>
      <c r="E148" s="87" t="s">
        <v>502</v>
      </c>
      <c r="F148" s="87" t="s">
        <v>503</v>
      </c>
      <c r="G148" s="87" t="s">
        <v>504</v>
      </c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7" t="s">
        <v>505</v>
      </c>
      <c r="B149" s="87" t="s">
        <v>506</v>
      </c>
      <c r="C149" s="87">
        <v>0.76</v>
      </c>
      <c r="D149" s="87">
        <v>845000</v>
      </c>
      <c r="E149" s="87">
        <v>0.78</v>
      </c>
      <c r="F149" s="87">
        <v>0.88</v>
      </c>
      <c r="G149" s="87">
        <v>0.57999999999999996</v>
      </c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0"/>
      <c r="B151" s="87" t="s">
        <v>507</v>
      </c>
      <c r="C151" s="87" t="s">
        <v>508</v>
      </c>
      <c r="D151" s="87" t="s">
        <v>509</v>
      </c>
      <c r="E151" s="87" t="s">
        <v>510</v>
      </c>
      <c r="F151" s="87" t="s">
        <v>511</v>
      </c>
      <c r="G151" s="87" t="s">
        <v>512</v>
      </c>
      <c r="H151" s="87" t="s">
        <v>513</v>
      </c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7" t="s">
        <v>514</v>
      </c>
      <c r="B152" s="87">
        <v>601760.41330000001</v>
      </c>
      <c r="C152" s="87">
        <v>973.81359999999995</v>
      </c>
      <c r="D152" s="87">
        <v>2565.8054000000002</v>
      </c>
      <c r="E152" s="87">
        <v>0</v>
      </c>
      <c r="F152" s="87">
        <v>8.0000000000000002E-3</v>
      </c>
      <c r="G152" s="87">
        <v>590519.30819999997</v>
      </c>
      <c r="H152" s="87">
        <v>249152.68900000001</v>
      </c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7" t="s">
        <v>515</v>
      </c>
      <c r="B153" s="87">
        <v>521015.27759999997</v>
      </c>
      <c r="C153" s="87">
        <v>859.70650000000001</v>
      </c>
      <c r="D153" s="87">
        <v>2320.7984000000001</v>
      </c>
      <c r="E153" s="87">
        <v>0</v>
      </c>
      <c r="F153" s="87">
        <v>7.1999999999999998E-3</v>
      </c>
      <c r="G153" s="87">
        <v>534158.63829999999</v>
      </c>
      <c r="H153" s="87">
        <v>217304.37539999999</v>
      </c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7" t="s">
        <v>516</v>
      </c>
      <c r="B154" s="87">
        <v>569219.44079999998</v>
      </c>
      <c r="C154" s="87">
        <v>966.19190000000003</v>
      </c>
      <c r="D154" s="87">
        <v>2697.0497999999998</v>
      </c>
      <c r="E154" s="87">
        <v>0</v>
      </c>
      <c r="F154" s="87">
        <v>8.3000000000000001E-3</v>
      </c>
      <c r="G154" s="87">
        <v>620800.22779999999</v>
      </c>
      <c r="H154" s="87">
        <v>239985.59460000001</v>
      </c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7" t="s">
        <v>517</v>
      </c>
      <c r="B155" s="87">
        <v>498951.43770000001</v>
      </c>
      <c r="C155" s="87">
        <v>876.07119999999998</v>
      </c>
      <c r="D155" s="87">
        <v>2538.8681000000001</v>
      </c>
      <c r="E155" s="87">
        <v>0</v>
      </c>
      <c r="F155" s="87">
        <v>7.7000000000000002E-3</v>
      </c>
      <c r="G155" s="87">
        <v>584434.08440000005</v>
      </c>
      <c r="H155" s="87">
        <v>213147.5251</v>
      </c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7" t="s">
        <v>282</v>
      </c>
      <c r="B156" s="87">
        <v>560838.60609999998</v>
      </c>
      <c r="C156" s="87">
        <v>1009.0294</v>
      </c>
      <c r="D156" s="87">
        <v>2999.4184</v>
      </c>
      <c r="E156" s="87">
        <v>0</v>
      </c>
      <c r="F156" s="87">
        <v>9.1000000000000004E-3</v>
      </c>
      <c r="G156" s="87">
        <v>690484.25769999996</v>
      </c>
      <c r="H156" s="87">
        <v>241908.04060000001</v>
      </c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7" t="s">
        <v>518</v>
      </c>
      <c r="B157" s="87">
        <v>617242.13300000003</v>
      </c>
      <c r="C157" s="87">
        <v>1121.1626000000001</v>
      </c>
      <c r="D157" s="87">
        <v>3364.9443999999999</v>
      </c>
      <c r="E157" s="87">
        <v>0</v>
      </c>
      <c r="F157" s="87">
        <v>1.01E-2</v>
      </c>
      <c r="G157" s="87">
        <v>774644.71010000003</v>
      </c>
      <c r="H157" s="87">
        <v>267255.46970000002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7" t="s">
        <v>519</v>
      </c>
      <c r="B158" s="87">
        <v>623200.89069999999</v>
      </c>
      <c r="C158" s="87">
        <v>1133.1454000000001</v>
      </c>
      <c r="D158" s="87">
        <v>3404.3786</v>
      </c>
      <c r="E158" s="87">
        <v>0</v>
      </c>
      <c r="F158" s="87">
        <v>1.03E-2</v>
      </c>
      <c r="G158" s="87">
        <v>783724.38820000004</v>
      </c>
      <c r="H158" s="87">
        <v>269946.35159999999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87" t="s">
        <v>520</v>
      </c>
      <c r="B159" s="87">
        <v>662753.9534</v>
      </c>
      <c r="C159" s="87">
        <v>1204.2906</v>
      </c>
      <c r="D159" s="87">
        <v>3615.8137000000002</v>
      </c>
      <c r="E159" s="87">
        <v>0</v>
      </c>
      <c r="F159" s="87">
        <v>1.09E-2</v>
      </c>
      <c r="G159" s="87">
        <v>832398.00289999996</v>
      </c>
      <c r="H159" s="87">
        <v>287005.3112</v>
      </c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7" t="s">
        <v>521</v>
      </c>
      <c r="B160" s="87">
        <v>564148.06810000003</v>
      </c>
      <c r="C160" s="87">
        <v>1020.3491</v>
      </c>
      <c r="D160" s="87">
        <v>3049.2820999999999</v>
      </c>
      <c r="E160" s="87">
        <v>0</v>
      </c>
      <c r="F160" s="87">
        <v>9.1999999999999998E-3</v>
      </c>
      <c r="G160" s="87">
        <v>701970.3138</v>
      </c>
      <c r="H160" s="87">
        <v>243848.51329999999</v>
      </c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87" t="s">
        <v>522</v>
      </c>
      <c r="B161" s="87">
        <v>529981.22470000002</v>
      </c>
      <c r="C161" s="87">
        <v>942.05650000000003</v>
      </c>
      <c r="D161" s="87">
        <v>2765.7141999999999</v>
      </c>
      <c r="E161" s="87">
        <v>0</v>
      </c>
      <c r="F161" s="87">
        <v>8.3999999999999995E-3</v>
      </c>
      <c r="G161" s="87">
        <v>636668.92830000003</v>
      </c>
      <c r="H161" s="87">
        <v>227502.92230000001</v>
      </c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87" t="s">
        <v>523</v>
      </c>
      <c r="B162" s="87">
        <v>519741.83809999999</v>
      </c>
      <c r="C162" s="87">
        <v>890.85220000000004</v>
      </c>
      <c r="D162" s="87">
        <v>2514.4328999999998</v>
      </c>
      <c r="E162" s="87">
        <v>0</v>
      </c>
      <c r="F162" s="87">
        <v>7.7000000000000002E-3</v>
      </c>
      <c r="G162" s="87">
        <v>578778.8922</v>
      </c>
      <c r="H162" s="87">
        <v>219952.01850000001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7" t="s">
        <v>524</v>
      </c>
      <c r="B163" s="87">
        <v>571247.62789999996</v>
      </c>
      <c r="C163" s="87">
        <v>937.75300000000004</v>
      </c>
      <c r="D163" s="87">
        <v>2515.5387000000001</v>
      </c>
      <c r="E163" s="87">
        <v>0</v>
      </c>
      <c r="F163" s="87">
        <v>7.7999999999999996E-3</v>
      </c>
      <c r="G163" s="87">
        <v>578972.64029999997</v>
      </c>
      <c r="H163" s="87">
        <v>237792.4779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7"/>
      <c r="B164" s="87"/>
      <c r="C164" s="87"/>
      <c r="D164" s="87"/>
      <c r="E164" s="87"/>
      <c r="F164" s="87"/>
      <c r="G164" s="87"/>
      <c r="H164" s="87"/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7" t="s">
        <v>525</v>
      </c>
      <c r="B165" s="88">
        <v>6840100</v>
      </c>
      <c r="C165" s="87">
        <v>11934.4221</v>
      </c>
      <c r="D165" s="87">
        <v>34352.044699999999</v>
      </c>
      <c r="E165" s="87">
        <v>0</v>
      </c>
      <c r="F165" s="87">
        <v>0.1047</v>
      </c>
      <c r="G165" s="88">
        <v>7907550</v>
      </c>
      <c r="H165" s="88">
        <v>2914800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7" t="s">
        <v>526</v>
      </c>
      <c r="B166" s="87">
        <v>498951.43770000001</v>
      </c>
      <c r="C166" s="87">
        <v>859.70650000000001</v>
      </c>
      <c r="D166" s="87">
        <v>2320.7984000000001</v>
      </c>
      <c r="E166" s="87">
        <v>0</v>
      </c>
      <c r="F166" s="87">
        <v>7.1999999999999998E-3</v>
      </c>
      <c r="G166" s="87">
        <v>534158.63829999999</v>
      </c>
      <c r="H166" s="87">
        <v>213147.5251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87" t="s">
        <v>527</v>
      </c>
      <c r="B167" s="87">
        <v>662753.9534</v>
      </c>
      <c r="C167" s="87">
        <v>1204.2906</v>
      </c>
      <c r="D167" s="87">
        <v>3615.8137000000002</v>
      </c>
      <c r="E167" s="87">
        <v>0</v>
      </c>
      <c r="F167" s="87">
        <v>1.09E-2</v>
      </c>
      <c r="G167" s="87">
        <v>832398.00289999996</v>
      </c>
      <c r="H167" s="87">
        <v>287005.3112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0"/>
      <c r="B169" s="87" t="s">
        <v>528</v>
      </c>
      <c r="C169" s="87" t="s">
        <v>529</v>
      </c>
      <c r="D169" s="87" t="s">
        <v>530</v>
      </c>
      <c r="E169" s="87" t="s">
        <v>531</v>
      </c>
      <c r="F169" s="87" t="s">
        <v>532</v>
      </c>
      <c r="G169" s="87" t="s">
        <v>533</v>
      </c>
      <c r="H169" s="87" t="s">
        <v>534</v>
      </c>
      <c r="I169" s="87" t="s">
        <v>535</v>
      </c>
      <c r="J169" s="87" t="s">
        <v>536</v>
      </c>
      <c r="K169" s="87" t="s">
        <v>537</v>
      </c>
      <c r="L169" s="87" t="s">
        <v>538</v>
      </c>
      <c r="M169" s="87" t="s">
        <v>539</v>
      </c>
      <c r="N169" s="87" t="s">
        <v>540</v>
      </c>
      <c r="O169" s="87" t="s">
        <v>541</v>
      </c>
      <c r="P169" s="87" t="s">
        <v>542</v>
      </c>
      <c r="Q169" s="87" t="s">
        <v>543</v>
      </c>
      <c r="R169" s="87" t="s">
        <v>544</v>
      </c>
      <c r="S169" s="87" t="s">
        <v>545</v>
      </c>
    </row>
    <row r="170" spans="1:19">
      <c r="A170" s="87" t="s">
        <v>514</v>
      </c>
      <c r="B170" s="88">
        <v>1370260000000</v>
      </c>
      <c r="C170" s="87">
        <v>1183973.6969999999</v>
      </c>
      <c r="D170" s="87" t="s">
        <v>583</v>
      </c>
      <c r="E170" s="87">
        <v>645239.30700000003</v>
      </c>
      <c r="F170" s="87">
        <v>326066.95799999998</v>
      </c>
      <c r="G170" s="87">
        <v>34251.89</v>
      </c>
      <c r="H170" s="87">
        <v>0</v>
      </c>
      <c r="I170" s="87">
        <v>0</v>
      </c>
      <c r="J170" s="87">
        <v>0</v>
      </c>
      <c r="K170" s="87">
        <v>56193.563999999998</v>
      </c>
      <c r="L170" s="87">
        <v>0</v>
      </c>
      <c r="M170" s="87">
        <v>122221.978</v>
      </c>
      <c r="N170" s="87">
        <v>0</v>
      </c>
      <c r="O170" s="87">
        <v>0</v>
      </c>
      <c r="P170" s="87">
        <v>0</v>
      </c>
      <c r="Q170" s="87">
        <v>0</v>
      </c>
      <c r="R170" s="87">
        <v>0</v>
      </c>
      <c r="S170" s="87">
        <v>0</v>
      </c>
    </row>
    <row r="171" spans="1:19">
      <c r="A171" s="87" t="s">
        <v>515</v>
      </c>
      <c r="B171" s="88">
        <v>1239470000000</v>
      </c>
      <c r="C171" s="87">
        <v>1184572.5430000001</v>
      </c>
      <c r="D171" s="87" t="s">
        <v>715</v>
      </c>
      <c r="E171" s="87">
        <v>645239.30700000003</v>
      </c>
      <c r="F171" s="87">
        <v>326066.95799999998</v>
      </c>
      <c r="G171" s="87">
        <v>34251.89</v>
      </c>
      <c r="H171" s="87">
        <v>0</v>
      </c>
      <c r="I171" s="87">
        <v>0</v>
      </c>
      <c r="J171" s="87">
        <v>0</v>
      </c>
      <c r="K171" s="87">
        <v>56792.41</v>
      </c>
      <c r="L171" s="87">
        <v>0</v>
      </c>
      <c r="M171" s="87">
        <v>122221.978</v>
      </c>
      <c r="N171" s="87">
        <v>0</v>
      </c>
      <c r="O171" s="87">
        <v>0</v>
      </c>
      <c r="P171" s="87">
        <v>0</v>
      </c>
      <c r="Q171" s="87">
        <v>0</v>
      </c>
      <c r="R171" s="87">
        <v>0</v>
      </c>
      <c r="S171" s="87">
        <v>0</v>
      </c>
    </row>
    <row r="172" spans="1:19">
      <c r="A172" s="87" t="s">
        <v>516</v>
      </c>
      <c r="B172" s="88">
        <v>1440520000000</v>
      </c>
      <c r="C172" s="87">
        <v>1345220.682</v>
      </c>
      <c r="D172" s="87" t="s">
        <v>716</v>
      </c>
      <c r="E172" s="87">
        <v>645239.30700000003</v>
      </c>
      <c r="F172" s="87">
        <v>326066.95799999998</v>
      </c>
      <c r="G172" s="87">
        <v>34251.89</v>
      </c>
      <c r="H172" s="87">
        <v>0</v>
      </c>
      <c r="I172" s="87">
        <v>143814.378</v>
      </c>
      <c r="J172" s="87">
        <v>0</v>
      </c>
      <c r="K172" s="87">
        <v>58998.137000000002</v>
      </c>
      <c r="L172" s="87">
        <v>51294.625999999997</v>
      </c>
      <c r="M172" s="87">
        <v>85555.384999999995</v>
      </c>
      <c r="N172" s="87">
        <v>0</v>
      </c>
      <c r="O172" s="87">
        <v>0</v>
      </c>
      <c r="P172" s="87">
        <v>0</v>
      </c>
      <c r="Q172" s="87">
        <v>0</v>
      </c>
      <c r="R172" s="87">
        <v>0</v>
      </c>
      <c r="S172" s="87">
        <v>0</v>
      </c>
    </row>
    <row r="173" spans="1:19">
      <c r="A173" s="87" t="s">
        <v>517</v>
      </c>
      <c r="B173" s="88">
        <v>1356140000000</v>
      </c>
      <c r="C173" s="87">
        <v>1367408.672</v>
      </c>
      <c r="D173" s="87" t="s">
        <v>717</v>
      </c>
      <c r="E173" s="87">
        <v>645239.30700000003</v>
      </c>
      <c r="F173" s="87">
        <v>326066.95799999998</v>
      </c>
      <c r="G173" s="87">
        <v>34251.89</v>
      </c>
      <c r="H173" s="87">
        <v>0</v>
      </c>
      <c r="I173" s="87">
        <v>163539.56700000001</v>
      </c>
      <c r="J173" s="87">
        <v>0</v>
      </c>
      <c r="K173" s="87">
        <v>61460.938000000002</v>
      </c>
      <c r="L173" s="87">
        <v>51294.625999999997</v>
      </c>
      <c r="M173" s="87">
        <v>85555.384999999995</v>
      </c>
      <c r="N173" s="87">
        <v>0</v>
      </c>
      <c r="O173" s="87">
        <v>0</v>
      </c>
      <c r="P173" s="87">
        <v>0</v>
      </c>
      <c r="Q173" s="87">
        <v>0</v>
      </c>
      <c r="R173" s="87">
        <v>0</v>
      </c>
      <c r="S173" s="87">
        <v>0</v>
      </c>
    </row>
    <row r="174" spans="1:19">
      <c r="A174" s="87" t="s">
        <v>282</v>
      </c>
      <c r="B174" s="88">
        <v>1602220000000</v>
      </c>
      <c r="C174" s="87">
        <v>1566950.446</v>
      </c>
      <c r="D174" s="87" t="s">
        <v>593</v>
      </c>
      <c r="E174" s="87">
        <v>645239.30700000003</v>
      </c>
      <c r="F174" s="87">
        <v>326066.95799999998</v>
      </c>
      <c r="G174" s="87">
        <v>34251.89</v>
      </c>
      <c r="H174" s="87">
        <v>0</v>
      </c>
      <c r="I174" s="87">
        <v>358347.45</v>
      </c>
      <c r="J174" s="87">
        <v>0</v>
      </c>
      <c r="K174" s="87">
        <v>66194.83</v>
      </c>
      <c r="L174" s="87">
        <v>51294.625999999997</v>
      </c>
      <c r="M174" s="87">
        <v>85555.384999999995</v>
      </c>
      <c r="N174" s="87">
        <v>0</v>
      </c>
      <c r="O174" s="87">
        <v>0</v>
      </c>
      <c r="P174" s="87">
        <v>0</v>
      </c>
      <c r="Q174" s="87">
        <v>0</v>
      </c>
      <c r="R174" s="87">
        <v>0</v>
      </c>
      <c r="S174" s="87">
        <v>0</v>
      </c>
    </row>
    <row r="175" spans="1:19">
      <c r="A175" s="87" t="s">
        <v>518</v>
      </c>
      <c r="B175" s="88">
        <v>1797500000000</v>
      </c>
      <c r="C175" s="87">
        <v>1624831.966</v>
      </c>
      <c r="D175" s="87" t="s">
        <v>718</v>
      </c>
      <c r="E175" s="87">
        <v>645239.30700000003</v>
      </c>
      <c r="F175" s="87">
        <v>326066.95799999998</v>
      </c>
      <c r="G175" s="87">
        <v>42300.79</v>
      </c>
      <c r="H175" s="87">
        <v>0</v>
      </c>
      <c r="I175" s="87">
        <v>455717.36599999998</v>
      </c>
      <c r="J175" s="87">
        <v>0</v>
      </c>
      <c r="K175" s="87">
        <v>67546.323999999993</v>
      </c>
      <c r="L175" s="87">
        <v>51294.625999999997</v>
      </c>
      <c r="M175" s="87">
        <v>36666.593000000001</v>
      </c>
      <c r="N175" s="87">
        <v>0</v>
      </c>
      <c r="O175" s="87">
        <v>0</v>
      </c>
      <c r="P175" s="87">
        <v>0</v>
      </c>
      <c r="Q175" s="87">
        <v>0</v>
      </c>
      <c r="R175" s="87">
        <v>0</v>
      </c>
      <c r="S175" s="87">
        <v>0</v>
      </c>
    </row>
    <row r="176" spans="1:19">
      <c r="A176" s="87" t="s">
        <v>519</v>
      </c>
      <c r="B176" s="88">
        <v>1818570000000</v>
      </c>
      <c r="C176" s="87">
        <v>1650819.223</v>
      </c>
      <c r="D176" s="87" t="s">
        <v>645</v>
      </c>
      <c r="E176" s="87">
        <v>645239.30700000003</v>
      </c>
      <c r="F176" s="87">
        <v>326066.95799999998</v>
      </c>
      <c r="G176" s="87">
        <v>48000.595000000001</v>
      </c>
      <c r="H176" s="87">
        <v>0</v>
      </c>
      <c r="I176" s="87">
        <v>427135.98800000001</v>
      </c>
      <c r="J176" s="87">
        <v>0</v>
      </c>
      <c r="K176" s="87">
        <v>67526.364000000001</v>
      </c>
      <c r="L176" s="87">
        <v>51294.625999999997</v>
      </c>
      <c r="M176" s="87">
        <v>85555.384999999995</v>
      </c>
      <c r="N176" s="87">
        <v>0</v>
      </c>
      <c r="O176" s="87">
        <v>0</v>
      </c>
      <c r="P176" s="87">
        <v>0</v>
      </c>
      <c r="Q176" s="87">
        <v>0</v>
      </c>
      <c r="R176" s="87">
        <v>0</v>
      </c>
      <c r="S176" s="87">
        <v>0</v>
      </c>
    </row>
    <row r="177" spans="1:19">
      <c r="A177" s="87" t="s">
        <v>520</v>
      </c>
      <c r="B177" s="88">
        <v>1931520000000</v>
      </c>
      <c r="C177" s="87">
        <v>1742929.3589999999</v>
      </c>
      <c r="D177" s="87" t="s">
        <v>719</v>
      </c>
      <c r="E177" s="87">
        <v>645239.30700000003</v>
      </c>
      <c r="F177" s="87">
        <v>326066.95799999998</v>
      </c>
      <c r="G177" s="87">
        <v>47834.142</v>
      </c>
      <c r="H177" s="87">
        <v>0</v>
      </c>
      <c r="I177" s="87">
        <v>517593.81400000001</v>
      </c>
      <c r="J177" s="87">
        <v>0</v>
      </c>
      <c r="K177" s="87">
        <v>69345.126999999993</v>
      </c>
      <c r="L177" s="87">
        <v>51294.625999999997</v>
      </c>
      <c r="M177" s="87">
        <v>85555.384999999995</v>
      </c>
      <c r="N177" s="87">
        <v>0</v>
      </c>
      <c r="O177" s="87">
        <v>0</v>
      </c>
      <c r="P177" s="87">
        <v>0</v>
      </c>
      <c r="Q177" s="87">
        <v>0</v>
      </c>
      <c r="R177" s="87">
        <v>0</v>
      </c>
      <c r="S177" s="87">
        <v>0</v>
      </c>
    </row>
    <row r="178" spans="1:19">
      <c r="A178" s="87" t="s">
        <v>521</v>
      </c>
      <c r="B178" s="88">
        <v>1628870000000</v>
      </c>
      <c r="C178" s="87">
        <v>1545369.801</v>
      </c>
      <c r="D178" s="87" t="s">
        <v>691</v>
      </c>
      <c r="E178" s="87">
        <v>645239.30700000003</v>
      </c>
      <c r="F178" s="87">
        <v>326066.95799999998</v>
      </c>
      <c r="G178" s="87">
        <v>36816.264999999999</v>
      </c>
      <c r="H178" s="87">
        <v>0</v>
      </c>
      <c r="I178" s="87">
        <v>382173.60800000001</v>
      </c>
      <c r="J178" s="87">
        <v>0</v>
      </c>
      <c r="K178" s="87">
        <v>67112.442999999999</v>
      </c>
      <c r="L178" s="87">
        <v>51294.625999999997</v>
      </c>
      <c r="M178" s="87">
        <v>36666.593000000001</v>
      </c>
      <c r="N178" s="87">
        <v>0</v>
      </c>
      <c r="O178" s="87">
        <v>0</v>
      </c>
      <c r="P178" s="87">
        <v>0</v>
      </c>
      <c r="Q178" s="87">
        <v>0</v>
      </c>
      <c r="R178" s="87">
        <v>0</v>
      </c>
      <c r="S178" s="87">
        <v>0</v>
      </c>
    </row>
    <row r="179" spans="1:19">
      <c r="A179" s="87" t="s">
        <v>522</v>
      </c>
      <c r="B179" s="88">
        <v>1477340000000</v>
      </c>
      <c r="C179" s="87">
        <v>1452279.0619999999</v>
      </c>
      <c r="D179" s="87" t="s">
        <v>594</v>
      </c>
      <c r="E179" s="87">
        <v>645239.30700000003</v>
      </c>
      <c r="F179" s="87">
        <v>326066.95799999998</v>
      </c>
      <c r="G179" s="87">
        <v>34251.89</v>
      </c>
      <c r="H179" s="87">
        <v>0</v>
      </c>
      <c r="I179" s="87">
        <v>210665.90299999999</v>
      </c>
      <c r="J179" s="87">
        <v>0</v>
      </c>
      <c r="K179" s="87">
        <v>62538.400000000001</v>
      </c>
      <c r="L179" s="87">
        <v>51294.625999999997</v>
      </c>
      <c r="M179" s="87">
        <v>122221.978</v>
      </c>
      <c r="N179" s="87">
        <v>0</v>
      </c>
      <c r="O179" s="87">
        <v>0</v>
      </c>
      <c r="P179" s="87">
        <v>0</v>
      </c>
      <c r="Q179" s="87">
        <v>0</v>
      </c>
      <c r="R179" s="87">
        <v>0</v>
      </c>
      <c r="S179" s="87">
        <v>0</v>
      </c>
    </row>
    <row r="180" spans="1:19">
      <c r="A180" s="87" t="s">
        <v>523</v>
      </c>
      <c r="B180" s="88">
        <v>1343010000000</v>
      </c>
      <c r="C180" s="87">
        <v>1464143.14</v>
      </c>
      <c r="D180" s="87" t="s">
        <v>646</v>
      </c>
      <c r="E180" s="87">
        <v>645239.30700000003</v>
      </c>
      <c r="F180" s="87">
        <v>326066.95799999998</v>
      </c>
      <c r="G180" s="87">
        <v>34251.89</v>
      </c>
      <c r="H180" s="87">
        <v>0</v>
      </c>
      <c r="I180" s="87">
        <v>221998.924</v>
      </c>
      <c r="J180" s="87">
        <v>0</v>
      </c>
      <c r="K180" s="87">
        <v>63069.455999999998</v>
      </c>
      <c r="L180" s="87">
        <v>51294.625999999997</v>
      </c>
      <c r="M180" s="87">
        <v>122221.978</v>
      </c>
      <c r="N180" s="87">
        <v>0</v>
      </c>
      <c r="O180" s="87">
        <v>0</v>
      </c>
      <c r="P180" s="87">
        <v>0</v>
      </c>
      <c r="Q180" s="87">
        <v>0</v>
      </c>
      <c r="R180" s="87">
        <v>0</v>
      </c>
      <c r="S180" s="87">
        <v>0</v>
      </c>
    </row>
    <row r="181" spans="1:19">
      <c r="A181" s="87" t="s">
        <v>524</v>
      </c>
      <c r="B181" s="88">
        <v>1343460000000</v>
      </c>
      <c r="C181" s="87">
        <v>1185425.7339999999</v>
      </c>
      <c r="D181" s="87" t="s">
        <v>720</v>
      </c>
      <c r="E181" s="87">
        <v>645239.30700000003</v>
      </c>
      <c r="F181" s="87">
        <v>326066.95799999998</v>
      </c>
      <c r="G181" s="87">
        <v>34251.89</v>
      </c>
      <c r="H181" s="87">
        <v>0</v>
      </c>
      <c r="I181" s="87">
        <v>0</v>
      </c>
      <c r="J181" s="87">
        <v>0</v>
      </c>
      <c r="K181" s="87">
        <v>57645.601000000002</v>
      </c>
      <c r="L181" s="87">
        <v>0</v>
      </c>
      <c r="M181" s="87">
        <v>122221.978</v>
      </c>
      <c r="N181" s="87">
        <v>0</v>
      </c>
      <c r="O181" s="87">
        <v>0</v>
      </c>
      <c r="P181" s="87">
        <v>0</v>
      </c>
      <c r="Q181" s="87">
        <v>0</v>
      </c>
      <c r="R181" s="87">
        <v>0</v>
      </c>
      <c r="S181" s="87">
        <v>0</v>
      </c>
    </row>
    <row r="182" spans="1:19">
      <c r="A182" s="87"/>
      <c r="B182" s="87"/>
      <c r="C182" s="87"/>
      <c r="D182" s="87"/>
      <c r="E182" s="87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</row>
    <row r="183" spans="1:19">
      <c r="A183" s="87" t="s">
        <v>525</v>
      </c>
      <c r="B183" s="88">
        <v>18348900000000</v>
      </c>
      <c r="C183" s="87"/>
      <c r="D183" s="87"/>
      <c r="E183" s="87"/>
      <c r="F183" s="87"/>
      <c r="G183" s="87"/>
      <c r="H183" s="87"/>
      <c r="I183" s="87"/>
      <c r="J183" s="87"/>
      <c r="K183" s="87"/>
      <c r="L183" s="87"/>
      <c r="M183" s="87"/>
      <c r="N183" s="87">
        <v>0</v>
      </c>
      <c r="O183" s="87">
        <v>0</v>
      </c>
      <c r="P183" s="87">
        <v>0</v>
      </c>
      <c r="Q183" s="87">
        <v>0</v>
      </c>
      <c r="R183" s="87">
        <v>0</v>
      </c>
      <c r="S183" s="87">
        <v>0</v>
      </c>
    </row>
    <row r="184" spans="1:19">
      <c r="A184" s="87" t="s">
        <v>526</v>
      </c>
      <c r="B184" s="88">
        <v>1239470000000</v>
      </c>
      <c r="C184" s="87">
        <v>1183973.6969999999</v>
      </c>
      <c r="D184" s="87"/>
      <c r="E184" s="87">
        <v>645239.30700000003</v>
      </c>
      <c r="F184" s="87">
        <v>326066.95799999998</v>
      </c>
      <c r="G184" s="87">
        <v>34251.89</v>
      </c>
      <c r="H184" s="87">
        <v>0</v>
      </c>
      <c r="I184" s="87">
        <v>0</v>
      </c>
      <c r="J184" s="87">
        <v>0</v>
      </c>
      <c r="K184" s="87">
        <v>56193.563999999998</v>
      </c>
      <c r="L184" s="87">
        <v>0</v>
      </c>
      <c r="M184" s="87">
        <v>36666.593000000001</v>
      </c>
      <c r="N184" s="87">
        <v>0</v>
      </c>
      <c r="O184" s="87">
        <v>0</v>
      </c>
      <c r="P184" s="87">
        <v>0</v>
      </c>
      <c r="Q184" s="87">
        <v>0</v>
      </c>
      <c r="R184" s="87">
        <v>0</v>
      </c>
      <c r="S184" s="87">
        <v>0</v>
      </c>
    </row>
    <row r="185" spans="1:19">
      <c r="A185" s="87" t="s">
        <v>527</v>
      </c>
      <c r="B185" s="88">
        <v>1931520000000</v>
      </c>
      <c r="C185" s="87">
        <v>1742929.3589999999</v>
      </c>
      <c r="D185" s="87"/>
      <c r="E185" s="87">
        <v>645239.30700000003</v>
      </c>
      <c r="F185" s="87">
        <v>326066.95799999998</v>
      </c>
      <c r="G185" s="87">
        <v>48000.595000000001</v>
      </c>
      <c r="H185" s="87">
        <v>0</v>
      </c>
      <c r="I185" s="87">
        <v>517593.81400000001</v>
      </c>
      <c r="J185" s="87">
        <v>0</v>
      </c>
      <c r="K185" s="87">
        <v>69345.126999999993</v>
      </c>
      <c r="L185" s="87">
        <v>51294.625999999997</v>
      </c>
      <c r="M185" s="87">
        <v>122221.978</v>
      </c>
      <c r="N185" s="87">
        <v>0</v>
      </c>
      <c r="O185" s="87">
        <v>0</v>
      </c>
      <c r="P185" s="87">
        <v>0</v>
      </c>
      <c r="Q185" s="87">
        <v>0</v>
      </c>
      <c r="R185" s="87">
        <v>0</v>
      </c>
      <c r="S185" s="87">
        <v>0</v>
      </c>
    </row>
    <row r="186" spans="1:19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80"/>
      <c r="B187" s="87" t="s">
        <v>547</v>
      </c>
      <c r="C187" s="87" t="s">
        <v>548</v>
      </c>
      <c r="D187" s="87" t="s">
        <v>549</v>
      </c>
      <c r="E187" s="87" t="s">
        <v>254</v>
      </c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87" t="s">
        <v>550</v>
      </c>
      <c r="B188" s="87">
        <v>445216.82</v>
      </c>
      <c r="C188" s="87">
        <v>91345.82</v>
      </c>
      <c r="D188" s="87">
        <v>0</v>
      </c>
      <c r="E188" s="87">
        <v>536562.64</v>
      </c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87" t="s">
        <v>551</v>
      </c>
      <c r="B189" s="87">
        <v>9.61</v>
      </c>
      <c r="C189" s="87">
        <v>1.97</v>
      </c>
      <c r="D189" s="87">
        <v>0</v>
      </c>
      <c r="E189" s="87">
        <v>11.58</v>
      </c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87" t="s">
        <v>552</v>
      </c>
      <c r="B190" s="87">
        <v>9.61</v>
      </c>
      <c r="C190" s="87">
        <v>1.97</v>
      </c>
      <c r="D190" s="87">
        <v>0</v>
      </c>
      <c r="E190" s="87">
        <v>11.58</v>
      </c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1"/>
  <dimension ref="A1:S190"/>
  <sheetViews>
    <sheetView workbookViewId="0"/>
  </sheetViews>
  <sheetFormatPr defaultRowHeight="10.5"/>
  <cols>
    <col min="1" max="1" width="45.83203125" style="79" customWidth="1"/>
    <col min="2" max="2" width="28.83203125" style="79" customWidth="1"/>
    <col min="3" max="3" width="33.6640625" style="79" customWidth="1"/>
    <col min="4" max="4" width="38.6640625" style="79" customWidth="1"/>
    <col min="5" max="5" width="45.6640625" style="79" customWidth="1"/>
    <col min="6" max="6" width="50" style="79" customWidth="1"/>
    <col min="7" max="7" width="43.6640625" style="79" customWidth="1"/>
    <col min="8" max="9" width="38.33203125" style="79" customWidth="1"/>
    <col min="10" max="10" width="46.1640625" style="79" customWidth="1"/>
    <col min="11" max="11" width="36.5" style="79" customWidth="1"/>
    <col min="12" max="12" width="45.33203125" style="79" customWidth="1"/>
    <col min="13" max="13" width="50.5" style="79" customWidth="1"/>
    <col min="14" max="15" width="44.83203125" style="79" customWidth="1"/>
    <col min="16" max="16" width="45.33203125" style="79" customWidth="1"/>
    <col min="17" max="17" width="44.83203125" style="79" customWidth="1"/>
    <col min="18" max="18" width="42.6640625" style="79" customWidth="1"/>
    <col min="19" max="19" width="48.1640625" style="79" customWidth="1"/>
    <col min="20" max="27" width="9.33203125" style="79" customWidth="1"/>
    <col min="28" max="16384" width="9.33203125" style="79"/>
  </cols>
  <sheetData>
    <row r="1" spans="1:19">
      <c r="A1" s="80"/>
      <c r="B1" s="87" t="s">
        <v>331</v>
      </c>
      <c r="C1" s="87" t="s">
        <v>332</v>
      </c>
      <c r="D1" s="87" t="s">
        <v>333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7" t="s">
        <v>334</v>
      </c>
      <c r="B2" s="87">
        <v>25220.86</v>
      </c>
      <c r="C2" s="87">
        <v>544.49</v>
      </c>
      <c r="D2" s="87">
        <v>544.49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7" t="s">
        <v>335</v>
      </c>
      <c r="B3" s="87">
        <v>25220.86</v>
      </c>
      <c r="C3" s="87">
        <v>544.49</v>
      </c>
      <c r="D3" s="87">
        <v>544.49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7" t="s">
        <v>336</v>
      </c>
      <c r="B4" s="87">
        <v>66658.22</v>
      </c>
      <c r="C4" s="87">
        <v>1439.07</v>
      </c>
      <c r="D4" s="87">
        <v>1439.07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7" t="s">
        <v>337</v>
      </c>
      <c r="B5" s="87">
        <v>66658.22</v>
      </c>
      <c r="C5" s="87">
        <v>1439.07</v>
      </c>
      <c r="D5" s="87">
        <v>1439.07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0"/>
      <c r="B7" s="87" t="s">
        <v>338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7" t="s">
        <v>339</v>
      </c>
      <c r="B8" s="87">
        <v>46320.38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7" t="s">
        <v>340</v>
      </c>
      <c r="B9" s="87">
        <v>46320.38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7" t="s">
        <v>341</v>
      </c>
      <c r="B10" s="87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0"/>
      <c r="B12" s="87" t="s">
        <v>342</v>
      </c>
      <c r="C12" s="87" t="s">
        <v>343</v>
      </c>
      <c r="D12" s="87" t="s">
        <v>344</v>
      </c>
      <c r="E12" s="87" t="s">
        <v>345</v>
      </c>
      <c r="F12" s="87" t="s">
        <v>346</v>
      </c>
      <c r="G12" s="87" t="s">
        <v>347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7" t="s">
        <v>69</v>
      </c>
      <c r="B13" s="87">
        <v>0</v>
      </c>
      <c r="C13" s="87">
        <v>7354.55</v>
      </c>
      <c r="D13" s="87">
        <v>0</v>
      </c>
      <c r="E13" s="87">
        <v>0</v>
      </c>
      <c r="F13" s="87">
        <v>0</v>
      </c>
      <c r="G13" s="87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7" t="s">
        <v>70</v>
      </c>
      <c r="B14" s="87">
        <v>928.74</v>
      </c>
      <c r="C14" s="87">
        <v>0</v>
      </c>
      <c r="D14" s="87">
        <v>0</v>
      </c>
      <c r="E14" s="87">
        <v>0</v>
      </c>
      <c r="F14" s="87">
        <v>0</v>
      </c>
      <c r="G14" s="87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7" t="s">
        <v>78</v>
      </c>
      <c r="B15" s="87">
        <v>7389.8</v>
      </c>
      <c r="C15" s="87">
        <v>0</v>
      </c>
      <c r="D15" s="87">
        <v>0</v>
      </c>
      <c r="E15" s="87">
        <v>0</v>
      </c>
      <c r="F15" s="87">
        <v>0</v>
      </c>
      <c r="G15" s="87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7" t="s">
        <v>79</v>
      </c>
      <c r="B16" s="87">
        <v>48.34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7" t="s">
        <v>80</v>
      </c>
      <c r="B17" s="87">
        <v>5778.62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7" t="s">
        <v>81</v>
      </c>
      <c r="B18" s="87">
        <v>1895.08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7" t="s">
        <v>82</v>
      </c>
      <c r="B19" s="87">
        <v>746.05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7" t="s">
        <v>83</v>
      </c>
      <c r="B20" s="87">
        <v>469.18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7" t="s">
        <v>84</v>
      </c>
      <c r="B21" s="87">
        <v>316.99</v>
      </c>
      <c r="C21" s="87">
        <v>0</v>
      </c>
      <c r="D21" s="87">
        <v>0</v>
      </c>
      <c r="E21" s="87">
        <v>0</v>
      </c>
      <c r="F21" s="87">
        <v>0</v>
      </c>
      <c r="G21" s="87">
        <v>8865.32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7" t="s">
        <v>85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7" t="s">
        <v>64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7" t="s">
        <v>86</v>
      </c>
      <c r="B24" s="87">
        <v>0</v>
      </c>
      <c r="C24" s="87">
        <v>293.51</v>
      </c>
      <c r="D24" s="87">
        <v>0</v>
      </c>
      <c r="E24" s="87">
        <v>0</v>
      </c>
      <c r="F24" s="87">
        <v>0</v>
      </c>
      <c r="G24" s="87">
        <v>1504.13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7" t="s">
        <v>87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7" t="s">
        <v>88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7"/>
      <c r="B27" s="87"/>
      <c r="C27" s="87"/>
      <c r="D27" s="87"/>
      <c r="E27" s="87"/>
      <c r="F27" s="87"/>
      <c r="G27" s="87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7" t="s">
        <v>89</v>
      </c>
      <c r="B28" s="87">
        <v>17572.8</v>
      </c>
      <c r="C28" s="87">
        <v>7648.06</v>
      </c>
      <c r="D28" s="87">
        <v>0</v>
      </c>
      <c r="E28" s="87">
        <v>0</v>
      </c>
      <c r="F28" s="87">
        <v>0</v>
      </c>
      <c r="G28" s="87">
        <v>10369.450000000001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0"/>
      <c r="B30" s="87" t="s">
        <v>338</v>
      </c>
      <c r="C30" s="87" t="s">
        <v>2</v>
      </c>
      <c r="D30" s="87" t="s">
        <v>348</v>
      </c>
      <c r="E30" s="87" t="s">
        <v>349</v>
      </c>
      <c r="F30" s="87" t="s">
        <v>350</v>
      </c>
      <c r="G30" s="87" t="s">
        <v>351</v>
      </c>
      <c r="H30" s="87" t="s">
        <v>352</v>
      </c>
      <c r="I30" s="87" t="s">
        <v>353</v>
      </c>
      <c r="J30" s="87" t="s">
        <v>354</v>
      </c>
      <c r="K30"/>
      <c r="L30"/>
      <c r="M30"/>
      <c r="N30"/>
      <c r="O30"/>
      <c r="P30"/>
      <c r="Q30"/>
      <c r="R30"/>
      <c r="S30"/>
    </row>
    <row r="31" spans="1:19">
      <c r="A31" s="87" t="s">
        <v>355</v>
      </c>
      <c r="B31" s="87">
        <v>3563.11</v>
      </c>
      <c r="C31" s="87" t="s">
        <v>3</v>
      </c>
      <c r="D31" s="87">
        <v>8690.42</v>
      </c>
      <c r="E31" s="87">
        <v>1</v>
      </c>
      <c r="F31" s="87">
        <v>0</v>
      </c>
      <c r="G31" s="87">
        <v>0</v>
      </c>
      <c r="H31" s="87">
        <v>7.53</v>
      </c>
      <c r="I31" s="87">
        <v>37.159999999999997</v>
      </c>
      <c r="J31" s="87">
        <v>4.84</v>
      </c>
      <c r="K31"/>
      <c r="L31"/>
      <c r="M31"/>
      <c r="N31"/>
      <c r="O31"/>
      <c r="P31"/>
      <c r="Q31"/>
      <c r="R31"/>
      <c r="S31"/>
    </row>
    <row r="32" spans="1:19">
      <c r="A32" s="87" t="s">
        <v>356</v>
      </c>
      <c r="B32" s="87">
        <v>2532.3200000000002</v>
      </c>
      <c r="C32" s="87" t="s">
        <v>3</v>
      </c>
      <c r="D32" s="87">
        <v>6948.69</v>
      </c>
      <c r="E32" s="87">
        <v>1</v>
      </c>
      <c r="F32" s="87">
        <v>0</v>
      </c>
      <c r="G32" s="87">
        <v>0</v>
      </c>
      <c r="H32" s="87">
        <v>16.14</v>
      </c>
      <c r="I32" s="87">
        <v>18.579999999999998</v>
      </c>
      <c r="J32" s="87">
        <v>8.07</v>
      </c>
      <c r="K32"/>
      <c r="L32"/>
      <c r="M32"/>
      <c r="N32"/>
      <c r="O32"/>
      <c r="P32"/>
      <c r="Q32"/>
      <c r="R32"/>
      <c r="S32"/>
    </row>
    <row r="33" spans="1:19">
      <c r="A33" s="87" t="s">
        <v>357</v>
      </c>
      <c r="B33" s="87">
        <v>2532.3200000000002</v>
      </c>
      <c r="C33" s="87" t="s">
        <v>3</v>
      </c>
      <c r="D33" s="87">
        <v>6948.69</v>
      </c>
      <c r="E33" s="87">
        <v>10</v>
      </c>
      <c r="F33" s="87">
        <v>0</v>
      </c>
      <c r="G33" s="87">
        <v>0</v>
      </c>
      <c r="H33" s="87">
        <v>16.14</v>
      </c>
      <c r="I33" s="87">
        <v>18.579999999999998</v>
      </c>
      <c r="J33" s="87">
        <v>8.07</v>
      </c>
      <c r="K33"/>
      <c r="L33"/>
      <c r="M33"/>
      <c r="N33"/>
      <c r="O33"/>
      <c r="P33"/>
      <c r="Q33"/>
      <c r="R33"/>
      <c r="S33"/>
    </row>
    <row r="34" spans="1:19">
      <c r="A34" s="87" t="s">
        <v>358</v>
      </c>
      <c r="B34" s="87">
        <v>2532.3200000000002</v>
      </c>
      <c r="C34" s="87" t="s">
        <v>3</v>
      </c>
      <c r="D34" s="87">
        <v>6948.69</v>
      </c>
      <c r="E34" s="87">
        <v>1</v>
      </c>
      <c r="F34" s="87">
        <v>0</v>
      </c>
      <c r="G34" s="87">
        <v>0</v>
      </c>
      <c r="H34" s="87">
        <v>16.14</v>
      </c>
      <c r="I34" s="87">
        <v>18.579999999999998</v>
      </c>
      <c r="J34" s="87">
        <v>8.07</v>
      </c>
      <c r="K34"/>
      <c r="L34"/>
      <c r="M34"/>
      <c r="N34"/>
      <c r="O34"/>
      <c r="P34"/>
      <c r="Q34"/>
      <c r="R34"/>
      <c r="S34"/>
    </row>
    <row r="35" spans="1:19">
      <c r="A35" s="87" t="s">
        <v>371</v>
      </c>
      <c r="B35" s="87">
        <v>3563.11</v>
      </c>
      <c r="C35" s="87" t="s">
        <v>3</v>
      </c>
      <c r="D35" s="87">
        <v>4344.1400000000003</v>
      </c>
      <c r="E35" s="87">
        <v>1</v>
      </c>
      <c r="F35" s="87">
        <v>297.11</v>
      </c>
      <c r="G35" s="87">
        <v>0</v>
      </c>
      <c r="H35" s="87">
        <v>0</v>
      </c>
      <c r="I35" s="87"/>
      <c r="J35" s="87">
        <v>0</v>
      </c>
      <c r="K35"/>
      <c r="L35"/>
      <c r="M35"/>
      <c r="N35"/>
      <c r="O35"/>
      <c r="P35"/>
      <c r="Q35"/>
      <c r="R35"/>
      <c r="S35"/>
    </row>
    <row r="36" spans="1:19">
      <c r="A36" s="87" t="s">
        <v>372</v>
      </c>
      <c r="B36" s="87">
        <v>3563.11</v>
      </c>
      <c r="C36" s="87" t="s">
        <v>3</v>
      </c>
      <c r="D36" s="87">
        <v>4344.1400000000003</v>
      </c>
      <c r="E36" s="87">
        <v>10</v>
      </c>
      <c r="F36" s="87">
        <v>297.11</v>
      </c>
      <c r="G36" s="87">
        <v>0</v>
      </c>
      <c r="H36" s="87">
        <v>0</v>
      </c>
      <c r="I36" s="87"/>
      <c r="J36" s="87">
        <v>0</v>
      </c>
      <c r="K36"/>
      <c r="L36"/>
      <c r="M36"/>
      <c r="N36"/>
      <c r="O36"/>
      <c r="P36"/>
      <c r="Q36"/>
      <c r="R36"/>
      <c r="S36"/>
    </row>
    <row r="37" spans="1:19">
      <c r="A37" s="87" t="s">
        <v>361</v>
      </c>
      <c r="B37" s="87">
        <v>313.42</v>
      </c>
      <c r="C37" s="87" t="s">
        <v>3</v>
      </c>
      <c r="D37" s="87">
        <v>860.02</v>
      </c>
      <c r="E37" s="87">
        <v>1</v>
      </c>
      <c r="F37" s="87">
        <v>200.61</v>
      </c>
      <c r="G37" s="87">
        <v>115.9</v>
      </c>
      <c r="H37" s="87">
        <v>16.14</v>
      </c>
      <c r="I37" s="87">
        <v>18.579999999999998</v>
      </c>
      <c r="J37" s="87">
        <v>8.07</v>
      </c>
      <c r="K37"/>
      <c r="L37"/>
      <c r="M37"/>
      <c r="N37"/>
      <c r="O37"/>
      <c r="P37"/>
      <c r="Q37"/>
      <c r="R37"/>
      <c r="S37"/>
    </row>
    <row r="38" spans="1:19">
      <c r="A38" s="87" t="s">
        <v>360</v>
      </c>
      <c r="B38" s="87">
        <v>201.98</v>
      </c>
      <c r="C38" s="87" t="s">
        <v>3</v>
      </c>
      <c r="D38" s="87">
        <v>554.22</v>
      </c>
      <c r="E38" s="87">
        <v>1</v>
      </c>
      <c r="F38" s="87">
        <v>133.74</v>
      </c>
      <c r="G38" s="87">
        <v>77.27</v>
      </c>
      <c r="H38" s="87">
        <v>16.14</v>
      </c>
      <c r="I38" s="87">
        <v>18.579999999999998</v>
      </c>
      <c r="J38" s="87">
        <v>8.07</v>
      </c>
      <c r="K38"/>
      <c r="L38"/>
      <c r="M38"/>
      <c r="N38"/>
      <c r="O38"/>
      <c r="P38"/>
      <c r="Q38"/>
      <c r="R38"/>
      <c r="S38"/>
    </row>
    <row r="39" spans="1:19">
      <c r="A39" s="87" t="s">
        <v>359</v>
      </c>
      <c r="B39" s="87">
        <v>313.41000000000003</v>
      </c>
      <c r="C39" s="87" t="s">
        <v>3</v>
      </c>
      <c r="D39" s="87">
        <v>860</v>
      </c>
      <c r="E39" s="87">
        <v>1</v>
      </c>
      <c r="F39" s="87">
        <v>200.61</v>
      </c>
      <c r="G39" s="87">
        <v>115.9</v>
      </c>
      <c r="H39" s="87">
        <v>16.14</v>
      </c>
      <c r="I39" s="87">
        <v>18.579999999999998</v>
      </c>
      <c r="J39" s="87">
        <v>8.07</v>
      </c>
      <c r="K39"/>
      <c r="L39"/>
      <c r="M39"/>
      <c r="N39"/>
      <c r="O39"/>
      <c r="P39"/>
      <c r="Q39"/>
      <c r="R39"/>
      <c r="S39"/>
    </row>
    <row r="40" spans="1:19">
      <c r="A40" s="87" t="s">
        <v>362</v>
      </c>
      <c r="B40" s="87">
        <v>201.98</v>
      </c>
      <c r="C40" s="87" t="s">
        <v>3</v>
      </c>
      <c r="D40" s="87">
        <v>554.22</v>
      </c>
      <c r="E40" s="87">
        <v>1</v>
      </c>
      <c r="F40" s="87">
        <v>133.74</v>
      </c>
      <c r="G40" s="87">
        <v>77.27</v>
      </c>
      <c r="H40" s="87">
        <v>16.14</v>
      </c>
      <c r="I40" s="87">
        <v>18.579999999999998</v>
      </c>
      <c r="J40" s="87">
        <v>8.07</v>
      </c>
      <c r="K40"/>
      <c r="L40"/>
      <c r="M40"/>
      <c r="N40"/>
      <c r="O40"/>
      <c r="P40"/>
      <c r="Q40"/>
      <c r="R40"/>
      <c r="S40"/>
    </row>
    <row r="41" spans="1:19">
      <c r="A41" s="87" t="s">
        <v>365</v>
      </c>
      <c r="B41" s="87">
        <v>313.42</v>
      </c>
      <c r="C41" s="87" t="s">
        <v>3</v>
      </c>
      <c r="D41" s="87">
        <v>860.02</v>
      </c>
      <c r="E41" s="87">
        <v>10</v>
      </c>
      <c r="F41" s="87">
        <v>200.61</v>
      </c>
      <c r="G41" s="87">
        <v>115.9</v>
      </c>
      <c r="H41" s="87">
        <v>16.14</v>
      </c>
      <c r="I41" s="87">
        <v>18.579999999999998</v>
      </c>
      <c r="J41" s="87">
        <v>8.07</v>
      </c>
      <c r="K41"/>
      <c r="L41"/>
      <c r="M41"/>
      <c r="N41"/>
      <c r="O41"/>
      <c r="P41"/>
      <c r="Q41"/>
      <c r="R41"/>
      <c r="S41"/>
    </row>
    <row r="42" spans="1:19">
      <c r="A42" s="87" t="s">
        <v>364</v>
      </c>
      <c r="B42" s="87">
        <v>201.98</v>
      </c>
      <c r="C42" s="87" t="s">
        <v>3</v>
      </c>
      <c r="D42" s="87">
        <v>554.22</v>
      </c>
      <c r="E42" s="87">
        <v>10</v>
      </c>
      <c r="F42" s="87">
        <v>133.74</v>
      </c>
      <c r="G42" s="87">
        <v>77.27</v>
      </c>
      <c r="H42" s="87">
        <v>16.14</v>
      </c>
      <c r="I42" s="87">
        <v>18.579999999999998</v>
      </c>
      <c r="J42" s="87">
        <v>8.07</v>
      </c>
      <c r="K42"/>
      <c r="L42"/>
      <c r="M42"/>
      <c r="N42"/>
      <c r="O42"/>
      <c r="P42"/>
      <c r="Q42"/>
      <c r="R42"/>
      <c r="S42"/>
    </row>
    <row r="43" spans="1:19">
      <c r="A43" s="87" t="s">
        <v>363</v>
      </c>
      <c r="B43" s="87">
        <v>313.41000000000003</v>
      </c>
      <c r="C43" s="87" t="s">
        <v>3</v>
      </c>
      <c r="D43" s="87">
        <v>860</v>
      </c>
      <c r="E43" s="87">
        <v>10</v>
      </c>
      <c r="F43" s="87">
        <v>200.61</v>
      </c>
      <c r="G43" s="87">
        <v>115.9</v>
      </c>
      <c r="H43" s="87">
        <v>16.14</v>
      </c>
      <c r="I43" s="87">
        <v>18.579999999999998</v>
      </c>
      <c r="J43" s="87">
        <v>8.07</v>
      </c>
      <c r="K43"/>
      <c r="L43"/>
      <c r="M43"/>
      <c r="N43"/>
      <c r="O43"/>
      <c r="P43"/>
      <c r="Q43"/>
      <c r="R43"/>
      <c r="S43"/>
    </row>
    <row r="44" spans="1:19">
      <c r="A44" s="87" t="s">
        <v>366</v>
      </c>
      <c r="B44" s="87">
        <v>201.98</v>
      </c>
      <c r="C44" s="87" t="s">
        <v>3</v>
      </c>
      <c r="D44" s="87">
        <v>554.22</v>
      </c>
      <c r="E44" s="87">
        <v>10</v>
      </c>
      <c r="F44" s="87">
        <v>133.74</v>
      </c>
      <c r="G44" s="87">
        <v>77.27</v>
      </c>
      <c r="H44" s="87">
        <v>16.14</v>
      </c>
      <c r="I44" s="87">
        <v>18.579999999999998</v>
      </c>
      <c r="J44" s="87">
        <v>8.07</v>
      </c>
      <c r="K44"/>
      <c r="L44"/>
      <c r="M44"/>
      <c r="N44"/>
      <c r="O44"/>
      <c r="P44"/>
      <c r="Q44"/>
      <c r="R44"/>
      <c r="S44"/>
    </row>
    <row r="45" spans="1:19">
      <c r="A45" s="87" t="s">
        <v>369</v>
      </c>
      <c r="B45" s="87">
        <v>313.42</v>
      </c>
      <c r="C45" s="87" t="s">
        <v>3</v>
      </c>
      <c r="D45" s="87">
        <v>860.02</v>
      </c>
      <c r="E45" s="87">
        <v>1</v>
      </c>
      <c r="F45" s="87">
        <v>200.61</v>
      </c>
      <c r="G45" s="87">
        <v>115.9</v>
      </c>
      <c r="H45" s="87">
        <v>16.14</v>
      </c>
      <c r="I45" s="87">
        <v>18.579999999999998</v>
      </c>
      <c r="J45" s="87">
        <v>8.07</v>
      </c>
      <c r="K45"/>
      <c r="L45"/>
      <c r="M45"/>
      <c r="N45"/>
      <c r="O45"/>
      <c r="P45"/>
      <c r="Q45"/>
      <c r="R45"/>
      <c r="S45"/>
    </row>
    <row r="46" spans="1:19">
      <c r="A46" s="87" t="s">
        <v>368</v>
      </c>
      <c r="B46" s="87">
        <v>201.98</v>
      </c>
      <c r="C46" s="87" t="s">
        <v>3</v>
      </c>
      <c r="D46" s="87">
        <v>554.22</v>
      </c>
      <c r="E46" s="87">
        <v>1</v>
      </c>
      <c r="F46" s="87">
        <v>133.74</v>
      </c>
      <c r="G46" s="87">
        <v>77.27</v>
      </c>
      <c r="H46" s="87">
        <v>16.14</v>
      </c>
      <c r="I46" s="87">
        <v>18.579999999999998</v>
      </c>
      <c r="J46" s="87">
        <v>8.07</v>
      </c>
      <c r="K46"/>
      <c r="L46"/>
      <c r="M46"/>
      <c r="N46"/>
      <c r="O46"/>
      <c r="P46"/>
      <c r="Q46"/>
      <c r="R46"/>
      <c r="S46"/>
    </row>
    <row r="47" spans="1:19">
      <c r="A47" s="87" t="s">
        <v>367</v>
      </c>
      <c r="B47" s="87">
        <v>313.41000000000003</v>
      </c>
      <c r="C47" s="87" t="s">
        <v>3</v>
      </c>
      <c r="D47" s="87">
        <v>860</v>
      </c>
      <c r="E47" s="87">
        <v>1</v>
      </c>
      <c r="F47" s="87">
        <v>200.61</v>
      </c>
      <c r="G47" s="87">
        <v>115.9</v>
      </c>
      <c r="H47" s="87">
        <v>16.14</v>
      </c>
      <c r="I47" s="87">
        <v>18.579999999999998</v>
      </c>
      <c r="J47" s="87">
        <v>8.07</v>
      </c>
      <c r="K47"/>
      <c r="L47"/>
      <c r="M47"/>
      <c r="N47"/>
      <c r="O47"/>
      <c r="P47"/>
      <c r="Q47"/>
      <c r="R47"/>
      <c r="S47"/>
    </row>
    <row r="48" spans="1:19">
      <c r="A48" s="87" t="s">
        <v>370</v>
      </c>
      <c r="B48" s="87">
        <v>201.98</v>
      </c>
      <c r="C48" s="87" t="s">
        <v>3</v>
      </c>
      <c r="D48" s="87">
        <v>554.22</v>
      </c>
      <c r="E48" s="87">
        <v>1</v>
      </c>
      <c r="F48" s="87">
        <v>133.74</v>
      </c>
      <c r="G48" s="87">
        <v>77.27</v>
      </c>
      <c r="H48" s="87">
        <v>16.14</v>
      </c>
      <c r="I48" s="87">
        <v>18.579999999999998</v>
      </c>
      <c r="J48" s="87">
        <v>8.07</v>
      </c>
      <c r="K48"/>
      <c r="L48"/>
      <c r="M48"/>
      <c r="N48"/>
      <c r="O48"/>
      <c r="P48"/>
      <c r="Q48"/>
      <c r="R48"/>
      <c r="S48"/>
    </row>
    <row r="49" spans="1:19">
      <c r="A49" s="87" t="s">
        <v>373</v>
      </c>
      <c r="B49" s="87">
        <v>3563.11</v>
      </c>
      <c r="C49" s="87" t="s">
        <v>3</v>
      </c>
      <c r="D49" s="87">
        <v>4344.1400000000003</v>
      </c>
      <c r="E49" s="87">
        <v>1</v>
      </c>
      <c r="F49" s="87">
        <v>297.11</v>
      </c>
      <c r="G49" s="87">
        <v>0</v>
      </c>
      <c r="H49" s="87">
        <v>0</v>
      </c>
      <c r="I49" s="87"/>
      <c r="J49" s="87">
        <v>0</v>
      </c>
      <c r="K49"/>
      <c r="L49"/>
      <c r="M49"/>
      <c r="N49"/>
      <c r="O49"/>
      <c r="P49"/>
      <c r="Q49"/>
      <c r="R49"/>
      <c r="S49"/>
    </row>
    <row r="50" spans="1:19">
      <c r="A50" s="87" t="s">
        <v>254</v>
      </c>
      <c r="B50" s="87">
        <v>89077.65</v>
      </c>
      <c r="C50" s="87"/>
      <c r="D50" s="87">
        <v>178146.04</v>
      </c>
      <c r="E50" s="87"/>
      <c r="F50" s="87">
        <v>11589.54</v>
      </c>
      <c r="G50" s="87">
        <v>4636.1499999999996</v>
      </c>
      <c r="H50" s="87">
        <v>8.0484000000000009</v>
      </c>
      <c r="I50" s="87">
        <v>37.159999999999997</v>
      </c>
      <c r="J50" s="87">
        <v>4.0671999999999997</v>
      </c>
      <c r="K50"/>
      <c r="L50"/>
      <c r="M50"/>
      <c r="N50"/>
      <c r="O50"/>
      <c r="P50"/>
      <c r="Q50"/>
      <c r="R50"/>
      <c r="S50"/>
    </row>
    <row r="51" spans="1:19">
      <c r="A51" s="87" t="s">
        <v>374</v>
      </c>
      <c r="B51" s="87">
        <v>89077.65</v>
      </c>
      <c r="C51" s="87"/>
      <c r="D51" s="87">
        <v>178146.04</v>
      </c>
      <c r="E51" s="87"/>
      <c r="F51" s="87">
        <v>11589.54</v>
      </c>
      <c r="G51" s="87">
        <v>4636.1499999999996</v>
      </c>
      <c r="H51" s="87">
        <v>8.0484000000000009</v>
      </c>
      <c r="I51" s="87">
        <v>37.159999999999997</v>
      </c>
      <c r="J51" s="87">
        <v>4.0671999999999997</v>
      </c>
      <c r="K51"/>
      <c r="L51"/>
      <c r="M51"/>
      <c r="N51"/>
      <c r="O51"/>
      <c r="P51"/>
      <c r="Q51"/>
      <c r="R51"/>
      <c r="S51"/>
    </row>
    <row r="52" spans="1:19">
      <c r="A52" s="87" t="s">
        <v>375</v>
      </c>
      <c r="B52" s="87">
        <v>0</v>
      </c>
      <c r="C52" s="87"/>
      <c r="D52" s="87">
        <v>0</v>
      </c>
      <c r="E52" s="87"/>
      <c r="F52" s="87">
        <v>0</v>
      </c>
      <c r="G52" s="87">
        <v>0</v>
      </c>
      <c r="H52" s="87"/>
      <c r="I52" s="87"/>
      <c r="J52" s="87"/>
      <c r="K52"/>
      <c r="L52"/>
      <c r="M52"/>
      <c r="N52"/>
      <c r="O52"/>
      <c r="P52"/>
      <c r="Q52"/>
      <c r="R52"/>
      <c r="S52"/>
    </row>
    <row r="53" spans="1:19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</row>
    <row r="54" spans="1:19">
      <c r="A54" s="80"/>
      <c r="B54" s="87" t="s">
        <v>48</v>
      </c>
      <c r="C54" s="87" t="s">
        <v>376</v>
      </c>
      <c r="D54" s="87" t="s">
        <v>377</v>
      </c>
      <c r="E54" s="87" t="s">
        <v>378</v>
      </c>
      <c r="F54" s="87" t="s">
        <v>379</v>
      </c>
      <c r="G54" s="87" t="s">
        <v>380</v>
      </c>
      <c r="H54" s="87" t="s">
        <v>381</v>
      </c>
      <c r="I54" s="87" t="s">
        <v>382</v>
      </c>
      <c r="J54"/>
      <c r="K54"/>
      <c r="L54"/>
      <c r="M54"/>
      <c r="N54"/>
      <c r="O54"/>
      <c r="P54"/>
      <c r="Q54"/>
      <c r="R54"/>
      <c r="S54"/>
    </row>
    <row r="55" spans="1:19">
      <c r="A55" s="87" t="s">
        <v>385</v>
      </c>
      <c r="B55" s="87" t="s">
        <v>579</v>
      </c>
      <c r="C55" s="87">
        <v>0.3</v>
      </c>
      <c r="D55" s="87">
        <v>0.48399999999999999</v>
      </c>
      <c r="E55" s="87">
        <v>0.52200000000000002</v>
      </c>
      <c r="F55" s="87">
        <v>118.87</v>
      </c>
      <c r="G55" s="87">
        <v>90</v>
      </c>
      <c r="H55" s="87">
        <v>90</v>
      </c>
      <c r="I55" s="87" t="s">
        <v>386</v>
      </c>
      <c r="J55"/>
      <c r="K55"/>
      <c r="L55"/>
      <c r="M55"/>
      <c r="N55"/>
      <c r="O55"/>
      <c r="P55"/>
      <c r="Q55"/>
      <c r="R55"/>
      <c r="S55"/>
    </row>
    <row r="56" spans="1:19">
      <c r="A56" s="87" t="s">
        <v>383</v>
      </c>
      <c r="B56" s="87" t="s">
        <v>579</v>
      </c>
      <c r="C56" s="87">
        <v>0.3</v>
      </c>
      <c r="D56" s="87">
        <v>0.48399999999999999</v>
      </c>
      <c r="E56" s="87">
        <v>0.52200000000000002</v>
      </c>
      <c r="F56" s="87">
        <v>178.31</v>
      </c>
      <c r="G56" s="87">
        <v>0</v>
      </c>
      <c r="H56" s="87">
        <v>90</v>
      </c>
      <c r="I56" s="87" t="s">
        <v>384</v>
      </c>
      <c r="J56"/>
      <c r="K56"/>
      <c r="L56"/>
      <c r="M56"/>
      <c r="N56"/>
      <c r="O56"/>
      <c r="P56"/>
      <c r="Q56"/>
      <c r="R56"/>
      <c r="S56"/>
    </row>
    <row r="57" spans="1:19">
      <c r="A57" s="87" t="s">
        <v>387</v>
      </c>
      <c r="B57" s="87" t="s">
        <v>579</v>
      </c>
      <c r="C57" s="87">
        <v>0.3</v>
      </c>
      <c r="D57" s="87">
        <v>0.48399999999999999</v>
      </c>
      <c r="E57" s="87">
        <v>0.52200000000000002</v>
      </c>
      <c r="F57" s="87">
        <v>178.31</v>
      </c>
      <c r="G57" s="87">
        <v>180</v>
      </c>
      <c r="H57" s="87">
        <v>90</v>
      </c>
      <c r="I57" s="87" t="s">
        <v>388</v>
      </c>
      <c r="J57"/>
      <c r="K57"/>
      <c r="L57"/>
      <c r="M57"/>
      <c r="N57"/>
      <c r="O57"/>
      <c r="P57"/>
      <c r="Q57"/>
      <c r="R57"/>
      <c r="S57"/>
    </row>
    <row r="58" spans="1:19">
      <c r="A58" s="87" t="s">
        <v>389</v>
      </c>
      <c r="B58" s="87" t="s">
        <v>579</v>
      </c>
      <c r="C58" s="87">
        <v>0.3</v>
      </c>
      <c r="D58" s="87">
        <v>0.48399999999999999</v>
      </c>
      <c r="E58" s="87">
        <v>0.52200000000000002</v>
      </c>
      <c r="F58" s="87">
        <v>118.87</v>
      </c>
      <c r="G58" s="87">
        <v>270</v>
      </c>
      <c r="H58" s="87">
        <v>90</v>
      </c>
      <c r="I58" s="87" t="s">
        <v>390</v>
      </c>
      <c r="J58"/>
      <c r="K58"/>
      <c r="L58"/>
      <c r="M58"/>
      <c r="N58"/>
      <c r="O58"/>
      <c r="P58"/>
      <c r="Q58"/>
      <c r="R58"/>
      <c r="S58"/>
    </row>
    <row r="59" spans="1:19">
      <c r="A59" s="87" t="s">
        <v>391</v>
      </c>
      <c r="B59" s="87" t="s">
        <v>580</v>
      </c>
      <c r="C59" s="87">
        <v>0.3</v>
      </c>
      <c r="D59" s="87">
        <v>1.8620000000000001</v>
      </c>
      <c r="E59" s="87">
        <v>3.4009999999999998</v>
      </c>
      <c r="F59" s="87">
        <v>3563.11</v>
      </c>
      <c r="G59" s="87">
        <v>0</v>
      </c>
      <c r="H59" s="87">
        <v>180</v>
      </c>
      <c r="I59" s="87"/>
      <c r="J59"/>
      <c r="K59"/>
      <c r="L59"/>
      <c r="M59"/>
      <c r="N59"/>
      <c r="O59"/>
      <c r="P59"/>
      <c r="Q59"/>
      <c r="R59"/>
      <c r="S59"/>
    </row>
    <row r="60" spans="1:19">
      <c r="A60" s="87" t="s">
        <v>406</v>
      </c>
      <c r="B60" s="87" t="s">
        <v>581</v>
      </c>
      <c r="C60" s="87">
        <v>0.08</v>
      </c>
      <c r="D60" s="87">
        <v>0.79500000000000004</v>
      </c>
      <c r="E60" s="87">
        <v>0.90200000000000002</v>
      </c>
      <c r="F60" s="87">
        <v>59.42</v>
      </c>
      <c r="G60" s="87">
        <v>90</v>
      </c>
      <c r="H60" s="87">
        <v>90</v>
      </c>
      <c r="I60" s="87" t="s">
        <v>386</v>
      </c>
      <c r="J60"/>
      <c r="K60"/>
      <c r="L60"/>
      <c r="M60"/>
      <c r="N60"/>
      <c r="O60"/>
      <c r="P60"/>
      <c r="Q60"/>
      <c r="R60"/>
      <c r="S60"/>
    </row>
    <row r="61" spans="1:19">
      <c r="A61" s="87" t="s">
        <v>407</v>
      </c>
      <c r="B61" s="87" t="s">
        <v>581</v>
      </c>
      <c r="C61" s="87">
        <v>0.08</v>
      </c>
      <c r="D61" s="87">
        <v>0.79500000000000004</v>
      </c>
      <c r="E61" s="87">
        <v>0.90200000000000002</v>
      </c>
      <c r="F61" s="87">
        <v>89.13</v>
      </c>
      <c r="G61" s="87">
        <v>0</v>
      </c>
      <c r="H61" s="87">
        <v>90</v>
      </c>
      <c r="I61" s="87" t="s">
        <v>384</v>
      </c>
      <c r="J61"/>
      <c r="K61"/>
      <c r="L61"/>
      <c r="M61"/>
      <c r="N61"/>
      <c r="O61"/>
      <c r="P61"/>
      <c r="Q61"/>
      <c r="R61"/>
      <c r="S61"/>
    </row>
    <row r="62" spans="1:19">
      <c r="A62" s="87" t="s">
        <v>405</v>
      </c>
      <c r="B62" s="87" t="s">
        <v>581</v>
      </c>
      <c r="C62" s="87">
        <v>0.08</v>
      </c>
      <c r="D62" s="87">
        <v>0.79500000000000004</v>
      </c>
      <c r="E62" s="87">
        <v>0.90200000000000002</v>
      </c>
      <c r="F62" s="87">
        <v>89.13</v>
      </c>
      <c r="G62" s="87">
        <v>180</v>
      </c>
      <c r="H62" s="87">
        <v>90</v>
      </c>
      <c r="I62" s="87" t="s">
        <v>388</v>
      </c>
      <c r="J62"/>
      <c r="K62"/>
      <c r="L62"/>
      <c r="M62"/>
      <c r="N62"/>
      <c r="O62"/>
      <c r="P62"/>
      <c r="Q62"/>
      <c r="R62"/>
      <c r="S62"/>
    </row>
    <row r="63" spans="1:19">
      <c r="A63" s="87" t="s">
        <v>404</v>
      </c>
      <c r="B63" s="87" t="s">
        <v>581</v>
      </c>
      <c r="C63" s="87">
        <v>0.08</v>
      </c>
      <c r="D63" s="87">
        <v>0.79500000000000004</v>
      </c>
      <c r="E63" s="87">
        <v>0.90200000000000002</v>
      </c>
      <c r="F63" s="87">
        <v>59.42</v>
      </c>
      <c r="G63" s="87">
        <v>270</v>
      </c>
      <c r="H63" s="87">
        <v>90</v>
      </c>
      <c r="I63" s="87" t="s">
        <v>390</v>
      </c>
      <c r="J63"/>
      <c r="K63"/>
      <c r="L63"/>
      <c r="M63"/>
      <c r="N63"/>
      <c r="O63"/>
      <c r="P63"/>
      <c r="Q63"/>
      <c r="R63"/>
      <c r="S63"/>
    </row>
    <row r="64" spans="1:19">
      <c r="A64" s="87" t="s">
        <v>411</v>
      </c>
      <c r="B64" s="87" t="s">
        <v>581</v>
      </c>
      <c r="C64" s="87">
        <v>0.08</v>
      </c>
      <c r="D64" s="87">
        <v>0.79500000000000004</v>
      </c>
      <c r="E64" s="87">
        <v>0.90200000000000002</v>
      </c>
      <c r="F64" s="87">
        <v>594.21</v>
      </c>
      <c r="G64" s="87">
        <v>90</v>
      </c>
      <c r="H64" s="87">
        <v>90</v>
      </c>
      <c r="I64" s="87" t="s">
        <v>386</v>
      </c>
      <c r="J64"/>
      <c r="K64"/>
      <c r="L64"/>
      <c r="M64"/>
      <c r="N64"/>
      <c r="O64"/>
      <c r="P64"/>
      <c r="Q64"/>
      <c r="R64"/>
      <c r="S64"/>
    </row>
    <row r="65" spans="1:19">
      <c r="A65" s="87" t="s">
        <v>408</v>
      </c>
      <c r="B65" s="87" t="s">
        <v>581</v>
      </c>
      <c r="C65" s="87">
        <v>0.08</v>
      </c>
      <c r="D65" s="87">
        <v>0.79500000000000004</v>
      </c>
      <c r="E65" s="87">
        <v>0.90200000000000002</v>
      </c>
      <c r="F65" s="87">
        <v>891.32</v>
      </c>
      <c r="G65" s="87">
        <v>0</v>
      </c>
      <c r="H65" s="87">
        <v>90</v>
      </c>
      <c r="I65" s="87" t="s">
        <v>384</v>
      </c>
      <c r="J65"/>
      <c r="K65"/>
      <c r="L65"/>
      <c r="M65"/>
      <c r="N65"/>
      <c r="O65"/>
      <c r="P65"/>
      <c r="Q65"/>
      <c r="R65"/>
      <c r="S65"/>
    </row>
    <row r="66" spans="1:19">
      <c r="A66" s="87" t="s">
        <v>410</v>
      </c>
      <c r="B66" s="87" t="s">
        <v>581</v>
      </c>
      <c r="C66" s="87">
        <v>0.08</v>
      </c>
      <c r="D66" s="87">
        <v>0.79500000000000004</v>
      </c>
      <c r="E66" s="87">
        <v>0.90200000000000002</v>
      </c>
      <c r="F66" s="87">
        <v>891.32</v>
      </c>
      <c r="G66" s="87">
        <v>180</v>
      </c>
      <c r="H66" s="87">
        <v>90</v>
      </c>
      <c r="I66" s="87" t="s">
        <v>388</v>
      </c>
      <c r="J66"/>
      <c r="K66"/>
      <c r="L66"/>
      <c r="M66"/>
      <c r="N66"/>
      <c r="O66"/>
      <c r="P66"/>
      <c r="Q66"/>
      <c r="R66"/>
      <c r="S66"/>
    </row>
    <row r="67" spans="1:19">
      <c r="A67" s="87" t="s">
        <v>409</v>
      </c>
      <c r="B67" s="87" t="s">
        <v>581</v>
      </c>
      <c r="C67" s="87">
        <v>0.08</v>
      </c>
      <c r="D67" s="87">
        <v>0.79500000000000004</v>
      </c>
      <c r="E67" s="87">
        <v>0.90200000000000002</v>
      </c>
      <c r="F67" s="87">
        <v>594.21</v>
      </c>
      <c r="G67" s="87">
        <v>270</v>
      </c>
      <c r="H67" s="87">
        <v>90</v>
      </c>
      <c r="I67" s="87" t="s">
        <v>390</v>
      </c>
      <c r="J67"/>
      <c r="K67"/>
      <c r="L67"/>
      <c r="M67"/>
      <c r="N67"/>
      <c r="O67"/>
      <c r="P67"/>
      <c r="Q67"/>
      <c r="R67"/>
      <c r="S67"/>
    </row>
    <row r="68" spans="1:19">
      <c r="A68" s="87" t="s">
        <v>394</v>
      </c>
      <c r="B68" s="87" t="s">
        <v>581</v>
      </c>
      <c r="C68" s="87">
        <v>0.08</v>
      </c>
      <c r="D68" s="87">
        <v>0.79500000000000004</v>
      </c>
      <c r="E68" s="87">
        <v>0.90200000000000002</v>
      </c>
      <c r="F68" s="87">
        <v>200.61</v>
      </c>
      <c r="G68" s="87">
        <v>180</v>
      </c>
      <c r="H68" s="87">
        <v>90</v>
      </c>
      <c r="I68" s="87" t="s">
        <v>388</v>
      </c>
      <c r="J68"/>
      <c r="K68"/>
      <c r="L68"/>
      <c r="M68"/>
      <c r="N68"/>
      <c r="O68"/>
      <c r="P68"/>
      <c r="Q68"/>
      <c r="R68"/>
      <c r="S68"/>
    </row>
    <row r="69" spans="1:19">
      <c r="A69" s="87" t="s">
        <v>393</v>
      </c>
      <c r="B69" s="87" t="s">
        <v>581</v>
      </c>
      <c r="C69" s="87">
        <v>0.08</v>
      </c>
      <c r="D69" s="87">
        <v>0.79500000000000004</v>
      </c>
      <c r="E69" s="87">
        <v>0.90200000000000002</v>
      </c>
      <c r="F69" s="87">
        <v>133.74</v>
      </c>
      <c r="G69" s="87">
        <v>90</v>
      </c>
      <c r="H69" s="87">
        <v>90</v>
      </c>
      <c r="I69" s="87" t="s">
        <v>386</v>
      </c>
      <c r="J69"/>
      <c r="K69"/>
      <c r="L69"/>
      <c r="M69"/>
      <c r="N69"/>
      <c r="O69"/>
      <c r="P69"/>
      <c r="Q69"/>
      <c r="R69"/>
      <c r="S69"/>
    </row>
    <row r="70" spans="1:19">
      <c r="A70" s="87" t="s">
        <v>392</v>
      </c>
      <c r="B70" s="87" t="s">
        <v>581</v>
      </c>
      <c r="C70" s="87">
        <v>0.08</v>
      </c>
      <c r="D70" s="87">
        <v>0.79500000000000004</v>
      </c>
      <c r="E70" s="87">
        <v>0.90200000000000002</v>
      </c>
      <c r="F70" s="87">
        <v>200.61</v>
      </c>
      <c r="G70" s="87">
        <v>0</v>
      </c>
      <c r="H70" s="87">
        <v>90</v>
      </c>
      <c r="I70" s="87" t="s">
        <v>384</v>
      </c>
      <c r="J70"/>
      <c r="K70"/>
      <c r="L70"/>
      <c r="M70"/>
      <c r="N70"/>
      <c r="O70"/>
      <c r="P70"/>
      <c r="Q70"/>
      <c r="R70"/>
      <c r="S70"/>
    </row>
    <row r="71" spans="1:19">
      <c r="A71" s="87" t="s">
        <v>395</v>
      </c>
      <c r="B71" s="87" t="s">
        <v>581</v>
      </c>
      <c r="C71" s="87">
        <v>0.08</v>
      </c>
      <c r="D71" s="87">
        <v>0.79500000000000004</v>
      </c>
      <c r="E71" s="87">
        <v>0.90200000000000002</v>
      </c>
      <c r="F71" s="87">
        <v>133.74</v>
      </c>
      <c r="G71" s="87">
        <v>270</v>
      </c>
      <c r="H71" s="87">
        <v>90</v>
      </c>
      <c r="I71" s="87" t="s">
        <v>390</v>
      </c>
      <c r="J71"/>
      <c r="K71"/>
      <c r="L71"/>
      <c r="M71"/>
      <c r="N71"/>
      <c r="O71"/>
      <c r="P71"/>
      <c r="Q71"/>
      <c r="R71"/>
      <c r="S71"/>
    </row>
    <row r="72" spans="1:19">
      <c r="A72" s="87" t="s">
        <v>398</v>
      </c>
      <c r="B72" s="87" t="s">
        <v>581</v>
      </c>
      <c r="C72" s="87">
        <v>0.08</v>
      </c>
      <c r="D72" s="87">
        <v>0.79500000000000004</v>
      </c>
      <c r="E72" s="87">
        <v>0.90200000000000002</v>
      </c>
      <c r="F72" s="87">
        <v>2006.06</v>
      </c>
      <c r="G72" s="87">
        <v>180</v>
      </c>
      <c r="H72" s="87">
        <v>90</v>
      </c>
      <c r="I72" s="87" t="s">
        <v>388</v>
      </c>
      <c r="J72"/>
      <c r="K72"/>
      <c r="L72"/>
      <c r="M72"/>
      <c r="N72"/>
      <c r="O72"/>
      <c r="P72"/>
      <c r="Q72"/>
      <c r="R72"/>
      <c r="S72"/>
    </row>
    <row r="73" spans="1:19">
      <c r="A73" s="87" t="s">
        <v>397</v>
      </c>
      <c r="B73" s="87" t="s">
        <v>581</v>
      </c>
      <c r="C73" s="87">
        <v>0.08</v>
      </c>
      <c r="D73" s="87">
        <v>0.79500000000000004</v>
      </c>
      <c r="E73" s="87">
        <v>0.90200000000000002</v>
      </c>
      <c r="F73" s="87">
        <v>1337.37</v>
      </c>
      <c r="G73" s="87">
        <v>90</v>
      </c>
      <c r="H73" s="87">
        <v>90</v>
      </c>
      <c r="I73" s="87" t="s">
        <v>386</v>
      </c>
      <c r="J73"/>
      <c r="K73"/>
      <c r="L73"/>
      <c r="M73"/>
      <c r="N73"/>
      <c r="O73"/>
      <c r="P73"/>
      <c r="Q73"/>
      <c r="R73"/>
      <c r="S73"/>
    </row>
    <row r="74" spans="1:19">
      <c r="A74" s="87" t="s">
        <v>396</v>
      </c>
      <c r="B74" s="87" t="s">
        <v>581</v>
      </c>
      <c r="C74" s="87">
        <v>0.08</v>
      </c>
      <c r="D74" s="87">
        <v>0.79500000000000004</v>
      </c>
      <c r="E74" s="87">
        <v>0.90200000000000002</v>
      </c>
      <c r="F74" s="87">
        <v>2006.06</v>
      </c>
      <c r="G74" s="87">
        <v>0</v>
      </c>
      <c r="H74" s="87">
        <v>90</v>
      </c>
      <c r="I74" s="87" t="s">
        <v>384</v>
      </c>
      <c r="J74"/>
      <c r="K74"/>
      <c r="L74"/>
      <c r="M74"/>
      <c r="N74"/>
      <c r="O74"/>
      <c r="P74"/>
      <c r="Q74"/>
      <c r="R74"/>
      <c r="S74"/>
    </row>
    <row r="75" spans="1:19">
      <c r="A75" s="87" t="s">
        <v>399</v>
      </c>
      <c r="B75" s="87" t="s">
        <v>581</v>
      </c>
      <c r="C75" s="87">
        <v>0.08</v>
      </c>
      <c r="D75" s="87">
        <v>0.79500000000000004</v>
      </c>
      <c r="E75" s="87">
        <v>0.90200000000000002</v>
      </c>
      <c r="F75" s="87">
        <v>1337.37</v>
      </c>
      <c r="G75" s="87">
        <v>270</v>
      </c>
      <c r="H75" s="87">
        <v>90</v>
      </c>
      <c r="I75" s="87" t="s">
        <v>390</v>
      </c>
      <c r="J75"/>
      <c r="K75"/>
      <c r="L75"/>
      <c r="M75"/>
      <c r="N75"/>
      <c r="O75"/>
      <c r="P75"/>
      <c r="Q75"/>
      <c r="R75"/>
      <c r="S75"/>
    </row>
    <row r="76" spans="1:19">
      <c r="A76" s="87" t="s">
        <v>402</v>
      </c>
      <c r="B76" s="87" t="s">
        <v>581</v>
      </c>
      <c r="C76" s="87">
        <v>0.08</v>
      </c>
      <c r="D76" s="87">
        <v>0.79500000000000004</v>
      </c>
      <c r="E76" s="87">
        <v>0.90200000000000002</v>
      </c>
      <c r="F76" s="87">
        <v>200.61</v>
      </c>
      <c r="G76" s="87">
        <v>180</v>
      </c>
      <c r="H76" s="87">
        <v>90</v>
      </c>
      <c r="I76" s="87" t="s">
        <v>388</v>
      </c>
      <c r="J76"/>
      <c r="K76"/>
      <c r="L76"/>
      <c r="M76"/>
      <c r="N76"/>
      <c r="O76"/>
      <c r="P76"/>
      <c r="Q76"/>
      <c r="R76"/>
      <c r="S76"/>
    </row>
    <row r="77" spans="1:19">
      <c r="A77" s="87" t="s">
        <v>401</v>
      </c>
      <c r="B77" s="87" t="s">
        <v>581</v>
      </c>
      <c r="C77" s="87">
        <v>0.08</v>
      </c>
      <c r="D77" s="87">
        <v>0.79500000000000004</v>
      </c>
      <c r="E77" s="87">
        <v>0.90200000000000002</v>
      </c>
      <c r="F77" s="87">
        <v>133.74</v>
      </c>
      <c r="G77" s="87">
        <v>90</v>
      </c>
      <c r="H77" s="87">
        <v>90</v>
      </c>
      <c r="I77" s="87" t="s">
        <v>386</v>
      </c>
      <c r="J77"/>
      <c r="K77"/>
      <c r="L77"/>
      <c r="M77"/>
      <c r="N77"/>
      <c r="O77"/>
      <c r="P77"/>
      <c r="Q77"/>
      <c r="R77"/>
      <c r="S77"/>
    </row>
    <row r="78" spans="1:19">
      <c r="A78" s="87" t="s">
        <v>400</v>
      </c>
      <c r="B78" s="87" t="s">
        <v>581</v>
      </c>
      <c r="C78" s="87">
        <v>0.08</v>
      </c>
      <c r="D78" s="87">
        <v>0.79500000000000004</v>
      </c>
      <c r="E78" s="87">
        <v>0.90200000000000002</v>
      </c>
      <c r="F78" s="87">
        <v>200.61</v>
      </c>
      <c r="G78" s="87">
        <v>0</v>
      </c>
      <c r="H78" s="87">
        <v>90</v>
      </c>
      <c r="I78" s="87" t="s">
        <v>384</v>
      </c>
      <c r="J78"/>
      <c r="K78"/>
      <c r="L78"/>
      <c r="M78"/>
      <c r="N78"/>
      <c r="O78"/>
      <c r="P78"/>
      <c r="Q78"/>
      <c r="R78"/>
      <c r="S78"/>
    </row>
    <row r="79" spans="1:19">
      <c r="A79" s="87" t="s">
        <v>403</v>
      </c>
      <c r="B79" s="87" t="s">
        <v>581</v>
      </c>
      <c r="C79" s="87">
        <v>0.08</v>
      </c>
      <c r="D79" s="87">
        <v>0.79500000000000004</v>
      </c>
      <c r="E79" s="87">
        <v>0.90200000000000002</v>
      </c>
      <c r="F79" s="87">
        <v>133.74</v>
      </c>
      <c r="G79" s="87">
        <v>270</v>
      </c>
      <c r="H79" s="87">
        <v>90</v>
      </c>
      <c r="I79" s="87" t="s">
        <v>390</v>
      </c>
      <c r="J79"/>
      <c r="K79"/>
      <c r="L79"/>
      <c r="M79"/>
      <c r="N79"/>
      <c r="O79"/>
      <c r="P79"/>
      <c r="Q79"/>
      <c r="R79"/>
      <c r="S79"/>
    </row>
    <row r="80" spans="1:19">
      <c r="A80" s="87" t="s">
        <v>413</v>
      </c>
      <c r="B80" s="87" t="s">
        <v>581</v>
      </c>
      <c r="C80" s="87">
        <v>0.08</v>
      </c>
      <c r="D80" s="87">
        <v>0.79500000000000004</v>
      </c>
      <c r="E80" s="87">
        <v>0.90200000000000002</v>
      </c>
      <c r="F80" s="87">
        <v>59.42</v>
      </c>
      <c r="G80" s="87">
        <v>90</v>
      </c>
      <c r="H80" s="87">
        <v>90</v>
      </c>
      <c r="I80" s="87" t="s">
        <v>386</v>
      </c>
      <c r="J80"/>
      <c r="K80"/>
      <c r="L80"/>
      <c r="M80"/>
      <c r="N80"/>
      <c r="O80"/>
      <c r="P80"/>
      <c r="Q80"/>
      <c r="R80"/>
      <c r="S80"/>
    </row>
    <row r="81" spans="1:19">
      <c r="A81" s="87" t="s">
        <v>412</v>
      </c>
      <c r="B81" s="87" t="s">
        <v>581</v>
      </c>
      <c r="C81" s="87">
        <v>0.08</v>
      </c>
      <c r="D81" s="87">
        <v>0.79500000000000004</v>
      </c>
      <c r="E81" s="87">
        <v>0.90200000000000002</v>
      </c>
      <c r="F81" s="87">
        <v>89.13</v>
      </c>
      <c r="G81" s="87">
        <v>180</v>
      </c>
      <c r="H81" s="87">
        <v>90</v>
      </c>
      <c r="I81" s="87" t="s">
        <v>388</v>
      </c>
      <c r="J81"/>
      <c r="K81"/>
      <c r="L81"/>
      <c r="M81"/>
      <c r="N81"/>
      <c r="O81"/>
      <c r="P81"/>
      <c r="Q81"/>
      <c r="R81"/>
      <c r="S81"/>
    </row>
    <row r="82" spans="1:19">
      <c r="A82" s="87" t="s">
        <v>415</v>
      </c>
      <c r="B82" s="87" t="s">
        <v>581</v>
      </c>
      <c r="C82" s="87">
        <v>0.08</v>
      </c>
      <c r="D82" s="87">
        <v>0.79500000000000004</v>
      </c>
      <c r="E82" s="87">
        <v>0.90200000000000002</v>
      </c>
      <c r="F82" s="87">
        <v>89.13</v>
      </c>
      <c r="G82" s="87">
        <v>0</v>
      </c>
      <c r="H82" s="87">
        <v>90</v>
      </c>
      <c r="I82" s="87" t="s">
        <v>384</v>
      </c>
      <c r="J82"/>
      <c r="K82"/>
      <c r="L82"/>
      <c r="M82"/>
      <c r="N82"/>
      <c r="O82"/>
      <c r="P82"/>
      <c r="Q82"/>
      <c r="R82"/>
      <c r="S82"/>
    </row>
    <row r="83" spans="1:19">
      <c r="A83" s="87" t="s">
        <v>414</v>
      </c>
      <c r="B83" s="87" t="s">
        <v>581</v>
      </c>
      <c r="C83" s="87">
        <v>0.08</v>
      </c>
      <c r="D83" s="87">
        <v>0.79500000000000004</v>
      </c>
      <c r="E83" s="87">
        <v>0.90200000000000002</v>
      </c>
      <c r="F83" s="87">
        <v>59.42</v>
      </c>
      <c r="G83" s="87">
        <v>270</v>
      </c>
      <c r="H83" s="87">
        <v>90</v>
      </c>
      <c r="I83" s="87" t="s">
        <v>390</v>
      </c>
      <c r="J83"/>
      <c r="K83"/>
      <c r="L83"/>
      <c r="M83"/>
      <c r="N83"/>
      <c r="O83"/>
      <c r="P83"/>
      <c r="Q83"/>
      <c r="R83"/>
      <c r="S83"/>
    </row>
    <row r="84" spans="1:19">
      <c r="A84" s="87" t="s">
        <v>416</v>
      </c>
      <c r="B84" s="87" t="s">
        <v>582</v>
      </c>
      <c r="C84" s="87">
        <v>0.3</v>
      </c>
      <c r="D84" s="87">
        <v>0.28499999999999998</v>
      </c>
      <c r="E84" s="87">
        <v>0.30199999999999999</v>
      </c>
      <c r="F84" s="87">
        <v>3563.11</v>
      </c>
      <c r="G84" s="87">
        <v>0</v>
      </c>
      <c r="H84" s="87">
        <v>0</v>
      </c>
      <c r="I84" s="87"/>
      <c r="J84"/>
      <c r="K84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0"/>
      <c r="B86" s="87" t="s">
        <v>48</v>
      </c>
      <c r="C86" s="87" t="s">
        <v>417</v>
      </c>
      <c r="D86" s="87" t="s">
        <v>418</v>
      </c>
      <c r="E86" s="87" t="s">
        <v>419</v>
      </c>
      <c r="F86" s="87" t="s">
        <v>43</v>
      </c>
      <c r="G86" s="87" t="s">
        <v>420</v>
      </c>
      <c r="H86" s="87" t="s">
        <v>421</v>
      </c>
      <c r="I86" s="87" t="s">
        <v>422</v>
      </c>
      <c r="J86" s="87" t="s">
        <v>380</v>
      </c>
      <c r="K86" s="87" t="s">
        <v>382</v>
      </c>
      <c r="L86"/>
      <c r="M86"/>
      <c r="N86"/>
      <c r="O86"/>
      <c r="P86"/>
      <c r="Q86"/>
      <c r="R86"/>
      <c r="S86"/>
    </row>
    <row r="87" spans="1:19">
      <c r="A87" s="87" t="s">
        <v>425</v>
      </c>
      <c r="B87" s="87" t="s">
        <v>674</v>
      </c>
      <c r="C87" s="87">
        <v>115.9</v>
      </c>
      <c r="D87" s="87">
        <v>115.9</v>
      </c>
      <c r="E87" s="87">
        <v>3.3540000000000001</v>
      </c>
      <c r="F87" s="87">
        <v>0.38500000000000001</v>
      </c>
      <c r="G87" s="87">
        <v>0.30499999999999999</v>
      </c>
      <c r="H87" s="87" t="s">
        <v>63</v>
      </c>
      <c r="I87" s="87" t="s">
        <v>394</v>
      </c>
      <c r="J87" s="87">
        <v>180</v>
      </c>
      <c r="K87" s="87" t="s">
        <v>388</v>
      </c>
      <c r="L87"/>
      <c r="M87"/>
      <c r="N87"/>
      <c r="O87"/>
      <c r="P87"/>
      <c r="Q87"/>
      <c r="R87"/>
      <c r="S87"/>
    </row>
    <row r="88" spans="1:19">
      <c r="A88" s="87" t="s">
        <v>424</v>
      </c>
      <c r="B88" s="87" t="s">
        <v>674</v>
      </c>
      <c r="C88" s="87">
        <v>77.27</v>
      </c>
      <c r="D88" s="87">
        <v>77.27</v>
      </c>
      <c r="E88" s="87">
        <v>3.3540000000000001</v>
      </c>
      <c r="F88" s="87">
        <v>0.38500000000000001</v>
      </c>
      <c r="G88" s="87">
        <v>0.30499999999999999</v>
      </c>
      <c r="H88" s="87" t="s">
        <v>63</v>
      </c>
      <c r="I88" s="87" t="s">
        <v>393</v>
      </c>
      <c r="J88" s="87">
        <v>90</v>
      </c>
      <c r="K88" s="87" t="s">
        <v>386</v>
      </c>
      <c r="L88"/>
      <c r="M88"/>
      <c r="N88"/>
      <c r="O88"/>
      <c r="P88"/>
      <c r="Q88"/>
      <c r="R88"/>
      <c r="S88"/>
    </row>
    <row r="89" spans="1:19">
      <c r="A89" s="87" t="s">
        <v>423</v>
      </c>
      <c r="B89" s="87" t="s">
        <v>674</v>
      </c>
      <c r="C89" s="87">
        <v>115.9</v>
      </c>
      <c r="D89" s="87">
        <v>115.9</v>
      </c>
      <c r="E89" s="87">
        <v>3.3540000000000001</v>
      </c>
      <c r="F89" s="87">
        <v>0.38500000000000001</v>
      </c>
      <c r="G89" s="87">
        <v>0.30499999999999999</v>
      </c>
      <c r="H89" s="87" t="s">
        <v>63</v>
      </c>
      <c r="I89" s="87" t="s">
        <v>392</v>
      </c>
      <c r="J89" s="87">
        <v>0</v>
      </c>
      <c r="K89" s="87" t="s">
        <v>384</v>
      </c>
      <c r="L89"/>
      <c r="M89"/>
      <c r="N89"/>
      <c r="O89"/>
      <c r="P89"/>
      <c r="Q89"/>
      <c r="R89"/>
      <c r="S89"/>
    </row>
    <row r="90" spans="1:19">
      <c r="A90" s="87" t="s">
        <v>426</v>
      </c>
      <c r="B90" s="87" t="s">
        <v>674</v>
      </c>
      <c r="C90" s="87">
        <v>77.27</v>
      </c>
      <c r="D90" s="87">
        <v>77.27</v>
      </c>
      <c r="E90" s="87">
        <v>3.3540000000000001</v>
      </c>
      <c r="F90" s="87">
        <v>0.38500000000000001</v>
      </c>
      <c r="G90" s="87">
        <v>0.30499999999999999</v>
      </c>
      <c r="H90" s="87" t="s">
        <v>63</v>
      </c>
      <c r="I90" s="87" t="s">
        <v>395</v>
      </c>
      <c r="J90" s="87">
        <v>270</v>
      </c>
      <c r="K90" s="87" t="s">
        <v>390</v>
      </c>
      <c r="L90"/>
      <c r="M90"/>
      <c r="N90"/>
      <c r="O90"/>
      <c r="P90"/>
      <c r="Q90"/>
      <c r="R90"/>
      <c r="S90"/>
    </row>
    <row r="91" spans="1:19">
      <c r="A91" s="87" t="s">
        <v>429</v>
      </c>
      <c r="B91" s="87" t="s">
        <v>674</v>
      </c>
      <c r="C91" s="87">
        <v>115.9</v>
      </c>
      <c r="D91" s="87">
        <v>1159.04</v>
      </c>
      <c r="E91" s="87">
        <v>3.3540000000000001</v>
      </c>
      <c r="F91" s="87">
        <v>0.38500000000000001</v>
      </c>
      <c r="G91" s="87">
        <v>0.30499999999999999</v>
      </c>
      <c r="H91" s="87" t="s">
        <v>63</v>
      </c>
      <c r="I91" s="87" t="s">
        <v>398</v>
      </c>
      <c r="J91" s="87">
        <v>180</v>
      </c>
      <c r="K91" s="87" t="s">
        <v>388</v>
      </c>
      <c r="L91"/>
      <c r="M91"/>
      <c r="N91"/>
      <c r="O91"/>
      <c r="P91"/>
      <c r="Q91"/>
      <c r="R91"/>
      <c r="S91"/>
    </row>
    <row r="92" spans="1:19">
      <c r="A92" s="87" t="s">
        <v>428</v>
      </c>
      <c r="B92" s="87" t="s">
        <v>674</v>
      </c>
      <c r="C92" s="87">
        <v>77.27</v>
      </c>
      <c r="D92" s="87">
        <v>772.69</v>
      </c>
      <c r="E92" s="87">
        <v>3.3540000000000001</v>
      </c>
      <c r="F92" s="87">
        <v>0.38500000000000001</v>
      </c>
      <c r="G92" s="87">
        <v>0.30499999999999999</v>
      </c>
      <c r="H92" s="87" t="s">
        <v>63</v>
      </c>
      <c r="I92" s="87" t="s">
        <v>397</v>
      </c>
      <c r="J92" s="87">
        <v>90</v>
      </c>
      <c r="K92" s="87" t="s">
        <v>386</v>
      </c>
      <c r="L92"/>
      <c r="M92"/>
      <c r="N92"/>
      <c r="O92"/>
      <c r="P92"/>
      <c r="Q92"/>
      <c r="R92"/>
      <c r="S92"/>
    </row>
    <row r="93" spans="1:19">
      <c r="A93" s="87" t="s">
        <v>427</v>
      </c>
      <c r="B93" s="87" t="s">
        <v>674</v>
      </c>
      <c r="C93" s="87">
        <v>115.9</v>
      </c>
      <c r="D93" s="87">
        <v>1159.04</v>
      </c>
      <c r="E93" s="87">
        <v>3.3540000000000001</v>
      </c>
      <c r="F93" s="87">
        <v>0.38500000000000001</v>
      </c>
      <c r="G93" s="87">
        <v>0.30499999999999999</v>
      </c>
      <c r="H93" s="87" t="s">
        <v>63</v>
      </c>
      <c r="I93" s="87" t="s">
        <v>396</v>
      </c>
      <c r="J93" s="87">
        <v>0</v>
      </c>
      <c r="K93" s="87" t="s">
        <v>384</v>
      </c>
      <c r="L93"/>
      <c r="M93"/>
      <c r="N93"/>
      <c r="O93"/>
      <c r="P93"/>
      <c r="Q93"/>
      <c r="R93"/>
      <c r="S93"/>
    </row>
    <row r="94" spans="1:19">
      <c r="A94" s="87" t="s">
        <v>430</v>
      </c>
      <c r="B94" s="87" t="s">
        <v>674</v>
      </c>
      <c r="C94" s="87">
        <v>77.27</v>
      </c>
      <c r="D94" s="87">
        <v>772.69</v>
      </c>
      <c r="E94" s="87">
        <v>3.3540000000000001</v>
      </c>
      <c r="F94" s="87">
        <v>0.38500000000000001</v>
      </c>
      <c r="G94" s="87">
        <v>0.30499999999999999</v>
      </c>
      <c r="H94" s="87" t="s">
        <v>63</v>
      </c>
      <c r="I94" s="87" t="s">
        <v>399</v>
      </c>
      <c r="J94" s="87">
        <v>270</v>
      </c>
      <c r="K94" s="87" t="s">
        <v>390</v>
      </c>
      <c r="L94"/>
      <c r="M94"/>
      <c r="N94"/>
      <c r="O94"/>
      <c r="P94"/>
      <c r="Q94"/>
      <c r="R94"/>
      <c r="S94"/>
    </row>
    <row r="95" spans="1:19">
      <c r="A95" s="87" t="s">
        <v>433</v>
      </c>
      <c r="B95" s="87" t="s">
        <v>674</v>
      </c>
      <c r="C95" s="87">
        <v>115.9</v>
      </c>
      <c r="D95" s="87">
        <v>115.9</v>
      </c>
      <c r="E95" s="87">
        <v>3.3540000000000001</v>
      </c>
      <c r="F95" s="87">
        <v>0.38500000000000001</v>
      </c>
      <c r="G95" s="87">
        <v>0.30499999999999999</v>
      </c>
      <c r="H95" s="87" t="s">
        <v>63</v>
      </c>
      <c r="I95" s="87" t="s">
        <v>402</v>
      </c>
      <c r="J95" s="87">
        <v>180</v>
      </c>
      <c r="K95" s="87" t="s">
        <v>388</v>
      </c>
      <c r="L95"/>
      <c r="M95"/>
      <c r="N95"/>
      <c r="O95"/>
      <c r="P95"/>
      <c r="Q95"/>
      <c r="R95"/>
      <c r="S95"/>
    </row>
    <row r="96" spans="1:19">
      <c r="A96" s="87" t="s">
        <v>432</v>
      </c>
      <c r="B96" s="87" t="s">
        <v>674</v>
      </c>
      <c r="C96" s="87">
        <v>77.27</v>
      </c>
      <c r="D96" s="87">
        <v>77.27</v>
      </c>
      <c r="E96" s="87">
        <v>3.3540000000000001</v>
      </c>
      <c r="F96" s="87">
        <v>0.38500000000000001</v>
      </c>
      <c r="G96" s="87">
        <v>0.30499999999999999</v>
      </c>
      <c r="H96" s="87" t="s">
        <v>63</v>
      </c>
      <c r="I96" s="87" t="s">
        <v>401</v>
      </c>
      <c r="J96" s="87">
        <v>90</v>
      </c>
      <c r="K96" s="87" t="s">
        <v>386</v>
      </c>
      <c r="L96"/>
      <c r="M96"/>
      <c r="N96"/>
      <c r="O96"/>
      <c r="P96"/>
      <c r="Q96"/>
      <c r="R96"/>
      <c r="S96"/>
    </row>
    <row r="97" spans="1:19">
      <c r="A97" s="87" t="s">
        <v>431</v>
      </c>
      <c r="B97" s="87" t="s">
        <v>674</v>
      </c>
      <c r="C97" s="87">
        <v>115.9</v>
      </c>
      <c r="D97" s="87">
        <v>115.9</v>
      </c>
      <c r="E97" s="87">
        <v>3.3540000000000001</v>
      </c>
      <c r="F97" s="87">
        <v>0.38500000000000001</v>
      </c>
      <c r="G97" s="87">
        <v>0.30499999999999999</v>
      </c>
      <c r="H97" s="87" t="s">
        <v>63</v>
      </c>
      <c r="I97" s="87" t="s">
        <v>400</v>
      </c>
      <c r="J97" s="87">
        <v>0</v>
      </c>
      <c r="K97" s="87" t="s">
        <v>384</v>
      </c>
      <c r="L97"/>
      <c r="M97"/>
      <c r="N97"/>
      <c r="O97"/>
      <c r="P97"/>
      <c r="Q97"/>
      <c r="R97"/>
      <c r="S97"/>
    </row>
    <row r="98" spans="1:19">
      <c r="A98" s="87" t="s">
        <v>434</v>
      </c>
      <c r="B98" s="87" t="s">
        <v>674</v>
      </c>
      <c r="C98" s="87">
        <v>77.27</v>
      </c>
      <c r="D98" s="87">
        <v>77.27</v>
      </c>
      <c r="E98" s="87">
        <v>3.3540000000000001</v>
      </c>
      <c r="F98" s="87">
        <v>0.38500000000000001</v>
      </c>
      <c r="G98" s="87">
        <v>0.30499999999999999</v>
      </c>
      <c r="H98" s="87" t="s">
        <v>63</v>
      </c>
      <c r="I98" s="87" t="s">
        <v>403</v>
      </c>
      <c r="J98" s="87">
        <v>270</v>
      </c>
      <c r="K98" s="87" t="s">
        <v>390</v>
      </c>
      <c r="L98"/>
      <c r="M98"/>
      <c r="N98"/>
      <c r="O98"/>
      <c r="P98"/>
      <c r="Q98"/>
      <c r="R98"/>
      <c r="S98"/>
    </row>
    <row r="99" spans="1:19">
      <c r="A99" s="87" t="s">
        <v>435</v>
      </c>
      <c r="B99" s="87"/>
      <c r="C99" s="87"/>
      <c r="D99" s="87">
        <v>4636.1499999999996</v>
      </c>
      <c r="E99" s="87">
        <v>3.35</v>
      </c>
      <c r="F99" s="87">
        <v>0.38500000000000001</v>
      </c>
      <c r="G99" s="87">
        <v>0.30499999999999999</v>
      </c>
      <c r="H99" s="87"/>
      <c r="I99" s="87"/>
      <c r="J99" s="87"/>
      <c r="K99" s="87"/>
      <c r="L99"/>
      <c r="M99"/>
      <c r="N99"/>
      <c r="O99"/>
      <c r="P99"/>
      <c r="Q99"/>
      <c r="R99"/>
      <c r="S99"/>
    </row>
    <row r="100" spans="1:19">
      <c r="A100" s="87" t="s">
        <v>436</v>
      </c>
      <c r="B100" s="87"/>
      <c r="C100" s="87"/>
      <c r="D100" s="87">
        <v>1390.85</v>
      </c>
      <c r="E100" s="87">
        <v>3.35</v>
      </c>
      <c r="F100" s="87">
        <v>0.38500000000000001</v>
      </c>
      <c r="G100" s="87">
        <v>0.30499999999999999</v>
      </c>
      <c r="H100" s="87"/>
      <c r="I100" s="87"/>
      <c r="J100" s="87"/>
      <c r="K100" s="87"/>
      <c r="L100"/>
      <c r="M100"/>
      <c r="N100"/>
      <c r="O100"/>
      <c r="P100"/>
      <c r="Q100"/>
      <c r="R100"/>
      <c r="S100"/>
    </row>
    <row r="101" spans="1:19">
      <c r="A101" s="87" t="s">
        <v>437</v>
      </c>
      <c r="B101" s="87"/>
      <c r="C101" s="87"/>
      <c r="D101" s="87">
        <v>3245.31</v>
      </c>
      <c r="E101" s="87">
        <v>3.35</v>
      </c>
      <c r="F101" s="87">
        <v>0.38500000000000001</v>
      </c>
      <c r="G101" s="87">
        <v>0.30499999999999999</v>
      </c>
      <c r="H101" s="87"/>
      <c r="I101" s="87"/>
      <c r="J101" s="87"/>
      <c r="K101" s="87"/>
      <c r="L101"/>
      <c r="M101"/>
      <c r="N101"/>
      <c r="O101"/>
      <c r="P101"/>
      <c r="Q101"/>
      <c r="R101"/>
      <c r="S101"/>
    </row>
    <row r="102" spans="1:19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0"/>
      <c r="B103" s="87" t="s">
        <v>114</v>
      </c>
      <c r="C103" s="87" t="s">
        <v>438</v>
      </c>
      <c r="D103" s="87" t="s">
        <v>439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7" t="s">
        <v>440</v>
      </c>
      <c r="B104" s="87" t="s">
        <v>441</v>
      </c>
      <c r="C104" s="87">
        <v>3142241.05</v>
      </c>
      <c r="D104" s="87">
        <v>5.2</v>
      </c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7" t="s">
        <v>442</v>
      </c>
      <c r="B105" s="87" t="s">
        <v>443</v>
      </c>
      <c r="C105" s="87">
        <v>3183562.51</v>
      </c>
      <c r="D105" s="87">
        <v>0.7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7" t="s">
        <v>444</v>
      </c>
      <c r="B106" s="87" t="s">
        <v>445</v>
      </c>
      <c r="C106" s="87">
        <v>2997214.54</v>
      </c>
      <c r="D106" s="87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0"/>
      <c r="B108" s="87" t="s">
        <v>114</v>
      </c>
      <c r="C108" s="87" t="s">
        <v>446</v>
      </c>
      <c r="D108" s="87" t="s">
        <v>447</v>
      </c>
      <c r="E108" s="87" t="s">
        <v>448</v>
      </c>
      <c r="F108" s="87" t="s">
        <v>449</v>
      </c>
      <c r="G108" s="87" t="s">
        <v>439</v>
      </c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87" t="s">
        <v>453</v>
      </c>
      <c r="B109" s="87" t="s">
        <v>451</v>
      </c>
      <c r="C109" s="87">
        <v>284368.90000000002</v>
      </c>
      <c r="D109" s="87">
        <v>181816.51</v>
      </c>
      <c r="E109" s="87">
        <v>102552.39</v>
      </c>
      <c r="F109" s="87">
        <v>0.64</v>
      </c>
      <c r="G109" s="87" t="s">
        <v>452</v>
      </c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7" t="s">
        <v>454</v>
      </c>
      <c r="B110" s="87" t="s">
        <v>451</v>
      </c>
      <c r="C110" s="87">
        <v>3289209.88</v>
      </c>
      <c r="D110" s="87">
        <v>2108366.35</v>
      </c>
      <c r="E110" s="87">
        <v>1180843.53</v>
      </c>
      <c r="F110" s="87">
        <v>0.64</v>
      </c>
      <c r="G110" s="87" t="s">
        <v>452</v>
      </c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7" t="s">
        <v>455</v>
      </c>
      <c r="B111" s="87" t="s">
        <v>451</v>
      </c>
      <c r="C111" s="87">
        <v>278403.55</v>
      </c>
      <c r="D111" s="87">
        <v>177919.16</v>
      </c>
      <c r="E111" s="87">
        <v>100484.38</v>
      </c>
      <c r="F111" s="87">
        <v>0.64</v>
      </c>
      <c r="G111" s="87" t="s">
        <v>452</v>
      </c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7" t="s">
        <v>450</v>
      </c>
      <c r="B112" s="87" t="s">
        <v>451</v>
      </c>
      <c r="C112" s="87">
        <v>78512.83</v>
      </c>
      <c r="D112" s="87">
        <v>50165.17</v>
      </c>
      <c r="E112" s="87">
        <v>28347.67</v>
      </c>
      <c r="F112" s="87">
        <v>0.64</v>
      </c>
      <c r="G112" s="87" t="s">
        <v>452</v>
      </c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0"/>
      <c r="B114" s="87" t="s">
        <v>114</v>
      </c>
      <c r="C114" s="87" t="s">
        <v>446</v>
      </c>
      <c r="D114" s="87" t="s">
        <v>439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7" t="s">
        <v>456</v>
      </c>
      <c r="B115" s="87" t="s">
        <v>457</v>
      </c>
      <c r="C115" s="87">
        <v>54949.5</v>
      </c>
      <c r="D115" s="87" t="s">
        <v>452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7" t="s">
        <v>458</v>
      </c>
      <c r="B116" s="87" t="s">
        <v>457</v>
      </c>
      <c r="C116" s="87">
        <v>115040.64</v>
      </c>
      <c r="D116" s="87" t="s">
        <v>452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7" t="s">
        <v>459</v>
      </c>
      <c r="B117" s="87" t="s">
        <v>457</v>
      </c>
      <c r="C117" s="87">
        <v>1386048.24</v>
      </c>
      <c r="D117" s="87" t="s">
        <v>452</v>
      </c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7" t="s">
        <v>460</v>
      </c>
      <c r="B118" s="87" t="s">
        <v>457</v>
      </c>
      <c r="C118" s="87">
        <v>112172.4</v>
      </c>
      <c r="D118" s="87" t="s">
        <v>452</v>
      </c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7" t="s">
        <v>463</v>
      </c>
      <c r="B119" s="87" t="s">
        <v>457</v>
      </c>
      <c r="C119" s="87">
        <v>15298.04</v>
      </c>
      <c r="D119" s="87" t="s">
        <v>452</v>
      </c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7" t="s">
        <v>462</v>
      </c>
      <c r="B120" s="87" t="s">
        <v>457</v>
      </c>
      <c r="C120" s="87">
        <v>18632.740000000002</v>
      </c>
      <c r="D120" s="87" t="s">
        <v>452</v>
      </c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7" t="s">
        <v>461</v>
      </c>
      <c r="B121" s="87" t="s">
        <v>457</v>
      </c>
      <c r="C121" s="87">
        <v>13898.6</v>
      </c>
      <c r="D121" s="87" t="s">
        <v>452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7" t="s">
        <v>464</v>
      </c>
      <c r="B122" s="87" t="s">
        <v>457</v>
      </c>
      <c r="C122" s="87">
        <v>22922.66</v>
      </c>
      <c r="D122" s="87" t="s">
        <v>452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7" t="s">
        <v>467</v>
      </c>
      <c r="B123" s="87" t="s">
        <v>457</v>
      </c>
      <c r="C123" s="87">
        <v>166838.07999999999</v>
      </c>
      <c r="D123" s="87" t="s">
        <v>452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7" t="s">
        <v>466</v>
      </c>
      <c r="B124" s="87" t="s">
        <v>457</v>
      </c>
      <c r="C124" s="87">
        <v>197422.56</v>
      </c>
      <c r="D124" s="87" t="s">
        <v>452</v>
      </c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7" t="s">
        <v>465</v>
      </c>
      <c r="B125" s="87" t="s">
        <v>457</v>
      </c>
      <c r="C125" s="87">
        <v>147190.66</v>
      </c>
      <c r="D125" s="87" t="s">
        <v>452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7" t="s">
        <v>468</v>
      </c>
      <c r="B126" s="87" t="s">
        <v>457</v>
      </c>
      <c r="C126" s="87">
        <v>246909.83</v>
      </c>
      <c r="D126" s="87" t="s">
        <v>452</v>
      </c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7" t="s">
        <v>471</v>
      </c>
      <c r="B127" s="87" t="s">
        <v>457</v>
      </c>
      <c r="C127" s="87">
        <v>15510.51</v>
      </c>
      <c r="D127" s="87" t="s">
        <v>452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7" t="s">
        <v>470</v>
      </c>
      <c r="B128" s="87" t="s">
        <v>457</v>
      </c>
      <c r="C128" s="87">
        <v>16946.43</v>
      </c>
      <c r="D128" s="87" t="s">
        <v>452</v>
      </c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87" t="s">
        <v>469</v>
      </c>
      <c r="B129" s="87" t="s">
        <v>457</v>
      </c>
      <c r="C129" s="87">
        <v>15472.85</v>
      </c>
      <c r="D129" s="87" t="s">
        <v>452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7" t="s">
        <v>472</v>
      </c>
      <c r="B130" s="87" t="s">
        <v>457</v>
      </c>
      <c r="C130" s="87">
        <v>24030.9</v>
      </c>
      <c r="D130" s="87" t="s">
        <v>452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7" t="s">
        <v>474</v>
      </c>
      <c r="B131" s="87" t="s">
        <v>457</v>
      </c>
      <c r="C131" s="87">
        <v>48648.56</v>
      </c>
      <c r="D131" s="87" t="s">
        <v>452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7" t="s">
        <v>475</v>
      </c>
      <c r="B132" s="87" t="s">
        <v>457</v>
      </c>
      <c r="C132" s="87">
        <v>457737.64</v>
      </c>
      <c r="D132" s="87" t="s">
        <v>452</v>
      </c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7" t="s">
        <v>476</v>
      </c>
      <c r="B133" s="87" t="s">
        <v>457</v>
      </c>
      <c r="C133" s="87">
        <v>49010.34</v>
      </c>
      <c r="D133" s="87" t="s">
        <v>452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87" t="s">
        <v>473</v>
      </c>
      <c r="B134" s="87" t="s">
        <v>457</v>
      </c>
      <c r="C134" s="87">
        <v>26198.68</v>
      </c>
      <c r="D134" s="87" t="s">
        <v>452</v>
      </c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80"/>
      <c r="B136" s="87" t="s">
        <v>114</v>
      </c>
      <c r="C136" s="87" t="s">
        <v>477</v>
      </c>
      <c r="D136" s="87" t="s">
        <v>478</v>
      </c>
      <c r="E136" s="87" t="s">
        <v>479</v>
      </c>
      <c r="F136" s="87" t="s">
        <v>480</v>
      </c>
      <c r="G136" s="87" t="s">
        <v>481</v>
      </c>
      <c r="H136" s="87" t="s">
        <v>482</v>
      </c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87" t="s">
        <v>486</v>
      </c>
      <c r="B137" s="87" t="s">
        <v>484</v>
      </c>
      <c r="C137" s="87">
        <v>0.6</v>
      </c>
      <c r="D137" s="87">
        <v>1017.59</v>
      </c>
      <c r="E137" s="87">
        <v>18.43</v>
      </c>
      <c r="F137" s="87">
        <v>31021.38</v>
      </c>
      <c r="G137" s="87">
        <v>1</v>
      </c>
      <c r="H137" s="87" t="s">
        <v>485</v>
      </c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87" t="s">
        <v>487</v>
      </c>
      <c r="B138" s="87" t="s">
        <v>484</v>
      </c>
      <c r="C138" s="87">
        <v>0.62</v>
      </c>
      <c r="D138" s="87">
        <v>1017.59</v>
      </c>
      <c r="E138" s="87">
        <v>212.7</v>
      </c>
      <c r="F138" s="87">
        <v>350509.33</v>
      </c>
      <c r="G138" s="87">
        <v>1</v>
      </c>
      <c r="H138" s="87" t="s">
        <v>485</v>
      </c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7" t="s">
        <v>488</v>
      </c>
      <c r="B139" s="87" t="s">
        <v>484</v>
      </c>
      <c r="C139" s="87">
        <v>0.6</v>
      </c>
      <c r="D139" s="87">
        <v>1017.59</v>
      </c>
      <c r="E139" s="87">
        <v>18.04</v>
      </c>
      <c r="F139" s="87">
        <v>30373.51</v>
      </c>
      <c r="G139" s="87">
        <v>1</v>
      </c>
      <c r="H139" s="87" t="s">
        <v>485</v>
      </c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87" t="s">
        <v>483</v>
      </c>
      <c r="B140" s="87" t="s">
        <v>484</v>
      </c>
      <c r="C140" s="87">
        <v>0.59</v>
      </c>
      <c r="D140" s="87">
        <v>1109.6500000000001</v>
      </c>
      <c r="E140" s="87">
        <v>5.45</v>
      </c>
      <c r="F140" s="87">
        <v>10224.67</v>
      </c>
      <c r="G140" s="87">
        <v>1</v>
      </c>
      <c r="H140" s="87" t="s">
        <v>485</v>
      </c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80"/>
      <c r="B142" s="87" t="s">
        <v>114</v>
      </c>
      <c r="C142" s="87" t="s">
        <v>489</v>
      </c>
      <c r="D142" s="87" t="s">
        <v>490</v>
      </c>
      <c r="E142" s="87" t="s">
        <v>491</v>
      </c>
      <c r="F142" s="87" t="s">
        <v>492</v>
      </c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7" t="s">
        <v>497</v>
      </c>
      <c r="B143" s="87" t="s">
        <v>494</v>
      </c>
      <c r="C143" s="87" t="s">
        <v>495</v>
      </c>
      <c r="D143" s="87">
        <v>179352</v>
      </c>
      <c r="E143" s="87">
        <v>28794.29</v>
      </c>
      <c r="F143" s="87">
        <v>0.9</v>
      </c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7" t="s">
        <v>496</v>
      </c>
      <c r="B144" s="87" t="s">
        <v>494</v>
      </c>
      <c r="C144" s="87" t="s">
        <v>495</v>
      </c>
      <c r="D144" s="87">
        <v>179352</v>
      </c>
      <c r="E144" s="87">
        <v>18030.91</v>
      </c>
      <c r="F144" s="87">
        <v>0.88</v>
      </c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7" t="s">
        <v>493</v>
      </c>
      <c r="B145" s="87" t="s">
        <v>494</v>
      </c>
      <c r="C145" s="87" t="s">
        <v>495</v>
      </c>
      <c r="D145" s="87">
        <v>179352</v>
      </c>
      <c r="E145" s="87">
        <v>72.709999999999994</v>
      </c>
      <c r="F145" s="87">
        <v>0.85</v>
      </c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7" t="s">
        <v>498</v>
      </c>
      <c r="B146" s="87" t="s">
        <v>499</v>
      </c>
      <c r="C146" s="87" t="s">
        <v>495</v>
      </c>
      <c r="D146" s="87">
        <v>179352</v>
      </c>
      <c r="E146" s="87">
        <v>42301.5</v>
      </c>
      <c r="F146" s="87">
        <v>0.87</v>
      </c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0"/>
      <c r="B148" s="87" t="s">
        <v>114</v>
      </c>
      <c r="C148" s="87" t="s">
        <v>500</v>
      </c>
      <c r="D148" s="87" t="s">
        <v>501</v>
      </c>
      <c r="E148" s="87" t="s">
        <v>502</v>
      </c>
      <c r="F148" s="87" t="s">
        <v>503</v>
      </c>
      <c r="G148" s="87" t="s">
        <v>504</v>
      </c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7" t="s">
        <v>505</v>
      </c>
      <c r="B149" s="87" t="s">
        <v>506</v>
      </c>
      <c r="C149" s="87">
        <v>0.76</v>
      </c>
      <c r="D149" s="87">
        <v>845000</v>
      </c>
      <c r="E149" s="87">
        <v>0.78</v>
      </c>
      <c r="F149" s="87">
        <v>0.88</v>
      </c>
      <c r="G149" s="87">
        <v>0.57999999999999996</v>
      </c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0"/>
      <c r="B151" s="87" t="s">
        <v>507</v>
      </c>
      <c r="C151" s="87" t="s">
        <v>508</v>
      </c>
      <c r="D151" s="87" t="s">
        <v>509</v>
      </c>
      <c r="E151" s="87" t="s">
        <v>510</v>
      </c>
      <c r="F151" s="87" t="s">
        <v>511</v>
      </c>
      <c r="G151" s="87" t="s">
        <v>512</v>
      </c>
      <c r="H151" s="87" t="s">
        <v>513</v>
      </c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7" t="s">
        <v>514</v>
      </c>
      <c r="B152" s="87">
        <v>449098.82120000001</v>
      </c>
      <c r="C152" s="87">
        <v>713.89869999999996</v>
      </c>
      <c r="D152" s="87">
        <v>1659.4875999999999</v>
      </c>
      <c r="E152" s="87">
        <v>0</v>
      </c>
      <c r="F152" s="87">
        <v>6.6E-3</v>
      </c>
      <c r="G152" s="88">
        <v>1725140</v>
      </c>
      <c r="H152" s="87">
        <v>185473.49660000001</v>
      </c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7" t="s">
        <v>515</v>
      </c>
      <c r="B153" s="87">
        <v>388158.79489999998</v>
      </c>
      <c r="C153" s="87">
        <v>628.43640000000005</v>
      </c>
      <c r="D153" s="87">
        <v>1496.0587</v>
      </c>
      <c r="E153" s="87">
        <v>0</v>
      </c>
      <c r="F153" s="87">
        <v>6.0000000000000001E-3</v>
      </c>
      <c r="G153" s="88">
        <v>1555340</v>
      </c>
      <c r="H153" s="87">
        <v>161424.99729999999</v>
      </c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7" t="s">
        <v>516</v>
      </c>
      <c r="B154" s="87">
        <v>430848.78749999998</v>
      </c>
      <c r="C154" s="87">
        <v>715.38310000000001</v>
      </c>
      <c r="D154" s="87">
        <v>1757.106</v>
      </c>
      <c r="E154" s="87">
        <v>0</v>
      </c>
      <c r="F154" s="87">
        <v>6.8999999999999999E-3</v>
      </c>
      <c r="G154" s="88">
        <v>1826860</v>
      </c>
      <c r="H154" s="87">
        <v>180927.6569</v>
      </c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7" t="s">
        <v>517</v>
      </c>
      <c r="B155" s="87">
        <v>382876.23629999999</v>
      </c>
      <c r="C155" s="87">
        <v>653.36310000000003</v>
      </c>
      <c r="D155" s="87">
        <v>1656.9054000000001</v>
      </c>
      <c r="E155" s="87">
        <v>0</v>
      </c>
      <c r="F155" s="87">
        <v>6.4999999999999997E-3</v>
      </c>
      <c r="G155" s="88">
        <v>1722810</v>
      </c>
      <c r="H155" s="87">
        <v>162512.08619999999</v>
      </c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7" t="s">
        <v>282</v>
      </c>
      <c r="B156" s="87">
        <v>411397.75160000002</v>
      </c>
      <c r="C156" s="87">
        <v>712.08119999999997</v>
      </c>
      <c r="D156" s="87">
        <v>1834.7136</v>
      </c>
      <c r="E156" s="87">
        <v>0</v>
      </c>
      <c r="F156" s="87">
        <v>7.1999999999999998E-3</v>
      </c>
      <c r="G156" s="88">
        <v>1907760</v>
      </c>
      <c r="H156" s="87">
        <v>175603.59020000001</v>
      </c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7" t="s">
        <v>518</v>
      </c>
      <c r="B157" s="87">
        <v>426853.49339999998</v>
      </c>
      <c r="C157" s="87">
        <v>744.77089999999998</v>
      </c>
      <c r="D157" s="87">
        <v>1935.779</v>
      </c>
      <c r="E157" s="87">
        <v>0</v>
      </c>
      <c r="F157" s="87">
        <v>7.4999999999999997E-3</v>
      </c>
      <c r="G157" s="88">
        <v>2012890</v>
      </c>
      <c r="H157" s="87">
        <v>182783.23190000001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7" t="s">
        <v>519</v>
      </c>
      <c r="B158" s="87">
        <v>445428.92489999998</v>
      </c>
      <c r="C158" s="87">
        <v>780.07119999999998</v>
      </c>
      <c r="D158" s="87">
        <v>2035.6606999999999</v>
      </c>
      <c r="E158" s="87">
        <v>0</v>
      </c>
      <c r="F158" s="87">
        <v>7.9000000000000008E-3</v>
      </c>
      <c r="G158" s="88">
        <v>2116760</v>
      </c>
      <c r="H158" s="87">
        <v>191020.91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87" t="s">
        <v>520</v>
      </c>
      <c r="B159" s="87">
        <v>464327.8958</v>
      </c>
      <c r="C159" s="87">
        <v>812.74839999999995</v>
      </c>
      <c r="D159" s="87">
        <v>2119.7572</v>
      </c>
      <c r="E159" s="87">
        <v>0</v>
      </c>
      <c r="F159" s="87">
        <v>8.3000000000000001E-3</v>
      </c>
      <c r="G159" s="88">
        <v>2204210</v>
      </c>
      <c r="H159" s="87">
        <v>199084.46770000001</v>
      </c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7" t="s">
        <v>521</v>
      </c>
      <c r="B160" s="87">
        <v>401589.78639999998</v>
      </c>
      <c r="C160" s="87">
        <v>699.33519999999999</v>
      </c>
      <c r="D160" s="87">
        <v>1813.8701000000001</v>
      </c>
      <c r="E160" s="87">
        <v>0</v>
      </c>
      <c r="F160" s="87">
        <v>7.1000000000000004E-3</v>
      </c>
      <c r="G160" s="88">
        <v>1886110</v>
      </c>
      <c r="H160" s="87">
        <v>171832.05540000001</v>
      </c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87" t="s">
        <v>522</v>
      </c>
      <c r="B161" s="87">
        <v>404250.99070000002</v>
      </c>
      <c r="C161" s="87">
        <v>692.80970000000002</v>
      </c>
      <c r="D161" s="87">
        <v>1765.4878000000001</v>
      </c>
      <c r="E161" s="87">
        <v>0</v>
      </c>
      <c r="F161" s="87">
        <v>6.8999999999999999E-3</v>
      </c>
      <c r="G161" s="88">
        <v>1835730</v>
      </c>
      <c r="H161" s="87">
        <v>171876.07689999999</v>
      </c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87" t="s">
        <v>523</v>
      </c>
      <c r="B162" s="87">
        <v>402662.72970000003</v>
      </c>
      <c r="C162" s="87">
        <v>665.62009999999998</v>
      </c>
      <c r="D162" s="87">
        <v>1626.1202000000001</v>
      </c>
      <c r="E162" s="87">
        <v>0</v>
      </c>
      <c r="F162" s="87">
        <v>6.4000000000000003E-3</v>
      </c>
      <c r="G162" s="88">
        <v>1690660</v>
      </c>
      <c r="H162" s="87">
        <v>168800.7787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7" t="s">
        <v>524</v>
      </c>
      <c r="B163" s="87">
        <v>437217.1948</v>
      </c>
      <c r="C163" s="87">
        <v>695.25580000000002</v>
      </c>
      <c r="D163" s="87">
        <v>1616.9059999999999</v>
      </c>
      <c r="E163" s="87">
        <v>0</v>
      </c>
      <c r="F163" s="87">
        <v>6.4999999999999997E-3</v>
      </c>
      <c r="G163" s="88">
        <v>1680880</v>
      </c>
      <c r="H163" s="87">
        <v>180590.47089999999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7"/>
      <c r="B164" s="87"/>
      <c r="C164" s="87"/>
      <c r="D164" s="87"/>
      <c r="E164" s="87"/>
      <c r="F164" s="87"/>
      <c r="G164" s="87"/>
      <c r="H164" s="87"/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7" t="s">
        <v>525</v>
      </c>
      <c r="B165" s="88">
        <v>5044710</v>
      </c>
      <c r="C165" s="87">
        <v>8513.7736999999997</v>
      </c>
      <c r="D165" s="87">
        <v>21317.8524</v>
      </c>
      <c r="E165" s="87">
        <v>0</v>
      </c>
      <c r="F165" s="87">
        <v>8.3799999999999999E-2</v>
      </c>
      <c r="G165" s="88">
        <v>22165100</v>
      </c>
      <c r="H165" s="88">
        <v>2131930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7" t="s">
        <v>526</v>
      </c>
      <c r="B166" s="87">
        <v>382876.23629999999</v>
      </c>
      <c r="C166" s="87">
        <v>628.43640000000005</v>
      </c>
      <c r="D166" s="87">
        <v>1496.0587</v>
      </c>
      <c r="E166" s="87">
        <v>0</v>
      </c>
      <c r="F166" s="87">
        <v>6.0000000000000001E-3</v>
      </c>
      <c r="G166" s="88">
        <v>1555340</v>
      </c>
      <c r="H166" s="87">
        <v>161424.99729999999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87" t="s">
        <v>527</v>
      </c>
      <c r="B167" s="87">
        <v>464327.8958</v>
      </c>
      <c r="C167" s="87">
        <v>812.74839999999995</v>
      </c>
      <c r="D167" s="87">
        <v>2119.7572</v>
      </c>
      <c r="E167" s="87">
        <v>0</v>
      </c>
      <c r="F167" s="87">
        <v>8.3000000000000001E-3</v>
      </c>
      <c r="G167" s="88">
        <v>2204210</v>
      </c>
      <c r="H167" s="87">
        <v>199084.46770000001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0"/>
      <c r="B169" s="87" t="s">
        <v>528</v>
      </c>
      <c r="C169" s="87" t="s">
        <v>529</v>
      </c>
      <c r="D169" s="87" t="s">
        <v>530</v>
      </c>
      <c r="E169" s="87" t="s">
        <v>531</v>
      </c>
      <c r="F169" s="87" t="s">
        <v>532</v>
      </c>
      <c r="G169" s="87" t="s">
        <v>533</v>
      </c>
      <c r="H169" s="87" t="s">
        <v>534</v>
      </c>
      <c r="I169" s="87" t="s">
        <v>535</v>
      </c>
      <c r="J169" s="87" t="s">
        <v>536</v>
      </c>
      <c r="K169" s="87" t="s">
        <v>537</v>
      </c>
      <c r="L169" s="87" t="s">
        <v>538</v>
      </c>
      <c r="M169" s="87" t="s">
        <v>539</v>
      </c>
      <c r="N169" s="87" t="s">
        <v>540</v>
      </c>
      <c r="O169" s="87" t="s">
        <v>541</v>
      </c>
      <c r="P169" s="87" t="s">
        <v>542</v>
      </c>
      <c r="Q169" s="87" t="s">
        <v>543</v>
      </c>
      <c r="R169" s="87" t="s">
        <v>544</v>
      </c>
      <c r="S169" s="87" t="s">
        <v>545</v>
      </c>
    </row>
    <row r="170" spans="1:19">
      <c r="A170" s="87" t="s">
        <v>514</v>
      </c>
      <c r="B170" s="88">
        <v>1367710000000</v>
      </c>
      <c r="C170" s="87">
        <v>1236567.581</v>
      </c>
      <c r="D170" s="87" t="s">
        <v>647</v>
      </c>
      <c r="E170" s="87">
        <v>645239.30700000003</v>
      </c>
      <c r="F170" s="87">
        <v>326066.95799999998</v>
      </c>
      <c r="G170" s="87">
        <v>36549.614999999998</v>
      </c>
      <c r="H170" s="87">
        <v>0</v>
      </c>
      <c r="I170" s="87">
        <v>59090.256000000001</v>
      </c>
      <c r="J170" s="87">
        <v>0</v>
      </c>
      <c r="K170" s="87">
        <v>44727.618999999999</v>
      </c>
      <c r="L170" s="87">
        <v>39338.440999999999</v>
      </c>
      <c r="M170" s="87">
        <v>85555.384999999995</v>
      </c>
      <c r="N170" s="87">
        <v>0</v>
      </c>
      <c r="O170" s="87">
        <v>0</v>
      </c>
      <c r="P170" s="87">
        <v>0</v>
      </c>
      <c r="Q170" s="87">
        <v>0</v>
      </c>
      <c r="R170" s="87">
        <v>0</v>
      </c>
      <c r="S170" s="87">
        <v>0</v>
      </c>
    </row>
    <row r="171" spans="1:19">
      <c r="A171" s="87" t="s">
        <v>515</v>
      </c>
      <c r="B171" s="88">
        <v>1233090000000</v>
      </c>
      <c r="C171" s="87">
        <v>1173136.047</v>
      </c>
      <c r="D171" s="87" t="s">
        <v>721</v>
      </c>
      <c r="E171" s="87">
        <v>645239.30700000003</v>
      </c>
      <c r="F171" s="87">
        <v>326066.95799999998</v>
      </c>
      <c r="G171" s="87">
        <v>36375.089999999997</v>
      </c>
      <c r="H171" s="87">
        <v>0</v>
      </c>
      <c r="I171" s="87">
        <v>0</v>
      </c>
      <c r="J171" s="87">
        <v>0</v>
      </c>
      <c r="K171" s="87">
        <v>43232.714</v>
      </c>
      <c r="L171" s="87">
        <v>0</v>
      </c>
      <c r="M171" s="87">
        <v>122221.978</v>
      </c>
      <c r="N171" s="87">
        <v>0</v>
      </c>
      <c r="O171" s="87">
        <v>0</v>
      </c>
      <c r="P171" s="87">
        <v>0</v>
      </c>
      <c r="Q171" s="87">
        <v>0</v>
      </c>
      <c r="R171" s="87">
        <v>0</v>
      </c>
      <c r="S171" s="87">
        <v>0</v>
      </c>
    </row>
    <row r="172" spans="1:19">
      <c r="A172" s="87" t="s">
        <v>516</v>
      </c>
      <c r="B172" s="88">
        <v>1448360000000</v>
      </c>
      <c r="C172" s="87">
        <v>1301226.0160000001</v>
      </c>
      <c r="D172" s="87" t="s">
        <v>648</v>
      </c>
      <c r="E172" s="87">
        <v>645239.30700000003</v>
      </c>
      <c r="F172" s="87">
        <v>326066.95799999998</v>
      </c>
      <c r="G172" s="87">
        <v>39224.480000000003</v>
      </c>
      <c r="H172" s="87">
        <v>0</v>
      </c>
      <c r="I172" s="87">
        <v>119116.99800000001</v>
      </c>
      <c r="J172" s="87">
        <v>0</v>
      </c>
      <c r="K172" s="87">
        <v>46684.446000000004</v>
      </c>
      <c r="L172" s="87">
        <v>39338.440999999999</v>
      </c>
      <c r="M172" s="87">
        <v>85555.384999999995</v>
      </c>
      <c r="N172" s="87">
        <v>0</v>
      </c>
      <c r="O172" s="87">
        <v>0</v>
      </c>
      <c r="P172" s="87">
        <v>0</v>
      </c>
      <c r="Q172" s="87">
        <v>0</v>
      </c>
      <c r="R172" s="87">
        <v>0</v>
      </c>
      <c r="S172" s="87">
        <v>0</v>
      </c>
    </row>
    <row r="173" spans="1:19">
      <c r="A173" s="87" t="s">
        <v>517</v>
      </c>
      <c r="B173" s="88">
        <v>1365860000000</v>
      </c>
      <c r="C173" s="87">
        <v>1334613.233</v>
      </c>
      <c r="D173" s="87" t="s">
        <v>595</v>
      </c>
      <c r="E173" s="87">
        <v>645239.30700000003</v>
      </c>
      <c r="F173" s="87">
        <v>326066.95799999998</v>
      </c>
      <c r="G173" s="87">
        <v>43747.756000000001</v>
      </c>
      <c r="H173" s="87">
        <v>0</v>
      </c>
      <c r="I173" s="87">
        <v>146977.21799999999</v>
      </c>
      <c r="J173" s="87">
        <v>0</v>
      </c>
      <c r="K173" s="87">
        <v>47688.167999999998</v>
      </c>
      <c r="L173" s="87">
        <v>39338.440999999999</v>
      </c>
      <c r="M173" s="87">
        <v>85555.384999999995</v>
      </c>
      <c r="N173" s="87">
        <v>0</v>
      </c>
      <c r="O173" s="87">
        <v>0</v>
      </c>
      <c r="P173" s="87">
        <v>0</v>
      </c>
      <c r="Q173" s="87">
        <v>0</v>
      </c>
      <c r="R173" s="87">
        <v>0</v>
      </c>
      <c r="S173" s="87">
        <v>0</v>
      </c>
    </row>
    <row r="174" spans="1:19">
      <c r="A174" s="87" t="s">
        <v>282</v>
      </c>
      <c r="B174" s="88">
        <v>1512490000000</v>
      </c>
      <c r="C174" s="87">
        <v>1389996.547</v>
      </c>
      <c r="D174" s="87" t="s">
        <v>596</v>
      </c>
      <c r="E174" s="87">
        <v>645239.30700000003</v>
      </c>
      <c r="F174" s="87">
        <v>326066.95799999998</v>
      </c>
      <c r="G174" s="87">
        <v>50811.605000000003</v>
      </c>
      <c r="H174" s="87">
        <v>0</v>
      </c>
      <c r="I174" s="87">
        <v>190320.7</v>
      </c>
      <c r="J174" s="87">
        <v>0</v>
      </c>
      <c r="K174" s="87">
        <v>52664.150999999998</v>
      </c>
      <c r="L174" s="87">
        <v>39338.440999999999</v>
      </c>
      <c r="M174" s="87">
        <v>85555.384999999995</v>
      </c>
      <c r="N174" s="87">
        <v>0</v>
      </c>
      <c r="O174" s="87">
        <v>0</v>
      </c>
      <c r="P174" s="87">
        <v>0</v>
      </c>
      <c r="Q174" s="87">
        <v>0</v>
      </c>
      <c r="R174" s="87">
        <v>0</v>
      </c>
      <c r="S174" s="87">
        <v>0</v>
      </c>
    </row>
    <row r="175" spans="1:19">
      <c r="A175" s="87" t="s">
        <v>518</v>
      </c>
      <c r="B175" s="88">
        <v>1595840000000</v>
      </c>
      <c r="C175" s="87">
        <v>1442137.807</v>
      </c>
      <c r="D175" s="87" t="s">
        <v>722</v>
      </c>
      <c r="E175" s="87">
        <v>645239.30700000003</v>
      </c>
      <c r="F175" s="87">
        <v>326066.95799999998</v>
      </c>
      <c r="G175" s="87">
        <v>59087.760999999999</v>
      </c>
      <c r="H175" s="87">
        <v>0</v>
      </c>
      <c r="I175" s="87">
        <v>225426.56099999999</v>
      </c>
      <c r="J175" s="87">
        <v>0</v>
      </c>
      <c r="K175" s="87">
        <v>61423.394</v>
      </c>
      <c r="L175" s="87">
        <v>39338.440999999999</v>
      </c>
      <c r="M175" s="87">
        <v>85555.384999999995</v>
      </c>
      <c r="N175" s="87">
        <v>0</v>
      </c>
      <c r="O175" s="87">
        <v>0</v>
      </c>
      <c r="P175" s="87">
        <v>0</v>
      </c>
      <c r="Q175" s="87">
        <v>0</v>
      </c>
      <c r="R175" s="87">
        <v>0</v>
      </c>
      <c r="S175" s="87">
        <v>0</v>
      </c>
    </row>
    <row r="176" spans="1:19">
      <c r="A176" s="87" t="s">
        <v>519</v>
      </c>
      <c r="B176" s="88">
        <v>1678200000000</v>
      </c>
      <c r="C176" s="87">
        <v>1503858.5160000001</v>
      </c>
      <c r="D176" s="87" t="s">
        <v>723</v>
      </c>
      <c r="E176" s="87">
        <v>645239.30700000003</v>
      </c>
      <c r="F176" s="87">
        <v>326066.95799999998</v>
      </c>
      <c r="G176" s="87">
        <v>88022.127999999997</v>
      </c>
      <c r="H176" s="87">
        <v>0</v>
      </c>
      <c r="I176" s="87">
        <v>260949.22500000001</v>
      </c>
      <c r="J176" s="87">
        <v>0</v>
      </c>
      <c r="K176" s="87">
        <v>58687.072</v>
      </c>
      <c r="L176" s="87">
        <v>39338.440999999999</v>
      </c>
      <c r="M176" s="87">
        <v>85555.384999999995</v>
      </c>
      <c r="N176" s="87">
        <v>0</v>
      </c>
      <c r="O176" s="87">
        <v>0</v>
      </c>
      <c r="P176" s="87">
        <v>0</v>
      </c>
      <c r="Q176" s="87">
        <v>0</v>
      </c>
      <c r="R176" s="87">
        <v>0</v>
      </c>
      <c r="S176" s="87">
        <v>0</v>
      </c>
    </row>
    <row r="177" spans="1:19">
      <c r="A177" s="87" t="s">
        <v>520</v>
      </c>
      <c r="B177" s="88">
        <v>1747520000000</v>
      </c>
      <c r="C177" s="87">
        <v>1496068.7579999999</v>
      </c>
      <c r="D177" s="87" t="s">
        <v>597</v>
      </c>
      <c r="E177" s="87">
        <v>645239.30700000003</v>
      </c>
      <c r="F177" s="87">
        <v>326066.95799999998</v>
      </c>
      <c r="G177" s="87">
        <v>88698.183999999994</v>
      </c>
      <c r="H177" s="87">
        <v>0</v>
      </c>
      <c r="I177" s="87">
        <v>251301.42800000001</v>
      </c>
      <c r="J177" s="87">
        <v>0</v>
      </c>
      <c r="K177" s="87">
        <v>59869.055</v>
      </c>
      <c r="L177" s="87">
        <v>39338.440999999999</v>
      </c>
      <c r="M177" s="87">
        <v>85555.384999999995</v>
      </c>
      <c r="N177" s="87">
        <v>0</v>
      </c>
      <c r="O177" s="87">
        <v>0</v>
      </c>
      <c r="P177" s="87">
        <v>0</v>
      </c>
      <c r="Q177" s="87">
        <v>0</v>
      </c>
      <c r="R177" s="87">
        <v>0</v>
      </c>
      <c r="S177" s="87">
        <v>0</v>
      </c>
    </row>
    <row r="178" spans="1:19">
      <c r="A178" s="87" t="s">
        <v>521</v>
      </c>
      <c r="B178" s="88">
        <v>1495330000000</v>
      </c>
      <c r="C178" s="87">
        <v>1415901.5730000001</v>
      </c>
      <c r="D178" s="87" t="s">
        <v>576</v>
      </c>
      <c r="E178" s="87">
        <v>645239.30700000003</v>
      </c>
      <c r="F178" s="87">
        <v>326066.95799999998</v>
      </c>
      <c r="G178" s="87">
        <v>57621.317000000003</v>
      </c>
      <c r="H178" s="87">
        <v>0</v>
      </c>
      <c r="I178" s="87">
        <v>211363.465</v>
      </c>
      <c r="J178" s="87">
        <v>0</v>
      </c>
      <c r="K178" s="87">
        <v>50716.701000000001</v>
      </c>
      <c r="L178" s="87">
        <v>39338.440999999999</v>
      </c>
      <c r="M178" s="87">
        <v>85555.384999999995</v>
      </c>
      <c r="N178" s="87">
        <v>0</v>
      </c>
      <c r="O178" s="87">
        <v>0</v>
      </c>
      <c r="P178" s="87">
        <v>0</v>
      </c>
      <c r="Q178" s="87">
        <v>0</v>
      </c>
      <c r="R178" s="87">
        <v>0</v>
      </c>
      <c r="S178" s="87">
        <v>0</v>
      </c>
    </row>
    <row r="179" spans="1:19">
      <c r="A179" s="87" t="s">
        <v>522</v>
      </c>
      <c r="B179" s="88">
        <v>1455390000000</v>
      </c>
      <c r="C179" s="87">
        <v>1366438.67</v>
      </c>
      <c r="D179" s="87" t="s">
        <v>692</v>
      </c>
      <c r="E179" s="87">
        <v>645239.30700000003</v>
      </c>
      <c r="F179" s="87">
        <v>326066.95799999998</v>
      </c>
      <c r="G179" s="87">
        <v>49551.993999999999</v>
      </c>
      <c r="H179" s="87">
        <v>0</v>
      </c>
      <c r="I179" s="87">
        <v>171742.19500000001</v>
      </c>
      <c r="J179" s="87">
        <v>0</v>
      </c>
      <c r="K179" s="87">
        <v>48944.391000000003</v>
      </c>
      <c r="L179" s="87">
        <v>39338.440999999999</v>
      </c>
      <c r="M179" s="87">
        <v>85555.384999999995</v>
      </c>
      <c r="N179" s="87">
        <v>0</v>
      </c>
      <c r="O179" s="87">
        <v>0</v>
      </c>
      <c r="P179" s="87">
        <v>0</v>
      </c>
      <c r="Q179" s="87">
        <v>0</v>
      </c>
      <c r="R179" s="87">
        <v>0</v>
      </c>
      <c r="S179" s="87">
        <v>0</v>
      </c>
    </row>
    <row r="180" spans="1:19">
      <c r="A180" s="87" t="s">
        <v>523</v>
      </c>
      <c r="B180" s="88">
        <v>1340370000000</v>
      </c>
      <c r="C180" s="87">
        <v>1258596.8559999999</v>
      </c>
      <c r="D180" s="87" t="s">
        <v>598</v>
      </c>
      <c r="E180" s="87">
        <v>645239.30700000003</v>
      </c>
      <c r="F180" s="87">
        <v>326066.95799999998</v>
      </c>
      <c r="G180" s="87">
        <v>44136.163999999997</v>
      </c>
      <c r="H180" s="87">
        <v>0</v>
      </c>
      <c r="I180" s="87">
        <v>120155.666</v>
      </c>
      <c r="J180" s="87">
        <v>0</v>
      </c>
      <c r="K180" s="87">
        <v>46993.726999999999</v>
      </c>
      <c r="L180" s="87">
        <v>39338.440999999999</v>
      </c>
      <c r="M180" s="87">
        <v>36666.593000000001</v>
      </c>
      <c r="N180" s="87">
        <v>0</v>
      </c>
      <c r="O180" s="87">
        <v>0</v>
      </c>
      <c r="P180" s="87">
        <v>0</v>
      </c>
      <c r="Q180" s="87">
        <v>0</v>
      </c>
      <c r="R180" s="87">
        <v>0</v>
      </c>
      <c r="S180" s="87">
        <v>0</v>
      </c>
    </row>
    <row r="181" spans="1:19">
      <c r="A181" s="87" t="s">
        <v>524</v>
      </c>
      <c r="B181" s="88">
        <v>1332620000000</v>
      </c>
      <c r="C181" s="87">
        <v>1172922.4669999999</v>
      </c>
      <c r="D181" s="87" t="s">
        <v>711</v>
      </c>
      <c r="E181" s="87">
        <v>645239.30700000003</v>
      </c>
      <c r="F181" s="87">
        <v>326066.95799999998</v>
      </c>
      <c r="G181" s="87">
        <v>36375.089999999997</v>
      </c>
      <c r="H181" s="87">
        <v>0</v>
      </c>
      <c r="I181" s="87">
        <v>0.32800000000000001</v>
      </c>
      <c r="J181" s="87">
        <v>0</v>
      </c>
      <c r="K181" s="87">
        <v>43018.807000000001</v>
      </c>
      <c r="L181" s="87">
        <v>0</v>
      </c>
      <c r="M181" s="87">
        <v>122221.978</v>
      </c>
      <c r="N181" s="87">
        <v>0</v>
      </c>
      <c r="O181" s="87">
        <v>0</v>
      </c>
      <c r="P181" s="87">
        <v>0</v>
      </c>
      <c r="Q181" s="87">
        <v>0</v>
      </c>
      <c r="R181" s="87">
        <v>0</v>
      </c>
      <c r="S181" s="87">
        <v>0</v>
      </c>
    </row>
    <row r="182" spans="1:19">
      <c r="A182" s="87"/>
      <c r="B182" s="87"/>
      <c r="C182" s="87"/>
      <c r="D182" s="87"/>
      <c r="E182" s="87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</row>
    <row r="183" spans="1:19">
      <c r="A183" s="87" t="s">
        <v>525</v>
      </c>
      <c r="B183" s="88">
        <v>17572800000000</v>
      </c>
      <c r="C183" s="87"/>
      <c r="D183" s="87"/>
      <c r="E183" s="87"/>
      <c r="F183" s="87"/>
      <c r="G183" s="87"/>
      <c r="H183" s="87"/>
      <c r="I183" s="87"/>
      <c r="J183" s="87"/>
      <c r="K183" s="87"/>
      <c r="L183" s="87"/>
      <c r="M183" s="87"/>
      <c r="N183" s="87">
        <v>0</v>
      </c>
      <c r="O183" s="87">
        <v>0</v>
      </c>
      <c r="P183" s="87">
        <v>0</v>
      </c>
      <c r="Q183" s="87">
        <v>0</v>
      </c>
      <c r="R183" s="87">
        <v>0</v>
      </c>
      <c r="S183" s="87">
        <v>0</v>
      </c>
    </row>
    <row r="184" spans="1:19">
      <c r="A184" s="87" t="s">
        <v>526</v>
      </c>
      <c r="B184" s="88">
        <v>1233090000000</v>
      </c>
      <c r="C184" s="87">
        <v>1172922.4669999999</v>
      </c>
      <c r="D184" s="87"/>
      <c r="E184" s="87">
        <v>645239.30700000003</v>
      </c>
      <c r="F184" s="87">
        <v>326066.95799999998</v>
      </c>
      <c r="G184" s="87">
        <v>36375.089999999997</v>
      </c>
      <c r="H184" s="87">
        <v>0</v>
      </c>
      <c r="I184" s="87">
        <v>0</v>
      </c>
      <c r="J184" s="87">
        <v>0</v>
      </c>
      <c r="K184" s="87">
        <v>43018.807000000001</v>
      </c>
      <c r="L184" s="87">
        <v>0</v>
      </c>
      <c r="M184" s="87">
        <v>36666.593000000001</v>
      </c>
      <c r="N184" s="87">
        <v>0</v>
      </c>
      <c r="O184" s="87">
        <v>0</v>
      </c>
      <c r="P184" s="87">
        <v>0</v>
      </c>
      <c r="Q184" s="87">
        <v>0</v>
      </c>
      <c r="R184" s="87">
        <v>0</v>
      </c>
      <c r="S184" s="87">
        <v>0</v>
      </c>
    </row>
    <row r="185" spans="1:19">
      <c r="A185" s="87" t="s">
        <v>527</v>
      </c>
      <c r="B185" s="88">
        <v>1747520000000</v>
      </c>
      <c r="C185" s="87">
        <v>1503858.5160000001</v>
      </c>
      <c r="D185" s="87"/>
      <c r="E185" s="87">
        <v>645239.30700000003</v>
      </c>
      <c r="F185" s="87">
        <v>326066.95799999998</v>
      </c>
      <c r="G185" s="87">
        <v>88698.183999999994</v>
      </c>
      <c r="H185" s="87">
        <v>0</v>
      </c>
      <c r="I185" s="87">
        <v>260949.22500000001</v>
      </c>
      <c r="J185" s="87">
        <v>0</v>
      </c>
      <c r="K185" s="87">
        <v>61423.394</v>
      </c>
      <c r="L185" s="87">
        <v>39338.440999999999</v>
      </c>
      <c r="M185" s="87">
        <v>122221.978</v>
      </c>
      <c r="N185" s="87">
        <v>0</v>
      </c>
      <c r="O185" s="87">
        <v>0</v>
      </c>
      <c r="P185" s="87">
        <v>0</v>
      </c>
      <c r="Q185" s="87">
        <v>0</v>
      </c>
      <c r="R185" s="87">
        <v>0</v>
      </c>
      <c r="S185" s="87">
        <v>0</v>
      </c>
    </row>
    <row r="186" spans="1:19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80"/>
      <c r="B187" s="87" t="s">
        <v>547</v>
      </c>
      <c r="C187" s="87" t="s">
        <v>548</v>
      </c>
      <c r="D187" s="87" t="s">
        <v>549</v>
      </c>
      <c r="E187" s="87" t="s">
        <v>254</v>
      </c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87" t="s">
        <v>550</v>
      </c>
      <c r="B188" s="87">
        <v>180449.24</v>
      </c>
      <c r="C188" s="87">
        <v>52792.28</v>
      </c>
      <c r="D188" s="87">
        <v>0</v>
      </c>
      <c r="E188" s="87">
        <v>233241.52</v>
      </c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87" t="s">
        <v>551</v>
      </c>
      <c r="B189" s="87">
        <v>3.9</v>
      </c>
      <c r="C189" s="87">
        <v>1.1399999999999999</v>
      </c>
      <c r="D189" s="87">
        <v>0</v>
      </c>
      <c r="E189" s="87">
        <v>5.04</v>
      </c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87" t="s">
        <v>552</v>
      </c>
      <c r="B190" s="87">
        <v>3.9</v>
      </c>
      <c r="C190" s="87">
        <v>1.1399999999999999</v>
      </c>
      <c r="D190" s="87">
        <v>0</v>
      </c>
      <c r="E190" s="87">
        <v>5.04</v>
      </c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0"/>
  <dimension ref="A1:S190"/>
  <sheetViews>
    <sheetView workbookViewId="0"/>
  </sheetViews>
  <sheetFormatPr defaultRowHeight="10.5"/>
  <cols>
    <col min="1" max="1" width="45.83203125" style="79" customWidth="1"/>
    <col min="2" max="2" width="28.83203125" style="79" customWidth="1"/>
    <col min="3" max="3" width="33.6640625" style="79" customWidth="1"/>
    <col min="4" max="4" width="38.6640625" style="79" customWidth="1"/>
    <col min="5" max="5" width="45.6640625" style="79" customWidth="1"/>
    <col min="6" max="6" width="50" style="79" customWidth="1"/>
    <col min="7" max="7" width="43.6640625" style="79" customWidth="1"/>
    <col min="8" max="9" width="38.33203125" style="79" customWidth="1"/>
    <col min="10" max="10" width="46.1640625" style="79" customWidth="1"/>
    <col min="11" max="11" width="36.5" style="79" customWidth="1"/>
    <col min="12" max="12" width="45.33203125" style="79" customWidth="1"/>
    <col min="13" max="13" width="50.5" style="79" customWidth="1"/>
    <col min="14" max="15" width="44.83203125" style="79" customWidth="1"/>
    <col min="16" max="16" width="45.33203125" style="79" customWidth="1"/>
    <col min="17" max="17" width="44.83203125" style="79" customWidth="1"/>
    <col min="18" max="18" width="42.6640625" style="79" customWidth="1"/>
    <col min="19" max="19" width="48.1640625" style="79" customWidth="1"/>
    <col min="20" max="27" width="9.33203125" style="79" customWidth="1"/>
    <col min="28" max="16384" width="9.33203125" style="79"/>
  </cols>
  <sheetData>
    <row r="1" spans="1:19">
      <c r="A1" s="80"/>
      <c r="B1" s="87" t="s">
        <v>331</v>
      </c>
      <c r="C1" s="87" t="s">
        <v>332</v>
      </c>
      <c r="D1" s="87" t="s">
        <v>333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7" t="s">
        <v>334</v>
      </c>
      <c r="B2" s="87">
        <v>31567.47</v>
      </c>
      <c r="C2" s="87">
        <v>681.5</v>
      </c>
      <c r="D2" s="87">
        <v>681.5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7" t="s">
        <v>335</v>
      </c>
      <c r="B3" s="87">
        <v>31567.47</v>
      </c>
      <c r="C3" s="87">
        <v>681.5</v>
      </c>
      <c r="D3" s="87">
        <v>681.5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7" t="s">
        <v>336</v>
      </c>
      <c r="B4" s="87">
        <v>76972.37</v>
      </c>
      <c r="C4" s="87">
        <v>1661.74</v>
      </c>
      <c r="D4" s="87">
        <v>1661.74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7" t="s">
        <v>337</v>
      </c>
      <c r="B5" s="87">
        <v>76972.37</v>
      </c>
      <c r="C5" s="87">
        <v>1661.74</v>
      </c>
      <c r="D5" s="87">
        <v>1661.74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0"/>
      <c r="B7" s="87" t="s">
        <v>338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7" t="s">
        <v>339</v>
      </c>
      <c r="B8" s="87">
        <v>46320.38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7" t="s">
        <v>340</v>
      </c>
      <c r="B9" s="87">
        <v>46320.38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7" t="s">
        <v>341</v>
      </c>
      <c r="B10" s="87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0"/>
      <c r="B12" s="87" t="s">
        <v>342</v>
      </c>
      <c r="C12" s="87" t="s">
        <v>343</v>
      </c>
      <c r="D12" s="87" t="s">
        <v>344</v>
      </c>
      <c r="E12" s="87" t="s">
        <v>345</v>
      </c>
      <c r="F12" s="87" t="s">
        <v>346</v>
      </c>
      <c r="G12" s="87" t="s">
        <v>347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7" t="s">
        <v>69</v>
      </c>
      <c r="B13" s="87">
        <v>0</v>
      </c>
      <c r="C13" s="87">
        <v>13128.8</v>
      </c>
      <c r="D13" s="87">
        <v>0</v>
      </c>
      <c r="E13" s="87">
        <v>0</v>
      </c>
      <c r="F13" s="87">
        <v>0</v>
      </c>
      <c r="G13" s="87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7" t="s">
        <v>70</v>
      </c>
      <c r="B14" s="87">
        <v>1305.24</v>
      </c>
      <c r="C14" s="87">
        <v>0</v>
      </c>
      <c r="D14" s="87">
        <v>0</v>
      </c>
      <c r="E14" s="87">
        <v>0</v>
      </c>
      <c r="F14" s="87">
        <v>0</v>
      </c>
      <c r="G14" s="87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7" t="s">
        <v>78</v>
      </c>
      <c r="B15" s="87">
        <v>7389.8</v>
      </c>
      <c r="C15" s="87">
        <v>0</v>
      </c>
      <c r="D15" s="87">
        <v>0</v>
      </c>
      <c r="E15" s="87">
        <v>0</v>
      </c>
      <c r="F15" s="87">
        <v>0</v>
      </c>
      <c r="G15" s="87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7" t="s">
        <v>79</v>
      </c>
      <c r="B16" s="87">
        <v>48.34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7" t="s">
        <v>80</v>
      </c>
      <c r="B17" s="87">
        <v>5778.62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7" t="s">
        <v>81</v>
      </c>
      <c r="B18" s="87">
        <v>1895.08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7" t="s">
        <v>82</v>
      </c>
      <c r="B19" s="87">
        <v>722.92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7" t="s">
        <v>83</v>
      </c>
      <c r="B20" s="87">
        <v>609.16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7" t="s">
        <v>84</v>
      </c>
      <c r="B21" s="87">
        <v>374.79</v>
      </c>
      <c r="C21" s="87">
        <v>0</v>
      </c>
      <c r="D21" s="87">
        <v>0</v>
      </c>
      <c r="E21" s="87">
        <v>0</v>
      </c>
      <c r="F21" s="87">
        <v>0</v>
      </c>
      <c r="G21" s="87">
        <v>7216.54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7" t="s">
        <v>85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7" t="s">
        <v>64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7" t="s">
        <v>86</v>
      </c>
      <c r="B24" s="87">
        <v>0</v>
      </c>
      <c r="C24" s="87">
        <v>314.72000000000003</v>
      </c>
      <c r="D24" s="87">
        <v>0</v>
      </c>
      <c r="E24" s="87">
        <v>0</v>
      </c>
      <c r="F24" s="87">
        <v>0</v>
      </c>
      <c r="G24" s="87">
        <v>1504.13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7" t="s">
        <v>87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7" t="s">
        <v>88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7"/>
      <c r="B27" s="87"/>
      <c r="C27" s="87"/>
      <c r="D27" s="87"/>
      <c r="E27" s="87"/>
      <c r="F27" s="87"/>
      <c r="G27" s="87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7" t="s">
        <v>89</v>
      </c>
      <c r="B28" s="87">
        <v>18123.96</v>
      </c>
      <c r="C28" s="87">
        <v>13443.51</v>
      </c>
      <c r="D28" s="87">
        <v>0</v>
      </c>
      <c r="E28" s="87">
        <v>0</v>
      </c>
      <c r="F28" s="87">
        <v>0</v>
      </c>
      <c r="G28" s="87">
        <v>8720.67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0"/>
      <c r="B30" s="87" t="s">
        <v>338</v>
      </c>
      <c r="C30" s="87" t="s">
        <v>2</v>
      </c>
      <c r="D30" s="87" t="s">
        <v>348</v>
      </c>
      <c r="E30" s="87" t="s">
        <v>349</v>
      </c>
      <c r="F30" s="87" t="s">
        <v>350</v>
      </c>
      <c r="G30" s="87" t="s">
        <v>351</v>
      </c>
      <c r="H30" s="87" t="s">
        <v>352</v>
      </c>
      <c r="I30" s="87" t="s">
        <v>353</v>
      </c>
      <c r="J30" s="87" t="s">
        <v>354</v>
      </c>
      <c r="K30"/>
      <c r="L30"/>
      <c r="M30"/>
      <c r="N30"/>
      <c r="O30"/>
      <c r="P30"/>
      <c r="Q30"/>
      <c r="R30"/>
      <c r="S30"/>
    </row>
    <row r="31" spans="1:19">
      <c r="A31" s="87" t="s">
        <v>355</v>
      </c>
      <c r="B31" s="87">
        <v>3563.11</v>
      </c>
      <c r="C31" s="87" t="s">
        <v>3</v>
      </c>
      <c r="D31" s="87">
        <v>8690.42</v>
      </c>
      <c r="E31" s="87">
        <v>1</v>
      </c>
      <c r="F31" s="87">
        <v>0</v>
      </c>
      <c r="G31" s="87">
        <v>0</v>
      </c>
      <c r="H31" s="87">
        <v>7.53</v>
      </c>
      <c r="I31" s="87">
        <v>37.159999999999997</v>
      </c>
      <c r="J31" s="87">
        <v>4.84</v>
      </c>
      <c r="K31"/>
      <c r="L31"/>
      <c r="M31"/>
      <c r="N31"/>
      <c r="O31"/>
      <c r="P31"/>
      <c r="Q31"/>
      <c r="R31"/>
      <c r="S31"/>
    </row>
    <row r="32" spans="1:19">
      <c r="A32" s="87" t="s">
        <v>356</v>
      </c>
      <c r="B32" s="87">
        <v>2532.3200000000002</v>
      </c>
      <c r="C32" s="87" t="s">
        <v>3</v>
      </c>
      <c r="D32" s="87">
        <v>6948.69</v>
      </c>
      <c r="E32" s="87">
        <v>1</v>
      </c>
      <c r="F32" s="87">
        <v>0</v>
      </c>
      <c r="G32" s="87">
        <v>0</v>
      </c>
      <c r="H32" s="87">
        <v>16.14</v>
      </c>
      <c r="I32" s="87">
        <v>18.579999999999998</v>
      </c>
      <c r="J32" s="87">
        <v>8.07</v>
      </c>
      <c r="K32"/>
      <c r="L32"/>
      <c r="M32"/>
      <c r="N32"/>
      <c r="O32"/>
      <c r="P32"/>
      <c r="Q32"/>
      <c r="R32"/>
      <c r="S32"/>
    </row>
    <row r="33" spans="1:19">
      <c r="A33" s="87" t="s">
        <v>357</v>
      </c>
      <c r="B33" s="87">
        <v>2532.3200000000002</v>
      </c>
      <c r="C33" s="87" t="s">
        <v>3</v>
      </c>
      <c r="D33" s="87">
        <v>6948.69</v>
      </c>
      <c r="E33" s="87">
        <v>10</v>
      </c>
      <c r="F33" s="87">
        <v>0</v>
      </c>
      <c r="G33" s="87">
        <v>0</v>
      </c>
      <c r="H33" s="87">
        <v>16.14</v>
      </c>
      <c r="I33" s="87">
        <v>18.579999999999998</v>
      </c>
      <c r="J33" s="87">
        <v>8.07</v>
      </c>
      <c r="K33"/>
      <c r="L33"/>
      <c r="M33"/>
      <c r="N33"/>
      <c r="O33"/>
      <c r="P33"/>
      <c r="Q33"/>
      <c r="R33"/>
      <c r="S33"/>
    </row>
    <row r="34" spans="1:19">
      <c r="A34" s="87" t="s">
        <v>358</v>
      </c>
      <c r="B34" s="87">
        <v>2532.3200000000002</v>
      </c>
      <c r="C34" s="87" t="s">
        <v>3</v>
      </c>
      <c r="D34" s="87">
        <v>6948.69</v>
      </c>
      <c r="E34" s="87">
        <v>1</v>
      </c>
      <c r="F34" s="87">
        <v>0</v>
      </c>
      <c r="G34" s="87">
        <v>0</v>
      </c>
      <c r="H34" s="87">
        <v>16.14</v>
      </c>
      <c r="I34" s="87">
        <v>18.579999999999998</v>
      </c>
      <c r="J34" s="87">
        <v>8.07</v>
      </c>
      <c r="K34"/>
      <c r="L34"/>
      <c r="M34"/>
      <c r="N34"/>
      <c r="O34"/>
      <c r="P34"/>
      <c r="Q34"/>
      <c r="R34"/>
      <c r="S34"/>
    </row>
    <row r="35" spans="1:19">
      <c r="A35" s="87" t="s">
        <v>371</v>
      </c>
      <c r="B35" s="87">
        <v>3563.11</v>
      </c>
      <c r="C35" s="87" t="s">
        <v>3</v>
      </c>
      <c r="D35" s="87">
        <v>4344.1400000000003</v>
      </c>
      <c r="E35" s="87">
        <v>1</v>
      </c>
      <c r="F35" s="87">
        <v>297.11</v>
      </c>
      <c r="G35" s="87">
        <v>0</v>
      </c>
      <c r="H35" s="87">
        <v>0</v>
      </c>
      <c r="I35" s="87"/>
      <c r="J35" s="87">
        <v>0</v>
      </c>
      <c r="K35"/>
      <c r="L35"/>
      <c r="M35"/>
      <c r="N35"/>
      <c r="O35"/>
      <c r="P35"/>
      <c r="Q35"/>
      <c r="R35"/>
      <c r="S35"/>
    </row>
    <row r="36" spans="1:19">
      <c r="A36" s="87" t="s">
        <v>372</v>
      </c>
      <c r="B36" s="87">
        <v>3563.11</v>
      </c>
      <c r="C36" s="87" t="s">
        <v>3</v>
      </c>
      <c r="D36" s="87">
        <v>4344.1400000000003</v>
      </c>
      <c r="E36" s="87">
        <v>10</v>
      </c>
      <c r="F36" s="87">
        <v>297.11</v>
      </c>
      <c r="G36" s="87">
        <v>0</v>
      </c>
      <c r="H36" s="87">
        <v>0</v>
      </c>
      <c r="I36" s="87"/>
      <c r="J36" s="87">
        <v>0</v>
      </c>
      <c r="K36"/>
      <c r="L36"/>
      <c r="M36"/>
      <c r="N36"/>
      <c r="O36"/>
      <c r="P36"/>
      <c r="Q36"/>
      <c r="R36"/>
      <c r="S36"/>
    </row>
    <row r="37" spans="1:19">
      <c r="A37" s="87" t="s">
        <v>361</v>
      </c>
      <c r="B37" s="87">
        <v>313.42</v>
      </c>
      <c r="C37" s="87" t="s">
        <v>3</v>
      </c>
      <c r="D37" s="87">
        <v>860.02</v>
      </c>
      <c r="E37" s="87">
        <v>1</v>
      </c>
      <c r="F37" s="87">
        <v>200.61</v>
      </c>
      <c r="G37" s="87">
        <v>115.9</v>
      </c>
      <c r="H37" s="87">
        <v>16.14</v>
      </c>
      <c r="I37" s="87">
        <v>18.579999999999998</v>
      </c>
      <c r="J37" s="87">
        <v>8.07</v>
      </c>
      <c r="K37"/>
      <c r="L37"/>
      <c r="M37"/>
      <c r="N37"/>
      <c r="O37"/>
      <c r="P37"/>
      <c r="Q37"/>
      <c r="R37"/>
      <c r="S37"/>
    </row>
    <row r="38" spans="1:19">
      <c r="A38" s="87" t="s">
        <v>360</v>
      </c>
      <c r="B38" s="87">
        <v>201.98</v>
      </c>
      <c r="C38" s="87" t="s">
        <v>3</v>
      </c>
      <c r="D38" s="87">
        <v>554.22</v>
      </c>
      <c r="E38" s="87">
        <v>1</v>
      </c>
      <c r="F38" s="87">
        <v>133.74</v>
      </c>
      <c r="G38" s="87">
        <v>77.27</v>
      </c>
      <c r="H38" s="87">
        <v>16.14</v>
      </c>
      <c r="I38" s="87">
        <v>18.579999999999998</v>
      </c>
      <c r="J38" s="87">
        <v>8.07</v>
      </c>
      <c r="K38"/>
      <c r="L38"/>
      <c r="M38"/>
      <c r="N38"/>
      <c r="O38"/>
      <c r="P38"/>
      <c r="Q38"/>
      <c r="R38"/>
      <c r="S38"/>
    </row>
    <row r="39" spans="1:19">
      <c r="A39" s="87" t="s">
        <v>359</v>
      </c>
      <c r="B39" s="87">
        <v>313.41000000000003</v>
      </c>
      <c r="C39" s="87" t="s">
        <v>3</v>
      </c>
      <c r="D39" s="87">
        <v>860</v>
      </c>
      <c r="E39" s="87">
        <v>1</v>
      </c>
      <c r="F39" s="87">
        <v>200.61</v>
      </c>
      <c r="G39" s="87">
        <v>115.9</v>
      </c>
      <c r="H39" s="87">
        <v>16.14</v>
      </c>
      <c r="I39" s="87">
        <v>18.579999999999998</v>
      </c>
      <c r="J39" s="87">
        <v>8.07</v>
      </c>
      <c r="K39"/>
      <c r="L39"/>
      <c r="M39"/>
      <c r="N39"/>
      <c r="O39"/>
      <c r="P39"/>
      <c r="Q39"/>
      <c r="R39"/>
      <c r="S39"/>
    </row>
    <row r="40" spans="1:19">
      <c r="A40" s="87" t="s">
        <v>362</v>
      </c>
      <c r="B40" s="87">
        <v>201.98</v>
      </c>
      <c r="C40" s="87" t="s">
        <v>3</v>
      </c>
      <c r="D40" s="87">
        <v>554.22</v>
      </c>
      <c r="E40" s="87">
        <v>1</v>
      </c>
      <c r="F40" s="87">
        <v>133.74</v>
      </c>
      <c r="G40" s="87">
        <v>77.27</v>
      </c>
      <c r="H40" s="87">
        <v>16.14</v>
      </c>
      <c r="I40" s="87">
        <v>18.579999999999998</v>
      </c>
      <c r="J40" s="87">
        <v>8.07</v>
      </c>
      <c r="K40"/>
      <c r="L40"/>
      <c r="M40"/>
      <c r="N40"/>
      <c r="O40"/>
      <c r="P40"/>
      <c r="Q40"/>
      <c r="R40"/>
      <c r="S40"/>
    </row>
    <row r="41" spans="1:19">
      <c r="A41" s="87" t="s">
        <v>365</v>
      </c>
      <c r="B41" s="87">
        <v>313.42</v>
      </c>
      <c r="C41" s="87" t="s">
        <v>3</v>
      </c>
      <c r="D41" s="87">
        <v>860.02</v>
      </c>
      <c r="E41" s="87">
        <v>10</v>
      </c>
      <c r="F41" s="87">
        <v>200.61</v>
      </c>
      <c r="G41" s="87">
        <v>115.9</v>
      </c>
      <c r="H41" s="87">
        <v>16.14</v>
      </c>
      <c r="I41" s="87">
        <v>18.579999999999998</v>
      </c>
      <c r="J41" s="87">
        <v>8.07</v>
      </c>
      <c r="K41"/>
      <c r="L41"/>
      <c r="M41"/>
      <c r="N41"/>
      <c r="O41"/>
      <c r="P41"/>
      <c r="Q41"/>
      <c r="R41"/>
      <c r="S41"/>
    </row>
    <row r="42" spans="1:19">
      <c r="A42" s="87" t="s">
        <v>364</v>
      </c>
      <c r="B42" s="87">
        <v>201.98</v>
      </c>
      <c r="C42" s="87" t="s">
        <v>3</v>
      </c>
      <c r="D42" s="87">
        <v>554.22</v>
      </c>
      <c r="E42" s="87">
        <v>10</v>
      </c>
      <c r="F42" s="87">
        <v>133.74</v>
      </c>
      <c r="G42" s="87">
        <v>77.27</v>
      </c>
      <c r="H42" s="87">
        <v>16.14</v>
      </c>
      <c r="I42" s="87">
        <v>18.579999999999998</v>
      </c>
      <c r="J42" s="87">
        <v>8.07</v>
      </c>
      <c r="K42"/>
      <c r="L42"/>
      <c r="M42"/>
      <c r="N42"/>
      <c r="O42"/>
      <c r="P42"/>
      <c r="Q42"/>
      <c r="R42"/>
      <c r="S42"/>
    </row>
    <row r="43" spans="1:19">
      <c r="A43" s="87" t="s">
        <v>363</v>
      </c>
      <c r="B43" s="87">
        <v>313.41000000000003</v>
      </c>
      <c r="C43" s="87" t="s">
        <v>3</v>
      </c>
      <c r="D43" s="87">
        <v>860</v>
      </c>
      <c r="E43" s="87">
        <v>10</v>
      </c>
      <c r="F43" s="87">
        <v>200.61</v>
      </c>
      <c r="G43" s="87">
        <v>115.9</v>
      </c>
      <c r="H43" s="87">
        <v>16.14</v>
      </c>
      <c r="I43" s="87">
        <v>18.579999999999998</v>
      </c>
      <c r="J43" s="87">
        <v>8.07</v>
      </c>
      <c r="K43"/>
      <c r="L43"/>
      <c r="M43"/>
      <c r="N43"/>
      <c r="O43"/>
      <c r="P43"/>
      <c r="Q43"/>
      <c r="R43"/>
      <c r="S43"/>
    </row>
    <row r="44" spans="1:19">
      <c r="A44" s="87" t="s">
        <v>366</v>
      </c>
      <c r="B44" s="87">
        <v>201.98</v>
      </c>
      <c r="C44" s="87" t="s">
        <v>3</v>
      </c>
      <c r="D44" s="87">
        <v>554.22</v>
      </c>
      <c r="E44" s="87">
        <v>10</v>
      </c>
      <c r="F44" s="87">
        <v>133.74</v>
      </c>
      <c r="G44" s="87">
        <v>77.27</v>
      </c>
      <c r="H44" s="87">
        <v>16.14</v>
      </c>
      <c r="I44" s="87">
        <v>18.579999999999998</v>
      </c>
      <c r="J44" s="87">
        <v>8.07</v>
      </c>
      <c r="K44"/>
      <c r="L44"/>
      <c r="M44"/>
      <c r="N44"/>
      <c r="O44"/>
      <c r="P44"/>
      <c r="Q44"/>
      <c r="R44"/>
      <c r="S44"/>
    </row>
    <row r="45" spans="1:19">
      <c r="A45" s="87" t="s">
        <v>369</v>
      </c>
      <c r="B45" s="87">
        <v>313.42</v>
      </c>
      <c r="C45" s="87" t="s">
        <v>3</v>
      </c>
      <c r="D45" s="87">
        <v>860.02</v>
      </c>
      <c r="E45" s="87">
        <v>1</v>
      </c>
      <c r="F45" s="87">
        <v>200.61</v>
      </c>
      <c r="G45" s="87">
        <v>115.9</v>
      </c>
      <c r="H45" s="87">
        <v>16.14</v>
      </c>
      <c r="I45" s="87">
        <v>18.579999999999998</v>
      </c>
      <c r="J45" s="87">
        <v>8.07</v>
      </c>
      <c r="K45"/>
      <c r="L45"/>
      <c r="M45"/>
      <c r="N45"/>
      <c r="O45"/>
      <c r="P45"/>
      <c r="Q45"/>
      <c r="R45"/>
      <c r="S45"/>
    </row>
    <row r="46" spans="1:19">
      <c r="A46" s="87" t="s">
        <v>368</v>
      </c>
      <c r="B46" s="87">
        <v>201.98</v>
      </c>
      <c r="C46" s="87" t="s">
        <v>3</v>
      </c>
      <c r="D46" s="87">
        <v>554.22</v>
      </c>
      <c r="E46" s="87">
        <v>1</v>
      </c>
      <c r="F46" s="87">
        <v>133.74</v>
      </c>
      <c r="G46" s="87">
        <v>77.27</v>
      </c>
      <c r="H46" s="87">
        <v>16.14</v>
      </c>
      <c r="I46" s="87">
        <v>18.579999999999998</v>
      </c>
      <c r="J46" s="87">
        <v>8.07</v>
      </c>
      <c r="K46"/>
      <c r="L46"/>
      <c r="M46"/>
      <c r="N46"/>
      <c r="O46"/>
      <c r="P46"/>
      <c r="Q46"/>
      <c r="R46"/>
      <c r="S46"/>
    </row>
    <row r="47" spans="1:19">
      <c r="A47" s="87" t="s">
        <v>367</v>
      </c>
      <c r="B47" s="87">
        <v>313.41000000000003</v>
      </c>
      <c r="C47" s="87" t="s">
        <v>3</v>
      </c>
      <c r="D47" s="87">
        <v>860</v>
      </c>
      <c r="E47" s="87">
        <v>1</v>
      </c>
      <c r="F47" s="87">
        <v>200.61</v>
      </c>
      <c r="G47" s="87">
        <v>115.9</v>
      </c>
      <c r="H47" s="87">
        <v>16.14</v>
      </c>
      <c r="I47" s="87">
        <v>18.579999999999998</v>
      </c>
      <c r="J47" s="87">
        <v>8.07</v>
      </c>
      <c r="K47"/>
      <c r="L47"/>
      <c r="M47"/>
      <c r="N47"/>
      <c r="O47"/>
      <c r="P47"/>
      <c r="Q47"/>
      <c r="R47"/>
      <c r="S47"/>
    </row>
    <row r="48" spans="1:19">
      <c r="A48" s="87" t="s">
        <v>370</v>
      </c>
      <c r="B48" s="87">
        <v>201.98</v>
      </c>
      <c r="C48" s="87" t="s">
        <v>3</v>
      </c>
      <c r="D48" s="87">
        <v>554.22</v>
      </c>
      <c r="E48" s="87">
        <v>1</v>
      </c>
      <c r="F48" s="87">
        <v>133.74</v>
      </c>
      <c r="G48" s="87">
        <v>77.27</v>
      </c>
      <c r="H48" s="87">
        <v>16.14</v>
      </c>
      <c r="I48" s="87">
        <v>18.579999999999998</v>
      </c>
      <c r="J48" s="87">
        <v>8.07</v>
      </c>
      <c r="K48"/>
      <c r="L48"/>
      <c r="M48"/>
      <c r="N48"/>
      <c r="O48"/>
      <c r="P48"/>
      <c r="Q48"/>
      <c r="R48"/>
      <c r="S48"/>
    </row>
    <row r="49" spans="1:19">
      <c r="A49" s="87" t="s">
        <v>373</v>
      </c>
      <c r="B49" s="87">
        <v>3563.11</v>
      </c>
      <c r="C49" s="87" t="s">
        <v>3</v>
      </c>
      <c r="D49" s="87">
        <v>4344.1400000000003</v>
      </c>
      <c r="E49" s="87">
        <v>1</v>
      </c>
      <c r="F49" s="87">
        <v>297.11</v>
      </c>
      <c r="G49" s="87">
        <v>0</v>
      </c>
      <c r="H49" s="87">
        <v>0</v>
      </c>
      <c r="I49" s="87"/>
      <c r="J49" s="87">
        <v>0</v>
      </c>
      <c r="K49"/>
      <c r="L49"/>
      <c r="M49"/>
      <c r="N49"/>
      <c r="O49"/>
      <c r="P49"/>
      <c r="Q49"/>
      <c r="R49"/>
      <c r="S49"/>
    </row>
    <row r="50" spans="1:19">
      <c r="A50" s="87" t="s">
        <v>254</v>
      </c>
      <c r="B50" s="87">
        <v>89077.65</v>
      </c>
      <c r="C50" s="87"/>
      <c r="D50" s="87">
        <v>178146.04</v>
      </c>
      <c r="E50" s="87"/>
      <c r="F50" s="87">
        <v>11589.54</v>
      </c>
      <c r="G50" s="87">
        <v>4636.1499999999996</v>
      </c>
      <c r="H50" s="87">
        <v>8.0484000000000009</v>
      </c>
      <c r="I50" s="87">
        <v>37.159999999999997</v>
      </c>
      <c r="J50" s="87">
        <v>4.0671999999999997</v>
      </c>
      <c r="K50"/>
      <c r="L50"/>
      <c r="M50"/>
      <c r="N50"/>
      <c r="O50"/>
      <c r="P50"/>
      <c r="Q50"/>
      <c r="R50"/>
      <c r="S50"/>
    </row>
    <row r="51" spans="1:19">
      <c r="A51" s="87" t="s">
        <v>374</v>
      </c>
      <c r="B51" s="87">
        <v>89077.65</v>
      </c>
      <c r="C51" s="87"/>
      <c r="D51" s="87">
        <v>178146.04</v>
      </c>
      <c r="E51" s="87"/>
      <c r="F51" s="87">
        <v>11589.54</v>
      </c>
      <c r="G51" s="87">
        <v>4636.1499999999996</v>
      </c>
      <c r="H51" s="87">
        <v>8.0484000000000009</v>
      </c>
      <c r="I51" s="87">
        <v>37.159999999999997</v>
      </c>
      <c r="J51" s="87">
        <v>4.0671999999999997</v>
      </c>
      <c r="K51"/>
      <c r="L51"/>
      <c r="M51"/>
      <c r="N51"/>
      <c r="O51"/>
      <c r="P51"/>
      <c r="Q51"/>
      <c r="R51"/>
      <c r="S51"/>
    </row>
    <row r="52" spans="1:19">
      <c r="A52" s="87" t="s">
        <v>375</v>
      </c>
      <c r="B52" s="87">
        <v>0</v>
      </c>
      <c r="C52" s="87"/>
      <c r="D52" s="87">
        <v>0</v>
      </c>
      <c r="E52" s="87"/>
      <c r="F52" s="87">
        <v>0</v>
      </c>
      <c r="G52" s="87">
        <v>0</v>
      </c>
      <c r="H52" s="87"/>
      <c r="I52" s="87"/>
      <c r="J52" s="87"/>
      <c r="K52"/>
      <c r="L52"/>
      <c r="M52"/>
      <c r="N52"/>
      <c r="O52"/>
      <c r="P52"/>
      <c r="Q52"/>
      <c r="R52"/>
      <c r="S52"/>
    </row>
    <row r="53" spans="1:19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</row>
    <row r="54" spans="1:19">
      <c r="A54" s="80"/>
      <c r="B54" s="87" t="s">
        <v>48</v>
      </c>
      <c r="C54" s="87" t="s">
        <v>376</v>
      </c>
      <c r="D54" s="87" t="s">
        <v>377</v>
      </c>
      <c r="E54" s="87" t="s">
        <v>378</v>
      </c>
      <c r="F54" s="87" t="s">
        <v>379</v>
      </c>
      <c r="G54" s="87" t="s">
        <v>380</v>
      </c>
      <c r="H54" s="87" t="s">
        <v>381</v>
      </c>
      <c r="I54" s="87" t="s">
        <v>382</v>
      </c>
      <c r="J54"/>
      <c r="K54"/>
      <c r="L54"/>
      <c r="M54"/>
      <c r="N54"/>
      <c r="O54"/>
      <c r="P54"/>
      <c r="Q54"/>
      <c r="R54"/>
      <c r="S54"/>
    </row>
    <row r="55" spans="1:19">
      <c r="A55" s="87" t="s">
        <v>385</v>
      </c>
      <c r="B55" s="87" t="s">
        <v>579</v>
      </c>
      <c r="C55" s="87">
        <v>0.3</v>
      </c>
      <c r="D55" s="87">
        <v>0.41399999999999998</v>
      </c>
      <c r="E55" s="87">
        <v>0.441</v>
      </c>
      <c r="F55" s="87">
        <v>118.87</v>
      </c>
      <c r="G55" s="87">
        <v>90</v>
      </c>
      <c r="H55" s="87">
        <v>90</v>
      </c>
      <c r="I55" s="87" t="s">
        <v>386</v>
      </c>
      <c r="J55"/>
      <c r="K55"/>
      <c r="L55"/>
      <c r="M55"/>
      <c r="N55"/>
      <c r="O55"/>
      <c r="P55"/>
      <c r="Q55"/>
      <c r="R55"/>
      <c r="S55"/>
    </row>
    <row r="56" spans="1:19">
      <c r="A56" s="87" t="s">
        <v>383</v>
      </c>
      <c r="B56" s="87" t="s">
        <v>579</v>
      </c>
      <c r="C56" s="87">
        <v>0.3</v>
      </c>
      <c r="D56" s="87">
        <v>0.41399999999999998</v>
      </c>
      <c r="E56" s="87">
        <v>0.441</v>
      </c>
      <c r="F56" s="87">
        <v>178.31</v>
      </c>
      <c r="G56" s="87">
        <v>0</v>
      </c>
      <c r="H56" s="87">
        <v>90</v>
      </c>
      <c r="I56" s="87" t="s">
        <v>384</v>
      </c>
      <c r="J56"/>
      <c r="K56"/>
      <c r="L56"/>
      <c r="M56"/>
      <c r="N56"/>
      <c r="O56"/>
      <c r="P56"/>
      <c r="Q56"/>
      <c r="R56"/>
      <c r="S56"/>
    </row>
    <row r="57" spans="1:19">
      <c r="A57" s="87" t="s">
        <v>387</v>
      </c>
      <c r="B57" s="87" t="s">
        <v>579</v>
      </c>
      <c r="C57" s="87">
        <v>0.3</v>
      </c>
      <c r="D57" s="87">
        <v>0.41399999999999998</v>
      </c>
      <c r="E57" s="87">
        <v>0.441</v>
      </c>
      <c r="F57" s="87">
        <v>178.31</v>
      </c>
      <c r="G57" s="87">
        <v>180</v>
      </c>
      <c r="H57" s="87">
        <v>90</v>
      </c>
      <c r="I57" s="87" t="s">
        <v>388</v>
      </c>
      <c r="J57"/>
      <c r="K57"/>
      <c r="L57"/>
      <c r="M57"/>
      <c r="N57"/>
      <c r="O57"/>
      <c r="P57"/>
      <c r="Q57"/>
      <c r="R57"/>
      <c r="S57"/>
    </row>
    <row r="58" spans="1:19">
      <c r="A58" s="87" t="s">
        <v>389</v>
      </c>
      <c r="B58" s="87" t="s">
        <v>579</v>
      </c>
      <c r="C58" s="87">
        <v>0.3</v>
      </c>
      <c r="D58" s="87">
        <v>0.41399999999999998</v>
      </c>
      <c r="E58" s="87">
        <v>0.441</v>
      </c>
      <c r="F58" s="87">
        <v>118.87</v>
      </c>
      <c r="G58" s="87">
        <v>270</v>
      </c>
      <c r="H58" s="87">
        <v>90</v>
      </c>
      <c r="I58" s="87" t="s">
        <v>390</v>
      </c>
      <c r="J58"/>
      <c r="K58"/>
      <c r="L58"/>
      <c r="M58"/>
      <c r="N58"/>
      <c r="O58"/>
      <c r="P58"/>
      <c r="Q58"/>
      <c r="R58"/>
      <c r="S58"/>
    </row>
    <row r="59" spans="1:19">
      <c r="A59" s="87" t="s">
        <v>391</v>
      </c>
      <c r="B59" s="87" t="s">
        <v>580</v>
      </c>
      <c r="C59" s="87">
        <v>0.3</v>
      </c>
      <c r="D59" s="87">
        <v>1.8620000000000001</v>
      </c>
      <c r="E59" s="87">
        <v>3.4009999999999998</v>
      </c>
      <c r="F59" s="87">
        <v>3563.11</v>
      </c>
      <c r="G59" s="87">
        <v>0</v>
      </c>
      <c r="H59" s="87">
        <v>180</v>
      </c>
      <c r="I59" s="87"/>
      <c r="J59"/>
      <c r="K59"/>
      <c r="L59"/>
      <c r="M59"/>
      <c r="N59"/>
      <c r="O59"/>
      <c r="P59"/>
      <c r="Q59"/>
      <c r="R59"/>
      <c r="S59"/>
    </row>
    <row r="60" spans="1:19">
      <c r="A60" s="87" t="s">
        <v>406</v>
      </c>
      <c r="B60" s="87" t="s">
        <v>581</v>
      </c>
      <c r="C60" s="87">
        <v>0.08</v>
      </c>
      <c r="D60" s="87">
        <v>0.40300000000000002</v>
      </c>
      <c r="E60" s="87">
        <v>0.42899999999999999</v>
      </c>
      <c r="F60" s="87">
        <v>59.42</v>
      </c>
      <c r="G60" s="87">
        <v>90</v>
      </c>
      <c r="H60" s="87">
        <v>90</v>
      </c>
      <c r="I60" s="87" t="s">
        <v>386</v>
      </c>
      <c r="J60"/>
      <c r="K60"/>
      <c r="L60"/>
      <c r="M60"/>
      <c r="N60"/>
      <c r="O60"/>
      <c r="P60"/>
      <c r="Q60"/>
      <c r="R60"/>
      <c r="S60"/>
    </row>
    <row r="61" spans="1:19">
      <c r="A61" s="87" t="s">
        <v>407</v>
      </c>
      <c r="B61" s="87" t="s">
        <v>581</v>
      </c>
      <c r="C61" s="87">
        <v>0.08</v>
      </c>
      <c r="D61" s="87">
        <v>0.40300000000000002</v>
      </c>
      <c r="E61" s="87">
        <v>0.42899999999999999</v>
      </c>
      <c r="F61" s="87">
        <v>89.13</v>
      </c>
      <c r="G61" s="87">
        <v>0</v>
      </c>
      <c r="H61" s="87">
        <v>90</v>
      </c>
      <c r="I61" s="87" t="s">
        <v>384</v>
      </c>
      <c r="J61"/>
      <c r="K61"/>
      <c r="L61"/>
      <c r="M61"/>
      <c r="N61"/>
      <c r="O61"/>
      <c r="P61"/>
      <c r="Q61"/>
      <c r="R61"/>
      <c r="S61"/>
    </row>
    <row r="62" spans="1:19">
      <c r="A62" s="87" t="s">
        <v>405</v>
      </c>
      <c r="B62" s="87" t="s">
        <v>581</v>
      </c>
      <c r="C62" s="87">
        <v>0.08</v>
      </c>
      <c r="D62" s="87">
        <v>0.40300000000000002</v>
      </c>
      <c r="E62" s="87">
        <v>0.42899999999999999</v>
      </c>
      <c r="F62" s="87">
        <v>89.13</v>
      </c>
      <c r="G62" s="87">
        <v>180</v>
      </c>
      <c r="H62" s="87">
        <v>90</v>
      </c>
      <c r="I62" s="87" t="s">
        <v>388</v>
      </c>
      <c r="J62"/>
      <c r="K62"/>
      <c r="L62"/>
      <c r="M62"/>
      <c r="N62"/>
      <c r="O62"/>
      <c r="P62"/>
      <c r="Q62"/>
      <c r="R62"/>
      <c r="S62"/>
    </row>
    <row r="63" spans="1:19">
      <c r="A63" s="87" t="s">
        <v>404</v>
      </c>
      <c r="B63" s="87" t="s">
        <v>581</v>
      </c>
      <c r="C63" s="87">
        <v>0.08</v>
      </c>
      <c r="D63" s="87">
        <v>0.40300000000000002</v>
      </c>
      <c r="E63" s="87">
        <v>0.42899999999999999</v>
      </c>
      <c r="F63" s="87">
        <v>59.42</v>
      </c>
      <c r="G63" s="87">
        <v>270</v>
      </c>
      <c r="H63" s="87">
        <v>90</v>
      </c>
      <c r="I63" s="87" t="s">
        <v>390</v>
      </c>
      <c r="J63"/>
      <c r="K63"/>
      <c r="L63"/>
      <c r="M63"/>
      <c r="N63"/>
      <c r="O63"/>
      <c r="P63"/>
      <c r="Q63"/>
      <c r="R63"/>
      <c r="S63"/>
    </row>
    <row r="64" spans="1:19">
      <c r="A64" s="87" t="s">
        <v>411</v>
      </c>
      <c r="B64" s="87" t="s">
        <v>581</v>
      </c>
      <c r="C64" s="87">
        <v>0.08</v>
      </c>
      <c r="D64" s="87">
        <v>0.40300000000000002</v>
      </c>
      <c r="E64" s="87">
        <v>0.42899999999999999</v>
      </c>
      <c r="F64" s="87">
        <v>594.21</v>
      </c>
      <c r="G64" s="87">
        <v>90</v>
      </c>
      <c r="H64" s="87">
        <v>90</v>
      </c>
      <c r="I64" s="87" t="s">
        <v>386</v>
      </c>
      <c r="J64"/>
      <c r="K64"/>
      <c r="L64"/>
      <c r="M64"/>
      <c r="N64"/>
      <c r="O64"/>
      <c r="P64"/>
      <c r="Q64"/>
      <c r="R64"/>
      <c r="S64"/>
    </row>
    <row r="65" spans="1:19">
      <c r="A65" s="87" t="s">
        <v>408</v>
      </c>
      <c r="B65" s="87" t="s">
        <v>581</v>
      </c>
      <c r="C65" s="87">
        <v>0.08</v>
      </c>
      <c r="D65" s="87">
        <v>0.40300000000000002</v>
      </c>
      <c r="E65" s="87">
        <v>0.42899999999999999</v>
      </c>
      <c r="F65" s="87">
        <v>891.32</v>
      </c>
      <c r="G65" s="87">
        <v>0</v>
      </c>
      <c r="H65" s="87">
        <v>90</v>
      </c>
      <c r="I65" s="87" t="s">
        <v>384</v>
      </c>
      <c r="J65"/>
      <c r="K65"/>
      <c r="L65"/>
      <c r="M65"/>
      <c r="N65"/>
      <c r="O65"/>
      <c r="P65"/>
      <c r="Q65"/>
      <c r="R65"/>
      <c r="S65"/>
    </row>
    <row r="66" spans="1:19">
      <c r="A66" s="87" t="s">
        <v>410</v>
      </c>
      <c r="B66" s="87" t="s">
        <v>581</v>
      </c>
      <c r="C66" s="87">
        <v>0.08</v>
      </c>
      <c r="D66" s="87">
        <v>0.40300000000000002</v>
      </c>
      <c r="E66" s="87">
        <v>0.42899999999999999</v>
      </c>
      <c r="F66" s="87">
        <v>891.32</v>
      </c>
      <c r="G66" s="87">
        <v>180</v>
      </c>
      <c r="H66" s="87">
        <v>90</v>
      </c>
      <c r="I66" s="87" t="s">
        <v>388</v>
      </c>
      <c r="J66"/>
      <c r="K66"/>
      <c r="L66"/>
      <c r="M66"/>
      <c r="N66"/>
      <c r="O66"/>
      <c r="P66"/>
      <c r="Q66"/>
      <c r="R66"/>
      <c r="S66"/>
    </row>
    <row r="67" spans="1:19">
      <c r="A67" s="87" t="s">
        <v>409</v>
      </c>
      <c r="B67" s="87" t="s">
        <v>581</v>
      </c>
      <c r="C67" s="87">
        <v>0.08</v>
      </c>
      <c r="D67" s="87">
        <v>0.40300000000000002</v>
      </c>
      <c r="E67" s="87">
        <v>0.42899999999999999</v>
      </c>
      <c r="F67" s="87">
        <v>594.21</v>
      </c>
      <c r="G67" s="87">
        <v>270</v>
      </c>
      <c r="H67" s="87">
        <v>90</v>
      </c>
      <c r="I67" s="87" t="s">
        <v>390</v>
      </c>
      <c r="J67"/>
      <c r="K67"/>
      <c r="L67"/>
      <c r="M67"/>
      <c r="N67"/>
      <c r="O67"/>
      <c r="P67"/>
      <c r="Q67"/>
      <c r="R67"/>
      <c r="S67"/>
    </row>
    <row r="68" spans="1:19">
      <c r="A68" s="87" t="s">
        <v>394</v>
      </c>
      <c r="B68" s="87" t="s">
        <v>581</v>
      </c>
      <c r="C68" s="87">
        <v>0.08</v>
      </c>
      <c r="D68" s="87">
        <v>0.40300000000000002</v>
      </c>
      <c r="E68" s="87">
        <v>0.42899999999999999</v>
      </c>
      <c r="F68" s="87">
        <v>200.61</v>
      </c>
      <c r="G68" s="87">
        <v>180</v>
      </c>
      <c r="H68" s="87">
        <v>90</v>
      </c>
      <c r="I68" s="87" t="s">
        <v>388</v>
      </c>
      <c r="J68"/>
      <c r="K68"/>
      <c r="L68"/>
      <c r="M68"/>
      <c r="N68"/>
      <c r="O68"/>
      <c r="P68"/>
      <c r="Q68"/>
      <c r="R68"/>
      <c r="S68"/>
    </row>
    <row r="69" spans="1:19">
      <c r="A69" s="87" t="s">
        <v>393</v>
      </c>
      <c r="B69" s="87" t="s">
        <v>581</v>
      </c>
      <c r="C69" s="87">
        <v>0.08</v>
      </c>
      <c r="D69" s="87">
        <v>0.40300000000000002</v>
      </c>
      <c r="E69" s="87">
        <v>0.42899999999999999</v>
      </c>
      <c r="F69" s="87">
        <v>133.74</v>
      </c>
      <c r="G69" s="87">
        <v>90</v>
      </c>
      <c r="H69" s="87">
        <v>90</v>
      </c>
      <c r="I69" s="87" t="s">
        <v>386</v>
      </c>
      <c r="J69"/>
      <c r="K69"/>
      <c r="L69"/>
      <c r="M69"/>
      <c r="N69"/>
      <c r="O69"/>
      <c r="P69"/>
      <c r="Q69"/>
      <c r="R69"/>
      <c r="S69"/>
    </row>
    <row r="70" spans="1:19">
      <c r="A70" s="87" t="s">
        <v>392</v>
      </c>
      <c r="B70" s="87" t="s">
        <v>581</v>
      </c>
      <c r="C70" s="87">
        <v>0.08</v>
      </c>
      <c r="D70" s="87">
        <v>0.40300000000000002</v>
      </c>
      <c r="E70" s="87">
        <v>0.42899999999999999</v>
      </c>
      <c r="F70" s="87">
        <v>200.61</v>
      </c>
      <c r="G70" s="87">
        <v>0</v>
      </c>
      <c r="H70" s="87">
        <v>90</v>
      </c>
      <c r="I70" s="87" t="s">
        <v>384</v>
      </c>
      <c r="J70"/>
      <c r="K70"/>
      <c r="L70"/>
      <c r="M70"/>
      <c r="N70"/>
      <c r="O70"/>
      <c r="P70"/>
      <c r="Q70"/>
      <c r="R70"/>
      <c r="S70"/>
    </row>
    <row r="71" spans="1:19">
      <c r="A71" s="87" t="s">
        <v>395</v>
      </c>
      <c r="B71" s="87" t="s">
        <v>581</v>
      </c>
      <c r="C71" s="87">
        <v>0.08</v>
      </c>
      <c r="D71" s="87">
        <v>0.40300000000000002</v>
      </c>
      <c r="E71" s="87">
        <v>0.42899999999999999</v>
      </c>
      <c r="F71" s="87">
        <v>133.74</v>
      </c>
      <c r="G71" s="87">
        <v>270</v>
      </c>
      <c r="H71" s="87">
        <v>90</v>
      </c>
      <c r="I71" s="87" t="s">
        <v>390</v>
      </c>
      <c r="J71"/>
      <c r="K71"/>
      <c r="L71"/>
      <c r="M71"/>
      <c r="N71"/>
      <c r="O71"/>
      <c r="P71"/>
      <c r="Q71"/>
      <c r="R71"/>
      <c r="S71"/>
    </row>
    <row r="72" spans="1:19">
      <c r="A72" s="87" t="s">
        <v>398</v>
      </c>
      <c r="B72" s="87" t="s">
        <v>581</v>
      </c>
      <c r="C72" s="87">
        <v>0.08</v>
      </c>
      <c r="D72" s="87">
        <v>0.40300000000000002</v>
      </c>
      <c r="E72" s="87">
        <v>0.42899999999999999</v>
      </c>
      <c r="F72" s="87">
        <v>2006.06</v>
      </c>
      <c r="G72" s="87">
        <v>180</v>
      </c>
      <c r="H72" s="87">
        <v>90</v>
      </c>
      <c r="I72" s="87" t="s">
        <v>388</v>
      </c>
      <c r="J72"/>
      <c r="K72"/>
      <c r="L72"/>
      <c r="M72"/>
      <c r="N72"/>
      <c r="O72"/>
      <c r="P72"/>
      <c r="Q72"/>
      <c r="R72"/>
      <c r="S72"/>
    </row>
    <row r="73" spans="1:19">
      <c r="A73" s="87" t="s">
        <v>397</v>
      </c>
      <c r="B73" s="87" t="s">
        <v>581</v>
      </c>
      <c r="C73" s="87">
        <v>0.08</v>
      </c>
      <c r="D73" s="87">
        <v>0.40300000000000002</v>
      </c>
      <c r="E73" s="87">
        <v>0.42899999999999999</v>
      </c>
      <c r="F73" s="87">
        <v>1337.37</v>
      </c>
      <c r="G73" s="87">
        <v>90</v>
      </c>
      <c r="H73" s="87">
        <v>90</v>
      </c>
      <c r="I73" s="87" t="s">
        <v>386</v>
      </c>
      <c r="J73"/>
      <c r="K73"/>
      <c r="L73"/>
      <c r="M73"/>
      <c r="N73"/>
      <c r="O73"/>
      <c r="P73"/>
      <c r="Q73"/>
      <c r="R73"/>
      <c r="S73"/>
    </row>
    <row r="74" spans="1:19">
      <c r="A74" s="87" t="s">
        <v>396</v>
      </c>
      <c r="B74" s="87" t="s">
        <v>581</v>
      </c>
      <c r="C74" s="87">
        <v>0.08</v>
      </c>
      <c r="D74" s="87">
        <v>0.40300000000000002</v>
      </c>
      <c r="E74" s="87">
        <v>0.42899999999999999</v>
      </c>
      <c r="F74" s="87">
        <v>2006.06</v>
      </c>
      <c r="G74" s="87">
        <v>0</v>
      </c>
      <c r="H74" s="87">
        <v>90</v>
      </c>
      <c r="I74" s="87" t="s">
        <v>384</v>
      </c>
      <c r="J74"/>
      <c r="K74"/>
      <c r="L74"/>
      <c r="M74"/>
      <c r="N74"/>
      <c r="O74"/>
      <c r="P74"/>
      <c r="Q74"/>
      <c r="R74"/>
      <c r="S74"/>
    </row>
    <row r="75" spans="1:19">
      <c r="A75" s="87" t="s">
        <v>399</v>
      </c>
      <c r="B75" s="87" t="s">
        <v>581</v>
      </c>
      <c r="C75" s="87">
        <v>0.08</v>
      </c>
      <c r="D75" s="87">
        <v>0.40300000000000002</v>
      </c>
      <c r="E75" s="87">
        <v>0.42899999999999999</v>
      </c>
      <c r="F75" s="87">
        <v>1337.37</v>
      </c>
      <c r="G75" s="87">
        <v>270</v>
      </c>
      <c r="H75" s="87">
        <v>90</v>
      </c>
      <c r="I75" s="87" t="s">
        <v>390</v>
      </c>
      <c r="J75"/>
      <c r="K75"/>
      <c r="L75"/>
      <c r="M75"/>
      <c r="N75"/>
      <c r="O75"/>
      <c r="P75"/>
      <c r="Q75"/>
      <c r="R75"/>
      <c r="S75"/>
    </row>
    <row r="76" spans="1:19">
      <c r="A76" s="87" t="s">
        <v>402</v>
      </c>
      <c r="B76" s="87" t="s">
        <v>581</v>
      </c>
      <c r="C76" s="87">
        <v>0.08</v>
      </c>
      <c r="D76" s="87">
        <v>0.40300000000000002</v>
      </c>
      <c r="E76" s="87">
        <v>0.42899999999999999</v>
      </c>
      <c r="F76" s="87">
        <v>200.61</v>
      </c>
      <c r="G76" s="87">
        <v>180</v>
      </c>
      <c r="H76" s="87">
        <v>90</v>
      </c>
      <c r="I76" s="87" t="s">
        <v>388</v>
      </c>
      <c r="J76"/>
      <c r="K76"/>
      <c r="L76"/>
      <c r="M76"/>
      <c r="N76"/>
      <c r="O76"/>
      <c r="P76"/>
      <c r="Q76"/>
      <c r="R76"/>
      <c r="S76"/>
    </row>
    <row r="77" spans="1:19">
      <c r="A77" s="87" t="s">
        <v>401</v>
      </c>
      <c r="B77" s="87" t="s">
        <v>581</v>
      </c>
      <c r="C77" s="87">
        <v>0.08</v>
      </c>
      <c r="D77" s="87">
        <v>0.40300000000000002</v>
      </c>
      <c r="E77" s="87">
        <v>0.42899999999999999</v>
      </c>
      <c r="F77" s="87">
        <v>133.74</v>
      </c>
      <c r="G77" s="87">
        <v>90</v>
      </c>
      <c r="H77" s="87">
        <v>90</v>
      </c>
      <c r="I77" s="87" t="s">
        <v>386</v>
      </c>
      <c r="J77"/>
      <c r="K77"/>
      <c r="L77"/>
      <c r="M77"/>
      <c r="N77"/>
      <c r="O77"/>
      <c r="P77"/>
      <c r="Q77"/>
      <c r="R77"/>
      <c r="S77"/>
    </row>
    <row r="78" spans="1:19">
      <c r="A78" s="87" t="s">
        <v>400</v>
      </c>
      <c r="B78" s="87" t="s">
        <v>581</v>
      </c>
      <c r="C78" s="87">
        <v>0.08</v>
      </c>
      <c r="D78" s="87">
        <v>0.40300000000000002</v>
      </c>
      <c r="E78" s="87">
        <v>0.42899999999999999</v>
      </c>
      <c r="F78" s="87">
        <v>200.61</v>
      </c>
      <c r="G78" s="87">
        <v>0</v>
      </c>
      <c r="H78" s="87">
        <v>90</v>
      </c>
      <c r="I78" s="87" t="s">
        <v>384</v>
      </c>
      <c r="J78"/>
      <c r="K78"/>
      <c r="L78"/>
      <c r="M78"/>
      <c r="N78"/>
      <c r="O78"/>
      <c r="P78"/>
      <c r="Q78"/>
      <c r="R78"/>
      <c r="S78"/>
    </row>
    <row r="79" spans="1:19">
      <c r="A79" s="87" t="s">
        <v>403</v>
      </c>
      <c r="B79" s="87" t="s">
        <v>581</v>
      </c>
      <c r="C79" s="87">
        <v>0.08</v>
      </c>
      <c r="D79" s="87">
        <v>0.40300000000000002</v>
      </c>
      <c r="E79" s="87">
        <v>0.42899999999999999</v>
      </c>
      <c r="F79" s="87">
        <v>133.74</v>
      </c>
      <c r="G79" s="87">
        <v>270</v>
      </c>
      <c r="H79" s="87">
        <v>90</v>
      </c>
      <c r="I79" s="87" t="s">
        <v>390</v>
      </c>
      <c r="J79"/>
      <c r="K79"/>
      <c r="L79"/>
      <c r="M79"/>
      <c r="N79"/>
      <c r="O79"/>
      <c r="P79"/>
      <c r="Q79"/>
      <c r="R79"/>
      <c r="S79"/>
    </row>
    <row r="80" spans="1:19">
      <c r="A80" s="87" t="s">
        <v>413</v>
      </c>
      <c r="B80" s="87" t="s">
        <v>581</v>
      </c>
      <c r="C80" s="87">
        <v>0.08</v>
      </c>
      <c r="D80" s="87">
        <v>0.40300000000000002</v>
      </c>
      <c r="E80" s="87">
        <v>0.42899999999999999</v>
      </c>
      <c r="F80" s="87">
        <v>59.42</v>
      </c>
      <c r="G80" s="87">
        <v>90</v>
      </c>
      <c r="H80" s="87">
        <v>90</v>
      </c>
      <c r="I80" s="87" t="s">
        <v>386</v>
      </c>
      <c r="J80"/>
      <c r="K80"/>
      <c r="L80"/>
      <c r="M80"/>
      <c r="N80"/>
      <c r="O80"/>
      <c r="P80"/>
      <c r="Q80"/>
      <c r="R80"/>
      <c r="S80"/>
    </row>
    <row r="81" spans="1:19">
      <c r="A81" s="87" t="s">
        <v>412</v>
      </c>
      <c r="B81" s="87" t="s">
        <v>581</v>
      </c>
      <c r="C81" s="87">
        <v>0.08</v>
      </c>
      <c r="D81" s="87">
        <v>0.40300000000000002</v>
      </c>
      <c r="E81" s="87">
        <v>0.42899999999999999</v>
      </c>
      <c r="F81" s="87">
        <v>89.13</v>
      </c>
      <c r="G81" s="87">
        <v>180</v>
      </c>
      <c r="H81" s="87">
        <v>90</v>
      </c>
      <c r="I81" s="87" t="s">
        <v>388</v>
      </c>
      <c r="J81"/>
      <c r="K81"/>
      <c r="L81"/>
      <c r="M81"/>
      <c r="N81"/>
      <c r="O81"/>
      <c r="P81"/>
      <c r="Q81"/>
      <c r="R81"/>
      <c r="S81"/>
    </row>
    <row r="82" spans="1:19">
      <c r="A82" s="87" t="s">
        <v>415</v>
      </c>
      <c r="B82" s="87" t="s">
        <v>581</v>
      </c>
      <c r="C82" s="87">
        <v>0.08</v>
      </c>
      <c r="D82" s="87">
        <v>0.40300000000000002</v>
      </c>
      <c r="E82" s="87">
        <v>0.42899999999999999</v>
      </c>
      <c r="F82" s="87">
        <v>89.13</v>
      </c>
      <c r="G82" s="87">
        <v>0</v>
      </c>
      <c r="H82" s="87">
        <v>90</v>
      </c>
      <c r="I82" s="87" t="s">
        <v>384</v>
      </c>
      <c r="J82"/>
      <c r="K82"/>
      <c r="L82"/>
      <c r="M82"/>
      <c r="N82"/>
      <c r="O82"/>
      <c r="P82"/>
      <c r="Q82"/>
      <c r="R82"/>
      <c r="S82"/>
    </row>
    <row r="83" spans="1:19">
      <c r="A83" s="87" t="s">
        <v>414</v>
      </c>
      <c r="B83" s="87" t="s">
        <v>581</v>
      </c>
      <c r="C83" s="87">
        <v>0.08</v>
      </c>
      <c r="D83" s="87">
        <v>0.40300000000000002</v>
      </c>
      <c r="E83" s="87">
        <v>0.42899999999999999</v>
      </c>
      <c r="F83" s="87">
        <v>59.42</v>
      </c>
      <c r="G83" s="87">
        <v>270</v>
      </c>
      <c r="H83" s="87">
        <v>90</v>
      </c>
      <c r="I83" s="87" t="s">
        <v>390</v>
      </c>
      <c r="J83"/>
      <c r="K83"/>
      <c r="L83"/>
      <c r="M83"/>
      <c r="N83"/>
      <c r="O83"/>
      <c r="P83"/>
      <c r="Q83"/>
      <c r="R83"/>
      <c r="S83"/>
    </row>
    <row r="84" spans="1:19">
      <c r="A84" s="87" t="s">
        <v>416</v>
      </c>
      <c r="B84" s="87" t="s">
        <v>582</v>
      </c>
      <c r="C84" s="87">
        <v>0.3</v>
      </c>
      <c r="D84" s="87">
        <v>0.252</v>
      </c>
      <c r="E84" s="87">
        <v>0.26500000000000001</v>
      </c>
      <c r="F84" s="87">
        <v>3563.11</v>
      </c>
      <c r="G84" s="87">
        <v>0</v>
      </c>
      <c r="H84" s="87">
        <v>0</v>
      </c>
      <c r="I84" s="87"/>
      <c r="J84"/>
      <c r="K84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0"/>
      <c r="B86" s="87" t="s">
        <v>48</v>
      </c>
      <c r="C86" s="87" t="s">
        <v>417</v>
      </c>
      <c r="D86" s="87" t="s">
        <v>418</v>
      </c>
      <c r="E86" s="87" t="s">
        <v>419</v>
      </c>
      <c r="F86" s="87" t="s">
        <v>43</v>
      </c>
      <c r="G86" s="87" t="s">
        <v>420</v>
      </c>
      <c r="H86" s="87" t="s">
        <v>421</v>
      </c>
      <c r="I86" s="87" t="s">
        <v>422</v>
      </c>
      <c r="J86" s="87" t="s">
        <v>380</v>
      </c>
      <c r="K86" s="87" t="s">
        <v>382</v>
      </c>
      <c r="L86"/>
      <c r="M86"/>
      <c r="N86"/>
      <c r="O86"/>
      <c r="P86"/>
      <c r="Q86"/>
      <c r="R86"/>
      <c r="S86"/>
    </row>
    <row r="87" spans="1:19">
      <c r="A87" s="87" t="s">
        <v>425</v>
      </c>
      <c r="B87" s="87" t="s">
        <v>674</v>
      </c>
      <c r="C87" s="87">
        <v>115.9</v>
      </c>
      <c r="D87" s="87">
        <v>115.9</v>
      </c>
      <c r="E87" s="87">
        <v>2.956</v>
      </c>
      <c r="F87" s="87">
        <v>0.38500000000000001</v>
      </c>
      <c r="G87" s="87">
        <v>0.30499999999999999</v>
      </c>
      <c r="H87" s="87" t="s">
        <v>63</v>
      </c>
      <c r="I87" s="87" t="s">
        <v>394</v>
      </c>
      <c r="J87" s="87">
        <v>180</v>
      </c>
      <c r="K87" s="87" t="s">
        <v>388</v>
      </c>
      <c r="L87"/>
      <c r="M87"/>
      <c r="N87"/>
      <c r="O87"/>
      <c r="P87"/>
      <c r="Q87"/>
      <c r="R87"/>
      <c r="S87"/>
    </row>
    <row r="88" spans="1:19">
      <c r="A88" s="87" t="s">
        <v>424</v>
      </c>
      <c r="B88" s="87" t="s">
        <v>674</v>
      </c>
      <c r="C88" s="87">
        <v>77.27</v>
      </c>
      <c r="D88" s="87">
        <v>77.27</v>
      </c>
      <c r="E88" s="87">
        <v>2.956</v>
      </c>
      <c r="F88" s="87">
        <v>0.38500000000000001</v>
      </c>
      <c r="G88" s="87">
        <v>0.30499999999999999</v>
      </c>
      <c r="H88" s="87" t="s">
        <v>63</v>
      </c>
      <c r="I88" s="87" t="s">
        <v>393</v>
      </c>
      <c r="J88" s="87">
        <v>90</v>
      </c>
      <c r="K88" s="87" t="s">
        <v>386</v>
      </c>
      <c r="L88"/>
      <c r="M88"/>
      <c r="N88"/>
      <c r="O88"/>
      <c r="P88"/>
      <c r="Q88"/>
      <c r="R88"/>
      <c r="S88"/>
    </row>
    <row r="89" spans="1:19">
      <c r="A89" s="87" t="s">
        <v>423</v>
      </c>
      <c r="B89" s="87" t="s">
        <v>674</v>
      </c>
      <c r="C89" s="87">
        <v>115.9</v>
      </c>
      <c r="D89" s="87">
        <v>115.9</v>
      </c>
      <c r="E89" s="87">
        <v>2.956</v>
      </c>
      <c r="F89" s="87">
        <v>0.38500000000000001</v>
      </c>
      <c r="G89" s="87">
        <v>0.30499999999999999</v>
      </c>
      <c r="H89" s="87" t="s">
        <v>63</v>
      </c>
      <c r="I89" s="87" t="s">
        <v>392</v>
      </c>
      <c r="J89" s="87">
        <v>0</v>
      </c>
      <c r="K89" s="87" t="s">
        <v>384</v>
      </c>
      <c r="L89"/>
      <c r="M89"/>
      <c r="N89"/>
      <c r="O89"/>
      <c r="P89"/>
      <c r="Q89"/>
      <c r="R89"/>
      <c r="S89"/>
    </row>
    <row r="90" spans="1:19">
      <c r="A90" s="87" t="s">
        <v>426</v>
      </c>
      <c r="B90" s="87" t="s">
        <v>674</v>
      </c>
      <c r="C90" s="87">
        <v>77.27</v>
      </c>
      <c r="D90" s="87">
        <v>77.27</v>
      </c>
      <c r="E90" s="87">
        <v>2.956</v>
      </c>
      <c r="F90" s="87">
        <v>0.38500000000000001</v>
      </c>
      <c r="G90" s="87">
        <v>0.30499999999999999</v>
      </c>
      <c r="H90" s="87" t="s">
        <v>63</v>
      </c>
      <c r="I90" s="87" t="s">
        <v>395</v>
      </c>
      <c r="J90" s="87">
        <v>270</v>
      </c>
      <c r="K90" s="87" t="s">
        <v>390</v>
      </c>
      <c r="L90"/>
      <c r="M90"/>
      <c r="N90"/>
      <c r="O90"/>
      <c r="P90"/>
      <c r="Q90"/>
      <c r="R90"/>
      <c r="S90"/>
    </row>
    <row r="91" spans="1:19">
      <c r="A91" s="87" t="s">
        <v>429</v>
      </c>
      <c r="B91" s="87" t="s">
        <v>674</v>
      </c>
      <c r="C91" s="87">
        <v>115.9</v>
      </c>
      <c r="D91" s="87">
        <v>1159.04</v>
      </c>
      <c r="E91" s="87">
        <v>2.956</v>
      </c>
      <c r="F91" s="87">
        <v>0.38500000000000001</v>
      </c>
      <c r="G91" s="87">
        <v>0.30499999999999999</v>
      </c>
      <c r="H91" s="87" t="s">
        <v>63</v>
      </c>
      <c r="I91" s="87" t="s">
        <v>398</v>
      </c>
      <c r="J91" s="87">
        <v>180</v>
      </c>
      <c r="K91" s="87" t="s">
        <v>388</v>
      </c>
      <c r="L91"/>
      <c r="M91"/>
      <c r="N91"/>
      <c r="O91"/>
      <c r="P91"/>
      <c r="Q91"/>
      <c r="R91"/>
      <c r="S91"/>
    </row>
    <row r="92" spans="1:19">
      <c r="A92" s="87" t="s">
        <v>428</v>
      </c>
      <c r="B92" s="87" t="s">
        <v>674</v>
      </c>
      <c r="C92" s="87">
        <v>77.27</v>
      </c>
      <c r="D92" s="87">
        <v>772.69</v>
      </c>
      <c r="E92" s="87">
        <v>2.956</v>
      </c>
      <c r="F92" s="87">
        <v>0.38500000000000001</v>
      </c>
      <c r="G92" s="87">
        <v>0.30499999999999999</v>
      </c>
      <c r="H92" s="87" t="s">
        <v>63</v>
      </c>
      <c r="I92" s="87" t="s">
        <v>397</v>
      </c>
      <c r="J92" s="87">
        <v>90</v>
      </c>
      <c r="K92" s="87" t="s">
        <v>386</v>
      </c>
      <c r="L92"/>
      <c r="M92"/>
      <c r="N92"/>
      <c r="O92"/>
      <c r="P92"/>
      <c r="Q92"/>
      <c r="R92"/>
      <c r="S92"/>
    </row>
    <row r="93" spans="1:19">
      <c r="A93" s="87" t="s">
        <v>427</v>
      </c>
      <c r="B93" s="87" t="s">
        <v>674</v>
      </c>
      <c r="C93" s="87">
        <v>115.9</v>
      </c>
      <c r="D93" s="87">
        <v>1159.04</v>
      </c>
      <c r="E93" s="87">
        <v>2.956</v>
      </c>
      <c r="F93" s="87">
        <v>0.38500000000000001</v>
      </c>
      <c r="G93" s="87">
        <v>0.30499999999999999</v>
      </c>
      <c r="H93" s="87" t="s">
        <v>63</v>
      </c>
      <c r="I93" s="87" t="s">
        <v>396</v>
      </c>
      <c r="J93" s="87">
        <v>0</v>
      </c>
      <c r="K93" s="87" t="s">
        <v>384</v>
      </c>
      <c r="L93"/>
      <c r="M93"/>
      <c r="N93"/>
      <c r="O93"/>
      <c r="P93"/>
      <c r="Q93"/>
      <c r="R93"/>
      <c r="S93"/>
    </row>
    <row r="94" spans="1:19">
      <c r="A94" s="87" t="s">
        <v>430</v>
      </c>
      <c r="B94" s="87" t="s">
        <v>674</v>
      </c>
      <c r="C94" s="87">
        <v>77.27</v>
      </c>
      <c r="D94" s="87">
        <v>772.69</v>
      </c>
      <c r="E94" s="87">
        <v>2.956</v>
      </c>
      <c r="F94" s="87">
        <v>0.38500000000000001</v>
      </c>
      <c r="G94" s="87">
        <v>0.30499999999999999</v>
      </c>
      <c r="H94" s="87" t="s">
        <v>63</v>
      </c>
      <c r="I94" s="87" t="s">
        <v>399</v>
      </c>
      <c r="J94" s="87">
        <v>270</v>
      </c>
      <c r="K94" s="87" t="s">
        <v>390</v>
      </c>
      <c r="L94"/>
      <c r="M94"/>
      <c r="N94"/>
      <c r="O94"/>
      <c r="P94"/>
      <c r="Q94"/>
      <c r="R94"/>
      <c r="S94"/>
    </row>
    <row r="95" spans="1:19">
      <c r="A95" s="87" t="s">
        <v>433</v>
      </c>
      <c r="B95" s="87" t="s">
        <v>674</v>
      </c>
      <c r="C95" s="87">
        <v>115.9</v>
      </c>
      <c r="D95" s="87">
        <v>115.9</v>
      </c>
      <c r="E95" s="87">
        <v>2.956</v>
      </c>
      <c r="F95" s="87">
        <v>0.38500000000000001</v>
      </c>
      <c r="G95" s="87">
        <v>0.30499999999999999</v>
      </c>
      <c r="H95" s="87" t="s">
        <v>63</v>
      </c>
      <c r="I95" s="87" t="s">
        <v>402</v>
      </c>
      <c r="J95" s="87">
        <v>180</v>
      </c>
      <c r="K95" s="87" t="s">
        <v>388</v>
      </c>
      <c r="L95"/>
      <c r="M95"/>
      <c r="N95"/>
      <c r="O95"/>
      <c r="P95"/>
      <c r="Q95"/>
      <c r="R95"/>
      <c r="S95"/>
    </row>
    <row r="96" spans="1:19">
      <c r="A96" s="87" t="s">
        <v>432</v>
      </c>
      <c r="B96" s="87" t="s">
        <v>674</v>
      </c>
      <c r="C96" s="87">
        <v>77.27</v>
      </c>
      <c r="D96" s="87">
        <v>77.27</v>
      </c>
      <c r="E96" s="87">
        <v>2.956</v>
      </c>
      <c r="F96" s="87">
        <v>0.38500000000000001</v>
      </c>
      <c r="G96" s="87">
        <v>0.30499999999999999</v>
      </c>
      <c r="H96" s="87" t="s">
        <v>63</v>
      </c>
      <c r="I96" s="87" t="s">
        <v>401</v>
      </c>
      <c r="J96" s="87">
        <v>90</v>
      </c>
      <c r="K96" s="87" t="s">
        <v>386</v>
      </c>
      <c r="L96"/>
      <c r="M96"/>
      <c r="N96"/>
      <c r="O96"/>
      <c r="P96"/>
      <c r="Q96"/>
      <c r="R96"/>
      <c r="S96"/>
    </row>
    <row r="97" spans="1:19">
      <c r="A97" s="87" t="s">
        <v>431</v>
      </c>
      <c r="B97" s="87" t="s">
        <v>674</v>
      </c>
      <c r="C97" s="87">
        <v>115.9</v>
      </c>
      <c r="D97" s="87">
        <v>115.9</v>
      </c>
      <c r="E97" s="87">
        <v>2.956</v>
      </c>
      <c r="F97" s="87">
        <v>0.38500000000000001</v>
      </c>
      <c r="G97" s="87">
        <v>0.30499999999999999</v>
      </c>
      <c r="H97" s="87" t="s">
        <v>63</v>
      </c>
      <c r="I97" s="87" t="s">
        <v>400</v>
      </c>
      <c r="J97" s="87">
        <v>0</v>
      </c>
      <c r="K97" s="87" t="s">
        <v>384</v>
      </c>
      <c r="L97"/>
      <c r="M97"/>
      <c r="N97"/>
      <c r="O97"/>
      <c r="P97"/>
      <c r="Q97"/>
      <c r="R97"/>
      <c r="S97"/>
    </row>
    <row r="98" spans="1:19">
      <c r="A98" s="87" t="s">
        <v>434</v>
      </c>
      <c r="B98" s="87" t="s">
        <v>674</v>
      </c>
      <c r="C98" s="87">
        <v>77.27</v>
      </c>
      <c r="D98" s="87">
        <v>77.27</v>
      </c>
      <c r="E98" s="87">
        <v>2.956</v>
      </c>
      <c r="F98" s="87">
        <v>0.38500000000000001</v>
      </c>
      <c r="G98" s="87">
        <v>0.30499999999999999</v>
      </c>
      <c r="H98" s="87" t="s">
        <v>63</v>
      </c>
      <c r="I98" s="87" t="s">
        <v>403</v>
      </c>
      <c r="J98" s="87">
        <v>270</v>
      </c>
      <c r="K98" s="87" t="s">
        <v>390</v>
      </c>
      <c r="L98"/>
      <c r="M98"/>
      <c r="N98"/>
      <c r="O98"/>
      <c r="P98"/>
      <c r="Q98"/>
      <c r="R98"/>
      <c r="S98"/>
    </row>
    <row r="99" spans="1:19">
      <c r="A99" s="87" t="s">
        <v>435</v>
      </c>
      <c r="B99" s="87"/>
      <c r="C99" s="87"/>
      <c r="D99" s="87">
        <v>4636.1499999999996</v>
      </c>
      <c r="E99" s="87">
        <v>2.96</v>
      </c>
      <c r="F99" s="87">
        <v>0.38500000000000001</v>
      </c>
      <c r="G99" s="87">
        <v>0.30499999999999999</v>
      </c>
      <c r="H99" s="87"/>
      <c r="I99" s="87"/>
      <c r="J99" s="87"/>
      <c r="K99" s="87"/>
      <c r="L99"/>
      <c r="M99"/>
      <c r="N99"/>
      <c r="O99"/>
      <c r="P99"/>
      <c r="Q99"/>
      <c r="R99"/>
      <c r="S99"/>
    </row>
    <row r="100" spans="1:19">
      <c r="A100" s="87" t="s">
        <v>436</v>
      </c>
      <c r="B100" s="87"/>
      <c r="C100" s="87"/>
      <c r="D100" s="87">
        <v>1390.85</v>
      </c>
      <c r="E100" s="87">
        <v>2.96</v>
      </c>
      <c r="F100" s="87">
        <v>0.38500000000000001</v>
      </c>
      <c r="G100" s="87">
        <v>0.30499999999999999</v>
      </c>
      <c r="H100" s="87"/>
      <c r="I100" s="87"/>
      <c r="J100" s="87"/>
      <c r="K100" s="87"/>
      <c r="L100"/>
      <c r="M100"/>
      <c r="N100"/>
      <c r="O100"/>
      <c r="P100"/>
      <c r="Q100"/>
      <c r="R100"/>
      <c r="S100"/>
    </row>
    <row r="101" spans="1:19">
      <c r="A101" s="87" t="s">
        <v>437</v>
      </c>
      <c r="B101" s="87"/>
      <c r="C101" s="87"/>
      <c r="D101" s="87">
        <v>3245.31</v>
      </c>
      <c r="E101" s="87">
        <v>2.96</v>
      </c>
      <c r="F101" s="87">
        <v>0.38500000000000001</v>
      </c>
      <c r="G101" s="87">
        <v>0.30499999999999999</v>
      </c>
      <c r="H101" s="87"/>
      <c r="I101" s="87"/>
      <c r="J101" s="87"/>
      <c r="K101" s="87"/>
      <c r="L101"/>
      <c r="M101"/>
      <c r="N101"/>
      <c r="O101"/>
      <c r="P101"/>
      <c r="Q101"/>
      <c r="R101"/>
      <c r="S101"/>
    </row>
    <row r="102" spans="1:19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0"/>
      <c r="B103" s="87" t="s">
        <v>114</v>
      </c>
      <c r="C103" s="87" t="s">
        <v>438</v>
      </c>
      <c r="D103" s="87" t="s">
        <v>439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7" t="s">
        <v>440</v>
      </c>
      <c r="B104" s="87" t="s">
        <v>441</v>
      </c>
      <c r="C104" s="87">
        <v>4063581.72</v>
      </c>
      <c r="D104" s="87">
        <v>5.2</v>
      </c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7" t="s">
        <v>442</v>
      </c>
      <c r="B105" s="87" t="s">
        <v>443</v>
      </c>
      <c r="C105" s="87">
        <v>3838865.81</v>
      </c>
      <c r="D105" s="87">
        <v>0.7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7" t="s">
        <v>444</v>
      </c>
      <c r="B106" s="87" t="s">
        <v>445</v>
      </c>
      <c r="C106" s="87">
        <v>3876031.8</v>
      </c>
      <c r="D106" s="87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0"/>
      <c r="B108" s="87" t="s">
        <v>114</v>
      </c>
      <c r="C108" s="87" t="s">
        <v>446</v>
      </c>
      <c r="D108" s="87" t="s">
        <v>447</v>
      </c>
      <c r="E108" s="87" t="s">
        <v>448</v>
      </c>
      <c r="F108" s="87" t="s">
        <v>449</v>
      </c>
      <c r="G108" s="87" t="s">
        <v>439</v>
      </c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87" t="s">
        <v>453</v>
      </c>
      <c r="B109" s="87" t="s">
        <v>451</v>
      </c>
      <c r="C109" s="87">
        <v>363226.85</v>
      </c>
      <c r="D109" s="87">
        <v>248498.99</v>
      </c>
      <c r="E109" s="87">
        <v>114727.85</v>
      </c>
      <c r="F109" s="87">
        <v>0.68</v>
      </c>
      <c r="G109" s="87" t="s">
        <v>452</v>
      </c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7" t="s">
        <v>454</v>
      </c>
      <c r="B110" s="87" t="s">
        <v>451</v>
      </c>
      <c r="C110" s="87">
        <v>4332642.95</v>
      </c>
      <c r="D110" s="87">
        <v>2978168.89</v>
      </c>
      <c r="E110" s="87">
        <v>1354474.06</v>
      </c>
      <c r="F110" s="87">
        <v>0.69</v>
      </c>
      <c r="G110" s="87" t="s">
        <v>452</v>
      </c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7" t="s">
        <v>455</v>
      </c>
      <c r="B111" s="87" t="s">
        <v>451</v>
      </c>
      <c r="C111" s="87">
        <v>409936.38</v>
      </c>
      <c r="D111" s="87">
        <v>281342.09999999998</v>
      </c>
      <c r="E111" s="87">
        <v>128594.28</v>
      </c>
      <c r="F111" s="87">
        <v>0.69</v>
      </c>
      <c r="G111" s="87" t="s">
        <v>452</v>
      </c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7" t="s">
        <v>450</v>
      </c>
      <c r="B112" s="87" t="s">
        <v>451</v>
      </c>
      <c r="C112" s="87">
        <v>115032.75</v>
      </c>
      <c r="D112" s="87">
        <v>78295.149999999994</v>
      </c>
      <c r="E112" s="87">
        <v>36737.599999999999</v>
      </c>
      <c r="F112" s="87">
        <v>0.68</v>
      </c>
      <c r="G112" s="87" t="s">
        <v>452</v>
      </c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0"/>
      <c r="B114" s="87" t="s">
        <v>114</v>
      </c>
      <c r="C114" s="87" t="s">
        <v>446</v>
      </c>
      <c r="D114" s="87" t="s">
        <v>439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7" t="s">
        <v>456</v>
      </c>
      <c r="B115" s="87" t="s">
        <v>457</v>
      </c>
      <c r="C115" s="87">
        <v>64122.55</v>
      </c>
      <c r="D115" s="87" t="s">
        <v>452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7" t="s">
        <v>458</v>
      </c>
      <c r="B116" s="87" t="s">
        <v>457</v>
      </c>
      <c r="C116" s="87">
        <v>117587.16</v>
      </c>
      <c r="D116" s="87" t="s">
        <v>452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7" t="s">
        <v>459</v>
      </c>
      <c r="B117" s="87" t="s">
        <v>457</v>
      </c>
      <c r="C117" s="87">
        <v>1488469.41</v>
      </c>
      <c r="D117" s="87" t="s">
        <v>452</v>
      </c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7" t="s">
        <v>460</v>
      </c>
      <c r="B118" s="87" t="s">
        <v>457</v>
      </c>
      <c r="C118" s="87">
        <v>138985.56</v>
      </c>
      <c r="D118" s="87" t="s">
        <v>452</v>
      </c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7" t="s">
        <v>463</v>
      </c>
      <c r="B119" s="87" t="s">
        <v>457</v>
      </c>
      <c r="C119" s="87">
        <v>20333.54</v>
      </c>
      <c r="D119" s="87" t="s">
        <v>452</v>
      </c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7" t="s">
        <v>462</v>
      </c>
      <c r="B120" s="87" t="s">
        <v>457</v>
      </c>
      <c r="C120" s="87">
        <v>21685.74</v>
      </c>
      <c r="D120" s="87" t="s">
        <v>452</v>
      </c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7" t="s">
        <v>461</v>
      </c>
      <c r="B121" s="87" t="s">
        <v>457</v>
      </c>
      <c r="C121" s="87">
        <v>15576.51</v>
      </c>
      <c r="D121" s="87" t="s">
        <v>452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7" t="s">
        <v>464</v>
      </c>
      <c r="B122" s="87" t="s">
        <v>457</v>
      </c>
      <c r="C122" s="87">
        <v>24360.13</v>
      </c>
      <c r="D122" s="87" t="s">
        <v>452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7" t="s">
        <v>467</v>
      </c>
      <c r="B123" s="87" t="s">
        <v>457</v>
      </c>
      <c r="C123" s="87">
        <v>223814.62</v>
      </c>
      <c r="D123" s="87" t="s">
        <v>452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7" t="s">
        <v>466</v>
      </c>
      <c r="B124" s="87" t="s">
        <v>457</v>
      </c>
      <c r="C124" s="87">
        <v>233755.45</v>
      </c>
      <c r="D124" s="87" t="s">
        <v>452</v>
      </c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7" t="s">
        <v>465</v>
      </c>
      <c r="B125" s="87" t="s">
        <v>457</v>
      </c>
      <c r="C125" s="87">
        <v>182255.7</v>
      </c>
      <c r="D125" s="87" t="s">
        <v>452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7" t="s">
        <v>468</v>
      </c>
      <c r="B126" s="87" t="s">
        <v>457</v>
      </c>
      <c r="C126" s="87">
        <v>263315.43</v>
      </c>
      <c r="D126" s="87" t="s">
        <v>452</v>
      </c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7" t="s">
        <v>471</v>
      </c>
      <c r="B127" s="87" t="s">
        <v>457</v>
      </c>
      <c r="C127" s="87">
        <v>21697.22</v>
      </c>
      <c r="D127" s="87" t="s">
        <v>452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7" t="s">
        <v>470</v>
      </c>
      <c r="B128" s="87" t="s">
        <v>457</v>
      </c>
      <c r="C128" s="87">
        <v>22196.21</v>
      </c>
      <c r="D128" s="87" t="s">
        <v>452</v>
      </c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87" t="s">
        <v>469</v>
      </c>
      <c r="B129" s="87" t="s">
        <v>457</v>
      </c>
      <c r="C129" s="87">
        <v>19077.73</v>
      </c>
      <c r="D129" s="87" t="s">
        <v>452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7" t="s">
        <v>472</v>
      </c>
      <c r="B130" s="87" t="s">
        <v>457</v>
      </c>
      <c r="C130" s="87">
        <v>26254.959999999999</v>
      </c>
      <c r="D130" s="87" t="s">
        <v>452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7" t="s">
        <v>474</v>
      </c>
      <c r="B131" s="87" t="s">
        <v>457</v>
      </c>
      <c r="C131" s="87">
        <v>72568.539999999994</v>
      </c>
      <c r="D131" s="87" t="s">
        <v>452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7" t="s">
        <v>475</v>
      </c>
      <c r="B132" s="87" t="s">
        <v>457</v>
      </c>
      <c r="C132" s="87">
        <v>702451.68</v>
      </c>
      <c r="D132" s="87" t="s">
        <v>452</v>
      </c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7" t="s">
        <v>476</v>
      </c>
      <c r="B133" s="87" t="s">
        <v>457</v>
      </c>
      <c r="C133" s="87">
        <v>71260.990000000005</v>
      </c>
      <c r="D133" s="87" t="s">
        <v>452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87" t="s">
        <v>473</v>
      </c>
      <c r="B134" s="87" t="s">
        <v>457</v>
      </c>
      <c r="C134" s="87">
        <v>36448.199999999997</v>
      </c>
      <c r="D134" s="87" t="s">
        <v>452</v>
      </c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80"/>
      <c r="B136" s="87" t="s">
        <v>114</v>
      </c>
      <c r="C136" s="87" t="s">
        <v>477</v>
      </c>
      <c r="D136" s="87" t="s">
        <v>478</v>
      </c>
      <c r="E136" s="87" t="s">
        <v>479</v>
      </c>
      <c r="F136" s="87" t="s">
        <v>480</v>
      </c>
      <c r="G136" s="87" t="s">
        <v>481</v>
      </c>
      <c r="H136" s="87" t="s">
        <v>482</v>
      </c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87" t="s">
        <v>486</v>
      </c>
      <c r="B137" s="87" t="s">
        <v>484</v>
      </c>
      <c r="C137" s="87">
        <v>0.6</v>
      </c>
      <c r="D137" s="87">
        <v>1017.59</v>
      </c>
      <c r="E137" s="87">
        <v>16.760000000000002</v>
      </c>
      <c r="F137" s="87">
        <v>28207.91</v>
      </c>
      <c r="G137" s="87">
        <v>1</v>
      </c>
      <c r="H137" s="87" t="s">
        <v>485</v>
      </c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87" t="s">
        <v>487</v>
      </c>
      <c r="B138" s="87" t="s">
        <v>484</v>
      </c>
      <c r="C138" s="87">
        <v>0.62</v>
      </c>
      <c r="D138" s="87">
        <v>1017.59</v>
      </c>
      <c r="E138" s="87">
        <v>200.84</v>
      </c>
      <c r="F138" s="87">
        <v>330966.48</v>
      </c>
      <c r="G138" s="87">
        <v>1</v>
      </c>
      <c r="H138" s="87" t="s">
        <v>485</v>
      </c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7" t="s">
        <v>488</v>
      </c>
      <c r="B139" s="87" t="s">
        <v>484</v>
      </c>
      <c r="C139" s="87">
        <v>0.6</v>
      </c>
      <c r="D139" s="87">
        <v>1017.59</v>
      </c>
      <c r="E139" s="87">
        <v>18.97</v>
      </c>
      <c r="F139" s="87">
        <v>31926.27</v>
      </c>
      <c r="G139" s="87">
        <v>1</v>
      </c>
      <c r="H139" s="87" t="s">
        <v>485</v>
      </c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87" t="s">
        <v>483</v>
      </c>
      <c r="B140" s="87" t="s">
        <v>484</v>
      </c>
      <c r="C140" s="87">
        <v>0.59</v>
      </c>
      <c r="D140" s="87">
        <v>1109.6500000000001</v>
      </c>
      <c r="E140" s="87">
        <v>5.38</v>
      </c>
      <c r="F140" s="87">
        <v>10101.780000000001</v>
      </c>
      <c r="G140" s="87">
        <v>1</v>
      </c>
      <c r="H140" s="87" t="s">
        <v>485</v>
      </c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80"/>
      <c r="B142" s="87" t="s">
        <v>114</v>
      </c>
      <c r="C142" s="87" t="s">
        <v>489</v>
      </c>
      <c r="D142" s="87" t="s">
        <v>490</v>
      </c>
      <c r="E142" s="87" t="s">
        <v>491</v>
      </c>
      <c r="F142" s="87" t="s">
        <v>492</v>
      </c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7" t="s">
        <v>497</v>
      </c>
      <c r="B143" s="87" t="s">
        <v>494</v>
      </c>
      <c r="C143" s="87" t="s">
        <v>495</v>
      </c>
      <c r="D143" s="87">
        <v>179352</v>
      </c>
      <c r="E143" s="87">
        <v>37237.1</v>
      </c>
      <c r="F143" s="87">
        <v>0.9</v>
      </c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7" t="s">
        <v>496</v>
      </c>
      <c r="B144" s="87" t="s">
        <v>494</v>
      </c>
      <c r="C144" s="87" t="s">
        <v>495</v>
      </c>
      <c r="D144" s="87">
        <v>179352</v>
      </c>
      <c r="E144" s="87">
        <v>21742.38</v>
      </c>
      <c r="F144" s="87">
        <v>0.88</v>
      </c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7" t="s">
        <v>493</v>
      </c>
      <c r="B145" s="87" t="s">
        <v>494</v>
      </c>
      <c r="C145" s="87" t="s">
        <v>495</v>
      </c>
      <c r="D145" s="87">
        <v>179352</v>
      </c>
      <c r="E145" s="87">
        <v>72.709999999999994</v>
      </c>
      <c r="F145" s="87">
        <v>0.85</v>
      </c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7" t="s">
        <v>498</v>
      </c>
      <c r="B146" s="87" t="s">
        <v>499</v>
      </c>
      <c r="C146" s="87" t="s">
        <v>495</v>
      </c>
      <c r="D146" s="87">
        <v>179352</v>
      </c>
      <c r="E146" s="87">
        <v>54704.78</v>
      </c>
      <c r="F146" s="87">
        <v>0.87</v>
      </c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0"/>
      <c r="B148" s="87" t="s">
        <v>114</v>
      </c>
      <c r="C148" s="87" t="s">
        <v>500</v>
      </c>
      <c r="D148" s="87" t="s">
        <v>501</v>
      </c>
      <c r="E148" s="87" t="s">
        <v>502</v>
      </c>
      <c r="F148" s="87" t="s">
        <v>503</v>
      </c>
      <c r="G148" s="87" t="s">
        <v>504</v>
      </c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7" t="s">
        <v>505</v>
      </c>
      <c r="B149" s="87" t="s">
        <v>506</v>
      </c>
      <c r="C149" s="87">
        <v>0.76</v>
      </c>
      <c r="D149" s="87">
        <v>845000</v>
      </c>
      <c r="E149" s="87">
        <v>0.78</v>
      </c>
      <c r="F149" s="87">
        <v>0.88</v>
      </c>
      <c r="G149" s="87">
        <v>0.57999999999999996</v>
      </c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0"/>
      <c r="B151" s="87" t="s">
        <v>507</v>
      </c>
      <c r="C151" s="87" t="s">
        <v>508</v>
      </c>
      <c r="D151" s="87" t="s">
        <v>509</v>
      </c>
      <c r="E151" s="87" t="s">
        <v>510</v>
      </c>
      <c r="F151" s="87" t="s">
        <v>511</v>
      </c>
      <c r="G151" s="87" t="s">
        <v>512</v>
      </c>
      <c r="H151" s="87" t="s">
        <v>513</v>
      </c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7" t="s">
        <v>514</v>
      </c>
      <c r="B152" s="87">
        <v>484980.0049</v>
      </c>
      <c r="C152" s="87">
        <v>716.0711</v>
      </c>
      <c r="D152" s="87">
        <v>900.45489999999995</v>
      </c>
      <c r="E152" s="87">
        <v>0</v>
      </c>
      <c r="F152" s="87">
        <v>6.8999999999999999E-3</v>
      </c>
      <c r="G152" s="87">
        <v>591286.85970000003</v>
      </c>
      <c r="H152" s="87">
        <v>194220.1937</v>
      </c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7" t="s">
        <v>515</v>
      </c>
      <c r="B153" s="87">
        <v>397431.55849999998</v>
      </c>
      <c r="C153" s="87">
        <v>610.27279999999996</v>
      </c>
      <c r="D153" s="87">
        <v>814.31650000000002</v>
      </c>
      <c r="E153" s="87">
        <v>0</v>
      </c>
      <c r="F153" s="87">
        <v>6.1999999999999998E-3</v>
      </c>
      <c r="G153" s="87">
        <v>534863.1666</v>
      </c>
      <c r="H153" s="87">
        <v>161402.72760000001</v>
      </c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7" t="s">
        <v>516</v>
      </c>
      <c r="B154" s="87">
        <v>391216.0477</v>
      </c>
      <c r="C154" s="87">
        <v>643.37139999999999</v>
      </c>
      <c r="D154" s="87">
        <v>940.43290000000002</v>
      </c>
      <c r="E154" s="87">
        <v>0</v>
      </c>
      <c r="F154" s="87">
        <v>7.0000000000000001E-3</v>
      </c>
      <c r="G154" s="87">
        <v>617929.09539999999</v>
      </c>
      <c r="H154" s="87">
        <v>162954.5969</v>
      </c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7" t="s">
        <v>517</v>
      </c>
      <c r="B155" s="87">
        <v>327749.56189999997</v>
      </c>
      <c r="C155" s="87">
        <v>569.08460000000002</v>
      </c>
      <c r="D155" s="87">
        <v>885.83420000000001</v>
      </c>
      <c r="E155" s="87">
        <v>0</v>
      </c>
      <c r="F155" s="87">
        <v>6.4999999999999997E-3</v>
      </c>
      <c r="G155" s="87">
        <v>582192.0111</v>
      </c>
      <c r="H155" s="87">
        <v>139394.5465</v>
      </c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7" t="s">
        <v>282</v>
      </c>
      <c r="B156" s="87">
        <v>365761.5992</v>
      </c>
      <c r="C156" s="87">
        <v>656.7518</v>
      </c>
      <c r="D156" s="87">
        <v>1059.1183000000001</v>
      </c>
      <c r="E156" s="87">
        <v>0</v>
      </c>
      <c r="F156" s="87">
        <v>7.7000000000000002E-3</v>
      </c>
      <c r="G156" s="87">
        <v>696167.03220000002</v>
      </c>
      <c r="H156" s="87">
        <v>157632.2985</v>
      </c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7" t="s">
        <v>518</v>
      </c>
      <c r="B157" s="87">
        <v>390317.77870000002</v>
      </c>
      <c r="C157" s="87">
        <v>709.07069999999999</v>
      </c>
      <c r="D157" s="87">
        <v>1157.0112999999999</v>
      </c>
      <c r="E157" s="87">
        <v>0</v>
      </c>
      <c r="F157" s="87">
        <v>8.3999999999999995E-3</v>
      </c>
      <c r="G157" s="87">
        <v>760544.22010000004</v>
      </c>
      <c r="H157" s="87">
        <v>169001.62109999999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7" t="s">
        <v>519</v>
      </c>
      <c r="B158" s="87">
        <v>394636.28080000001</v>
      </c>
      <c r="C158" s="87">
        <v>718.48170000000005</v>
      </c>
      <c r="D158" s="87">
        <v>1174.9110000000001</v>
      </c>
      <c r="E158" s="87">
        <v>0</v>
      </c>
      <c r="F158" s="87">
        <v>8.6E-3</v>
      </c>
      <c r="G158" s="87">
        <v>772316.17720000003</v>
      </c>
      <c r="H158" s="87">
        <v>171021.13589999999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87" t="s">
        <v>520</v>
      </c>
      <c r="B159" s="87">
        <v>423668.3187</v>
      </c>
      <c r="C159" s="87">
        <v>770.53309999999999</v>
      </c>
      <c r="D159" s="87">
        <v>1258.7247</v>
      </c>
      <c r="E159" s="87">
        <v>0</v>
      </c>
      <c r="F159" s="87">
        <v>9.1999999999999998E-3</v>
      </c>
      <c r="G159" s="87">
        <v>827407.26100000006</v>
      </c>
      <c r="H159" s="87">
        <v>183525.64670000001</v>
      </c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7" t="s">
        <v>521</v>
      </c>
      <c r="B160" s="87">
        <v>347498.05219999998</v>
      </c>
      <c r="C160" s="87">
        <v>625.68730000000005</v>
      </c>
      <c r="D160" s="87">
        <v>1011.8636</v>
      </c>
      <c r="E160" s="87">
        <v>0</v>
      </c>
      <c r="F160" s="87">
        <v>7.4000000000000003E-3</v>
      </c>
      <c r="G160" s="87">
        <v>665112.69550000003</v>
      </c>
      <c r="H160" s="87">
        <v>149926.53270000001</v>
      </c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87" t="s">
        <v>522</v>
      </c>
      <c r="B161" s="87">
        <v>339972.91090000002</v>
      </c>
      <c r="C161" s="87">
        <v>590.18899999999996</v>
      </c>
      <c r="D161" s="87">
        <v>918.48220000000003</v>
      </c>
      <c r="E161" s="87">
        <v>0</v>
      </c>
      <c r="F161" s="87">
        <v>6.7999999999999996E-3</v>
      </c>
      <c r="G161" s="87">
        <v>603648.61780000001</v>
      </c>
      <c r="H161" s="87">
        <v>144581.818</v>
      </c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87" t="s">
        <v>523</v>
      </c>
      <c r="B162" s="87">
        <v>373143.36849999998</v>
      </c>
      <c r="C162" s="87">
        <v>609.44799999999998</v>
      </c>
      <c r="D162" s="87">
        <v>883.30589999999995</v>
      </c>
      <c r="E162" s="87">
        <v>0</v>
      </c>
      <c r="F162" s="87">
        <v>6.6E-3</v>
      </c>
      <c r="G162" s="87">
        <v>580373.43019999994</v>
      </c>
      <c r="H162" s="87">
        <v>155025.05780000001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7" t="s">
        <v>524</v>
      </c>
      <c r="B163" s="87">
        <v>436803.54489999998</v>
      </c>
      <c r="C163" s="87">
        <v>666.50070000000005</v>
      </c>
      <c r="D163" s="87">
        <v>881.21569999999997</v>
      </c>
      <c r="E163" s="87">
        <v>0</v>
      </c>
      <c r="F163" s="87">
        <v>6.7000000000000002E-3</v>
      </c>
      <c r="G163" s="87">
        <v>578781.48219999997</v>
      </c>
      <c r="H163" s="87">
        <v>176987.98069999999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7"/>
      <c r="B164" s="87"/>
      <c r="C164" s="87"/>
      <c r="D164" s="87"/>
      <c r="E164" s="87"/>
      <c r="F164" s="87"/>
      <c r="G164" s="87"/>
      <c r="H164" s="87"/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7" t="s">
        <v>525</v>
      </c>
      <c r="B165" s="88">
        <v>4673180</v>
      </c>
      <c r="C165" s="87">
        <v>7885.4620999999997</v>
      </c>
      <c r="D165" s="87">
        <v>11885.671</v>
      </c>
      <c r="E165" s="87">
        <v>0</v>
      </c>
      <c r="F165" s="87">
        <v>8.8099999999999998E-2</v>
      </c>
      <c r="G165" s="88">
        <v>7810620</v>
      </c>
      <c r="H165" s="88">
        <v>1965670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7" t="s">
        <v>526</v>
      </c>
      <c r="B166" s="87">
        <v>327749.56189999997</v>
      </c>
      <c r="C166" s="87">
        <v>569.08460000000002</v>
      </c>
      <c r="D166" s="87">
        <v>814.31650000000002</v>
      </c>
      <c r="E166" s="87">
        <v>0</v>
      </c>
      <c r="F166" s="87">
        <v>6.1999999999999998E-3</v>
      </c>
      <c r="G166" s="87">
        <v>534863.1666</v>
      </c>
      <c r="H166" s="87">
        <v>139394.5465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87" t="s">
        <v>527</v>
      </c>
      <c r="B167" s="87">
        <v>484980.0049</v>
      </c>
      <c r="C167" s="87">
        <v>770.53309999999999</v>
      </c>
      <c r="D167" s="87">
        <v>1258.7247</v>
      </c>
      <c r="E167" s="87">
        <v>0</v>
      </c>
      <c r="F167" s="87">
        <v>9.1999999999999998E-3</v>
      </c>
      <c r="G167" s="87">
        <v>827407.26100000006</v>
      </c>
      <c r="H167" s="87">
        <v>194220.1937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0"/>
      <c r="B169" s="87" t="s">
        <v>528</v>
      </c>
      <c r="C169" s="87" t="s">
        <v>529</v>
      </c>
      <c r="D169" s="87" t="s">
        <v>530</v>
      </c>
      <c r="E169" s="87" t="s">
        <v>531</v>
      </c>
      <c r="F169" s="87" t="s">
        <v>532</v>
      </c>
      <c r="G169" s="87" t="s">
        <v>533</v>
      </c>
      <c r="H169" s="87" t="s">
        <v>534</v>
      </c>
      <c r="I169" s="87" t="s">
        <v>535</v>
      </c>
      <c r="J169" s="87" t="s">
        <v>536</v>
      </c>
      <c r="K169" s="87" t="s">
        <v>537</v>
      </c>
      <c r="L169" s="87" t="s">
        <v>538</v>
      </c>
      <c r="M169" s="87" t="s">
        <v>539</v>
      </c>
      <c r="N169" s="87" t="s">
        <v>540</v>
      </c>
      <c r="O169" s="87" t="s">
        <v>541</v>
      </c>
      <c r="P169" s="87" t="s">
        <v>542</v>
      </c>
      <c r="Q169" s="87" t="s">
        <v>543</v>
      </c>
      <c r="R169" s="87" t="s">
        <v>544</v>
      </c>
      <c r="S169" s="87" t="s">
        <v>545</v>
      </c>
    </row>
    <row r="170" spans="1:19">
      <c r="A170" s="87" t="s">
        <v>514</v>
      </c>
      <c r="B170" s="88">
        <v>1372040000000</v>
      </c>
      <c r="C170" s="87">
        <v>1183833.0970000001</v>
      </c>
      <c r="D170" s="87" t="s">
        <v>693</v>
      </c>
      <c r="E170" s="87">
        <v>645239.30700000003</v>
      </c>
      <c r="F170" s="87">
        <v>326066.95799999998</v>
      </c>
      <c r="G170" s="87">
        <v>34570.165000000001</v>
      </c>
      <c r="H170" s="87">
        <v>0</v>
      </c>
      <c r="I170" s="87">
        <v>0</v>
      </c>
      <c r="J170" s="87">
        <v>0</v>
      </c>
      <c r="K170" s="87">
        <v>55734.688000000002</v>
      </c>
      <c r="L170" s="87">
        <v>0</v>
      </c>
      <c r="M170" s="87">
        <v>122221.978</v>
      </c>
      <c r="N170" s="87">
        <v>0</v>
      </c>
      <c r="O170" s="87">
        <v>0</v>
      </c>
      <c r="P170" s="87">
        <v>0</v>
      </c>
      <c r="Q170" s="87">
        <v>0</v>
      </c>
      <c r="R170" s="87">
        <v>0</v>
      </c>
      <c r="S170" s="87">
        <v>0</v>
      </c>
    </row>
    <row r="171" spans="1:19">
      <c r="A171" s="87" t="s">
        <v>515</v>
      </c>
      <c r="B171" s="88">
        <v>1241110000000</v>
      </c>
      <c r="C171" s="87">
        <v>1184085.625</v>
      </c>
      <c r="D171" s="87" t="s">
        <v>568</v>
      </c>
      <c r="E171" s="87">
        <v>645239.30700000003</v>
      </c>
      <c r="F171" s="87">
        <v>326066.95799999998</v>
      </c>
      <c r="G171" s="87">
        <v>34570.165000000001</v>
      </c>
      <c r="H171" s="87">
        <v>0</v>
      </c>
      <c r="I171" s="87">
        <v>0</v>
      </c>
      <c r="J171" s="87">
        <v>0</v>
      </c>
      <c r="K171" s="87">
        <v>55987.216999999997</v>
      </c>
      <c r="L171" s="87">
        <v>0</v>
      </c>
      <c r="M171" s="87">
        <v>122221.978</v>
      </c>
      <c r="N171" s="87">
        <v>0</v>
      </c>
      <c r="O171" s="87">
        <v>0</v>
      </c>
      <c r="P171" s="87">
        <v>0</v>
      </c>
      <c r="Q171" s="87">
        <v>0</v>
      </c>
      <c r="R171" s="87">
        <v>0</v>
      </c>
      <c r="S171" s="87">
        <v>0</v>
      </c>
    </row>
    <row r="172" spans="1:19">
      <c r="A172" s="87" t="s">
        <v>516</v>
      </c>
      <c r="B172" s="88">
        <v>1433860000000</v>
      </c>
      <c r="C172" s="87">
        <v>1221971.548</v>
      </c>
      <c r="D172" s="87" t="s">
        <v>724</v>
      </c>
      <c r="E172" s="87">
        <v>645239.30700000003</v>
      </c>
      <c r="F172" s="87">
        <v>326066.95799999998</v>
      </c>
      <c r="G172" s="87">
        <v>34980.239999999998</v>
      </c>
      <c r="H172" s="87">
        <v>0</v>
      </c>
      <c r="I172" s="87">
        <v>72500.345000000001</v>
      </c>
      <c r="J172" s="87">
        <v>0</v>
      </c>
      <c r="K172" s="87">
        <v>57629.313000000002</v>
      </c>
      <c r="L172" s="87">
        <v>0</v>
      </c>
      <c r="M172" s="87">
        <v>85555.384999999995</v>
      </c>
      <c r="N172" s="87">
        <v>0</v>
      </c>
      <c r="O172" s="87">
        <v>0</v>
      </c>
      <c r="P172" s="87">
        <v>0</v>
      </c>
      <c r="Q172" s="87">
        <v>0</v>
      </c>
      <c r="R172" s="87">
        <v>0</v>
      </c>
      <c r="S172" s="87">
        <v>0</v>
      </c>
    </row>
    <row r="173" spans="1:19">
      <c r="A173" s="87" t="s">
        <v>517</v>
      </c>
      <c r="B173" s="88">
        <v>1350930000000</v>
      </c>
      <c r="C173" s="87">
        <v>1350516.213</v>
      </c>
      <c r="D173" s="87" t="s">
        <v>599</v>
      </c>
      <c r="E173" s="87">
        <v>645239.30700000003</v>
      </c>
      <c r="F173" s="87">
        <v>326066.95799999998</v>
      </c>
      <c r="G173" s="87">
        <v>35029.991999999998</v>
      </c>
      <c r="H173" s="87">
        <v>0</v>
      </c>
      <c r="I173" s="87">
        <v>149047.837</v>
      </c>
      <c r="J173" s="87">
        <v>0</v>
      </c>
      <c r="K173" s="87">
        <v>58703.815999999999</v>
      </c>
      <c r="L173" s="87">
        <v>50872.917000000001</v>
      </c>
      <c r="M173" s="87">
        <v>85555.384999999995</v>
      </c>
      <c r="N173" s="87">
        <v>0</v>
      </c>
      <c r="O173" s="87">
        <v>0</v>
      </c>
      <c r="P173" s="87">
        <v>0</v>
      </c>
      <c r="Q173" s="87">
        <v>0</v>
      </c>
      <c r="R173" s="87">
        <v>0</v>
      </c>
      <c r="S173" s="87">
        <v>0</v>
      </c>
    </row>
    <row r="174" spans="1:19">
      <c r="A174" s="87" t="s">
        <v>282</v>
      </c>
      <c r="B174" s="88">
        <v>1615400000000</v>
      </c>
      <c r="C174" s="87">
        <v>1485508.7450000001</v>
      </c>
      <c r="D174" s="87" t="s">
        <v>649</v>
      </c>
      <c r="E174" s="87">
        <v>645239.30700000003</v>
      </c>
      <c r="F174" s="87">
        <v>326066.95799999998</v>
      </c>
      <c r="G174" s="87">
        <v>37433.26</v>
      </c>
      <c r="H174" s="87">
        <v>0</v>
      </c>
      <c r="I174" s="87">
        <v>276413.31099999999</v>
      </c>
      <c r="J174" s="87">
        <v>0</v>
      </c>
      <c r="K174" s="87">
        <v>63927.607000000004</v>
      </c>
      <c r="L174" s="87">
        <v>50872.917000000001</v>
      </c>
      <c r="M174" s="87">
        <v>85555.384999999995</v>
      </c>
      <c r="N174" s="87">
        <v>0</v>
      </c>
      <c r="O174" s="87">
        <v>0</v>
      </c>
      <c r="P174" s="87">
        <v>0</v>
      </c>
      <c r="Q174" s="87">
        <v>0</v>
      </c>
      <c r="R174" s="87">
        <v>0</v>
      </c>
      <c r="S174" s="87">
        <v>0</v>
      </c>
    </row>
    <row r="175" spans="1:19">
      <c r="A175" s="87" t="s">
        <v>518</v>
      </c>
      <c r="B175" s="88">
        <v>1764790000000</v>
      </c>
      <c r="C175" s="87">
        <v>1636453.193</v>
      </c>
      <c r="D175" s="87" t="s">
        <v>600</v>
      </c>
      <c r="E175" s="87">
        <v>645239.30700000003</v>
      </c>
      <c r="F175" s="87">
        <v>326066.95799999998</v>
      </c>
      <c r="G175" s="87">
        <v>47745.773999999998</v>
      </c>
      <c r="H175" s="87">
        <v>0</v>
      </c>
      <c r="I175" s="87">
        <v>413970.60399999999</v>
      </c>
      <c r="J175" s="87">
        <v>0</v>
      </c>
      <c r="K175" s="87">
        <v>67002.247000000003</v>
      </c>
      <c r="L175" s="87">
        <v>50872.917000000001</v>
      </c>
      <c r="M175" s="87">
        <v>85555.384999999995</v>
      </c>
      <c r="N175" s="87">
        <v>0</v>
      </c>
      <c r="O175" s="87">
        <v>0</v>
      </c>
      <c r="P175" s="87">
        <v>0</v>
      </c>
      <c r="Q175" s="87">
        <v>0</v>
      </c>
      <c r="R175" s="87">
        <v>0</v>
      </c>
      <c r="S175" s="87">
        <v>0</v>
      </c>
    </row>
    <row r="176" spans="1:19">
      <c r="A176" s="87" t="s">
        <v>519</v>
      </c>
      <c r="B176" s="88">
        <v>1792100000000</v>
      </c>
      <c r="C176" s="87">
        <v>1673423.209</v>
      </c>
      <c r="D176" s="87" t="s">
        <v>725</v>
      </c>
      <c r="E176" s="87">
        <v>645239.30700000003</v>
      </c>
      <c r="F176" s="87">
        <v>326066.95799999998</v>
      </c>
      <c r="G176" s="87">
        <v>44013.120000000003</v>
      </c>
      <c r="H176" s="87">
        <v>0</v>
      </c>
      <c r="I176" s="87">
        <v>454259.114</v>
      </c>
      <c r="J176" s="87">
        <v>0</v>
      </c>
      <c r="K176" s="87">
        <v>67416.407999999996</v>
      </c>
      <c r="L176" s="87">
        <v>50872.917000000001</v>
      </c>
      <c r="M176" s="87">
        <v>85555.384999999995</v>
      </c>
      <c r="N176" s="87">
        <v>0</v>
      </c>
      <c r="O176" s="87">
        <v>0</v>
      </c>
      <c r="P176" s="87">
        <v>0</v>
      </c>
      <c r="Q176" s="87">
        <v>0</v>
      </c>
      <c r="R176" s="87">
        <v>0</v>
      </c>
      <c r="S176" s="87">
        <v>0</v>
      </c>
    </row>
    <row r="177" spans="1:19">
      <c r="A177" s="87" t="s">
        <v>520</v>
      </c>
      <c r="B177" s="88">
        <v>1919940000000</v>
      </c>
      <c r="C177" s="87">
        <v>1643576.835</v>
      </c>
      <c r="D177" s="87" t="s">
        <v>726</v>
      </c>
      <c r="E177" s="87">
        <v>645239.30700000003</v>
      </c>
      <c r="F177" s="87">
        <v>326066.95799999998</v>
      </c>
      <c r="G177" s="87">
        <v>43477.008999999998</v>
      </c>
      <c r="H177" s="87">
        <v>0</v>
      </c>
      <c r="I177" s="87">
        <v>425504.071</v>
      </c>
      <c r="J177" s="87">
        <v>0</v>
      </c>
      <c r="K177" s="87">
        <v>66861.187999999995</v>
      </c>
      <c r="L177" s="87">
        <v>50872.917000000001</v>
      </c>
      <c r="M177" s="87">
        <v>85555.384999999995</v>
      </c>
      <c r="N177" s="87">
        <v>0</v>
      </c>
      <c r="O177" s="87">
        <v>0</v>
      </c>
      <c r="P177" s="87">
        <v>0</v>
      </c>
      <c r="Q177" s="87">
        <v>0</v>
      </c>
      <c r="R177" s="87">
        <v>0</v>
      </c>
      <c r="S177" s="87">
        <v>0</v>
      </c>
    </row>
    <row r="178" spans="1:19">
      <c r="A178" s="87" t="s">
        <v>521</v>
      </c>
      <c r="B178" s="88">
        <v>1543340000000</v>
      </c>
      <c r="C178" s="87">
        <v>1544118.1170000001</v>
      </c>
      <c r="D178" s="87" t="s">
        <v>650</v>
      </c>
      <c r="E178" s="87">
        <v>645239.30700000003</v>
      </c>
      <c r="F178" s="87">
        <v>326066.95799999998</v>
      </c>
      <c r="G178" s="87">
        <v>34570.165000000001</v>
      </c>
      <c r="H178" s="87">
        <v>0</v>
      </c>
      <c r="I178" s="87">
        <v>336546.60800000001</v>
      </c>
      <c r="J178" s="87">
        <v>0</v>
      </c>
      <c r="K178" s="87">
        <v>65266.775999999998</v>
      </c>
      <c r="L178" s="87">
        <v>50872.917000000001</v>
      </c>
      <c r="M178" s="87">
        <v>85555.384999999995</v>
      </c>
      <c r="N178" s="87">
        <v>0</v>
      </c>
      <c r="O178" s="87">
        <v>0</v>
      </c>
      <c r="P178" s="87">
        <v>0</v>
      </c>
      <c r="Q178" s="87">
        <v>0</v>
      </c>
      <c r="R178" s="87">
        <v>0</v>
      </c>
      <c r="S178" s="87">
        <v>0</v>
      </c>
    </row>
    <row r="179" spans="1:19">
      <c r="A179" s="87" t="s">
        <v>522</v>
      </c>
      <c r="B179" s="88">
        <v>1400720000000</v>
      </c>
      <c r="C179" s="87">
        <v>1375517.7749999999</v>
      </c>
      <c r="D179" s="87" t="s">
        <v>651</v>
      </c>
      <c r="E179" s="87">
        <v>645239.30700000003</v>
      </c>
      <c r="F179" s="87">
        <v>326066.95799999998</v>
      </c>
      <c r="G179" s="87">
        <v>38333.872000000003</v>
      </c>
      <c r="H179" s="87">
        <v>0</v>
      </c>
      <c r="I179" s="87">
        <v>165796.33199999999</v>
      </c>
      <c r="J179" s="87">
        <v>0</v>
      </c>
      <c r="K179" s="87">
        <v>63653.002999999997</v>
      </c>
      <c r="L179" s="87">
        <v>50872.917000000001</v>
      </c>
      <c r="M179" s="87">
        <v>85555.384999999995</v>
      </c>
      <c r="N179" s="87">
        <v>0</v>
      </c>
      <c r="O179" s="87">
        <v>0</v>
      </c>
      <c r="P179" s="87">
        <v>0</v>
      </c>
      <c r="Q179" s="87">
        <v>0</v>
      </c>
      <c r="R179" s="87">
        <v>0</v>
      </c>
      <c r="S179" s="87">
        <v>0</v>
      </c>
    </row>
    <row r="180" spans="1:19">
      <c r="A180" s="87" t="s">
        <v>523</v>
      </c>
      <c r="B180" s="88">
        <v>1346710000000</v>
      </c>
      <c r="C180" s="87">
        <v>1325794.7520000001</v>
      </c>
      <c r="D180" s="87" t="s">
        <v>652</v>
      </c>
      <c r="E180" s="87">
        <v>645239.30700000003</v>
      </c>
      <c r="F180" s="87">
        <v>326066.95799999998</v>
      </c>
      <c r="G180" s="87">
        <v>38627.940999999999</v>
      </c>
      <c r="H180" s="87">
        <v>0</v>
      </c>
      <c r="I180" s="87">
        <v>121108.79300000001</v>
      </c>
      <c r="J180" s="87">
        <v>0</v>
      </c>
      <c r="K180" s="87">
        <v>58323.451000000001</v>
      </c>
      <c r="L180" s="87">
        <v>50872.917000000001</v>
      </c>
      <c r="M180" s="87">
        <v>85555.384999999995</v>
      </c>
      <c r="N180" s="87">
        <v>0</v>
      </c>
      <c r="O180" s="87">
        <v>0</v>
      </c>
      <c r="P180" s="87">
        <v>0</v>
      </c>
      <c r="Q180" s="87">
        <v>0</v>
      </c>
      <c r="R180" s="87">
        <v>0</v>
      </c>
      <c r="S180" s="87">
        <v>0</v>
      </c>
    </row>
    <row r="181" spans="1:19">
      <c r="A181" s="87" t="s">
        <v>524</v>
      </c>
      <c r="B181" s="88">
        <v>1343020000000</v>
      </c>
      <c r="C181" s="87">
        <v>1183597.3629999999</v>
      </c>
      <c r="D181" s="87" t="s">
        <v>727</v>
      </c>
      <c r="E181" s="87">
        <v>645239.30700000003</v>
      </c>
      <c r="F181" s="87">
        <v>326066.95799999998</v>
      </c>
      <c r="G181" s="87">
        <v>34570.165000000001</v>
      </c>
      <c r="H181" s="87">
        <v>0</v>
      </c>
      <c r="I181" s="87">
        <v>0.48</v>
      </c>
      <c r="J181" s="87">
        <v>0</v>
      </c>
      <c r="K181" s="87">
        <v>55498.474999999999</v>
      </c>
      <c r="L181" s="87">
        <v>0</v>
      </c>
      <c r="M181" s="87">
        <v>122221.978</v>
      </c>
      <c r="N181" s="87">
        <v>0</v>
      </c>
      <c r="O181" s="87">
        <v>0</v>
      </c>
      <c r="P181" s="87">
        <v>0</v>
      </c>
      <c r="Q181" s="87">
        <v>0</v>
      </c>
      <c r="R181" s="87">
        <v>0</v>
      </c>
      <c r="S181" s="87">
        <v>0</v>
      </c>
    </row>
    <row r="182" spans="1:19">
      <c r="A182" s="87"/>
      <c r="B182" s="87"/>
      <c r="C182" s="87"/>
      <c r="D182" s="87"/>
      <c r="E182" s="87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</row>
    <row r="183" spans="1:19">
      <c r="A183" s="87" t="s">
        <v>525</v>
      </c>
      <c r="B183" s="88">
        <v>18124000000000</v>
      </c>
      <c r="C183" s="87"/>
      <c r="D183" s="87"/>
      <c r="E183" s="87"/>
      <c r="F183" s="87"/>
      <c r="G183" s="87"/>
      <c r="H183" s="87"/>
      <c r="I183" s="87"/>
      <c r="J183" s="87"/>
      <c r="K183" s="87"/>
      <c r="L183" s="87"/>
      <c r="M183" s="87"/>
      <c r="N183" s="87">
        <v>0</v>
      </c>
      <c r="O183" s="87">
        <v>0</v>
      </c>
      <c r="P183" s="87">
        <v>0</v>
      </c>
      <c r="Q183" s="87">
        <v>0</v>
      </c>
      <c r="R183" s="87">
        <v>0</v>
      </c>
      <c r="S183" s="87">
        <v>0</v>
      </c>
    </row>
    <row r="184" spans="1:19">
      <c r="A184" s="87" t="s">
        <v>526</v>
      </c>
      <c r="B184" s="88">
        <v>1241110000000</v>
      </c>
      <c r="C184" s="87">
        <v>1183597.3629999999</v>
      </c>
      <c r="D184" s="87"/>
      <c r="E184" s="87">
        <v>645239.30700000003</v>
      </c>
      <c r="F184" s="87">
        <v>326066.95799999998</v>
      </c>
      <c r="G184" s="87">
        <v>34570.165000000001</v>
      </c>
      <c r="H184" s="87">
        <v>0</v>
      </c>
      <c r="I184" s="87">
        <v>0</v>
      </c>
      <c r="J184" s="87">
        <v>0</v>
      </c>
      <c r="K184" s="87">
        <v>55498.474999999999</v>
      </c>
      <c r="L184" s="87">
        <v>0</v>
      </c>
      <c r="M184" s="87">
        <v>85555.384999999995</v>
      </c>
      <c r="N184" s="87">
        <v>0</v>
      </c>
      <c r="O184" s="87">
        <v>0</v>
      </c>
      <c r="P184" s="87">
        <v>0</v>
      </c>
      <c r="Q184" s="87">
        <v>0</v>
      </c>
      <c r="R184" s="87">
        <v>0</v>
      </c>
      <c r="S184" s="87">
        <v>0</v>
      </c>
    </row>
    <row r="185" spans="1:19">
      <c r="A185" s="87" t="s">
        <v>527</v>
      </c>
      <c r="B185" s="88">
        <v>1919940000000</v>
      </c>
      <c r="C185" s="87">
        <v>1673423.209</v>
      </c>
      <c r="D185" s="87"/>
      <c r="E185" s="87">
        <v>645239.30700000003</v>
      </c>
      <c r="F185" s="87">
        <v>326066.95799999998</v>
      </c>
      <c r="G185" s="87">
        <v>47745.773999999998</v>
      </c>
      <c r="H185" s="87">
        <v>0</v>
      </c>
      <c r="I185" s="87">
        <v>454259.114</v>
      </c>
      <c r="J185" s="87">
        <v>0</v>
      </c>
      <c r="K185" s="87">
        <v>67416.407999999996</v>
      </c>
      <c r="L185" s="87">
        <v>50872.917000000001</v>
      </c>
      <c r="M185" s="87">
        <v>122221.978</v>
      </c>
      <c r="N185" s="87">
        <v>0</v>
      </c>
      <c r="O185" s="87">
        <v>0</v>
      </c>
      <c r="P185" s="87">
        <v>0</v>
      </c>
      <c r="Q185" s="87">
        <v>0</v>
      </c>
      <c r="R185" s="87">
        <v>0</v>
      </c>
      <c r="S185" s="87">
        <v>0</v>
      </c>
    </row>
    <row r="186" spans="1:19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80"/>
      <c r="B187" s="87" t="s">
        <v>547</v>
      </c>
      <c r="C187" s="87" t="s">
        <v>548</v>
      </c>
      <c r="D187" s="87" t="s">
        <v>549</v>
      </c>
      <c r="E187" s="87" t="s">
        <v>254</v>
      </c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87" t="s">
        <v>550</v>
      </c>
      <c r="B188" s="87">
        <v>312294.73</v>
      </c>
      <c r="C188" s="87">
        <v>106016.69</v>
      </c>
      <c r="D188" s="87">
        <v>0</v>
      </c>
      <c r="E188" s="87">
        <v>418311.43</v>
      </c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87" t="s">
        <v>551</v>
      </c>
      <c r="B189" s="87">
        <v>6.74</v>
      </c>
      <c r="C189" s="87">
        <v>2.29</v>
      </c>
      <c r="D189" s="87">
        <v>0</v>
      </c>
      <c r="E189" s="87">
        <v>9.0299999999999994</v>
      </c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87" t="s">
        <v>552</v>
      </c>
      <c r="B190" s="87">
        <v>6.74</v>
      </c>
      <c r="C190" s="87">
        <v>2.29</v>
      </c>
      <c r="D190" s="87">
        <v>0</v>
      </c>
      <c r="E190" s="87">
        <v>9.0299999999999994</v>
      </c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9"/>
  <dimension ref="A1:S190"/>
  <sheetViews>
    <sheetView workbookViewId="0"/>
  </sheetViews>
  <sheetFormatPr defaultRowHeight="10.5"/>
  <cols>
    <col min="1" max="1" width="45.83203125" style="79" customWidth="1"/>
    <col min="2" max="2" width="28.83203125" style="79" customWidth="1"/>
    <col min="3" max="3" width="33.6640625" style="79" customWidth="1"/>
    <col min="4" max="4" width="38.6640625" style="79" customWidth="1"/>
    <col min="5" max="5" width="45.6640625" style="79" customWidth="1"/>
    <col min="6" max="6" width="50" style="79" customWidth="1"/>
    <col min="7" max="7" width="43.6640625" style="79" customWidth="1"/>
    <col min="8" max="9" width="38.33203125" style="79" customWidth="1"/>
    <col min="10" max="10" width="46.1640625" style="79" customWidth="1"/>
    <col min="11" max="11" width="36.5" style="79" customWidth="1"/>
    <col min="12" max="12" width="45.33203125" style="79" customWidth="1"/>
    <col min="13" max="13" width="50.5" style="79" customWidth="1"/>
    <col min="14" max="15" width="44.83203125" style="79" customWidth="1"/>
    <col min="16" max="16" width="45.33203125" style="79" customWidth="1"/>
    <col min="17" max="17" width="44.83203125" style="79" customWidth="1"/>
    <col min="18" max="18" width="42.6640625" style="79" customWidth="1"/>
    <col min="19" max="19" width="48.1640625" style="79" customWidth="1"/>
    <col min="20" max="27" width="9.33203125" style="79" customWidth="1"/>
    <col min="28" max="16384" width="9.33203125" style="79"/>
  </cols>
  <sheetData>
    <row r="1" spans="1:19">
      <c r="A1" s="80"/>
      <c r="B1" s="87" t="s">
        <v>331</v>
      </c>
      <c r="C1" s="87" t="s">
        <v>332</v>
      </c>
      <c r="D1" s="87" t="s">
        <v>333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7" t="s">
        <v>334</v>
      </c>
      <c r="B2" s="87">
        <v>27660.560000000001</v>
      </c>
      <c r="C2" s="87">
        <v>597.16</v>
      </c>
      <c r="D2" s="87">
        <v>597.16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7" t="s">
        <v>335</v>
      </c>
      <c r="B3" s="87">
        <v>27660.560000000001</v>
      </c>
      <c r="C3" s="87">
        <v>597.16</v>
      </c>
      <c r="D3" s="87">
        <v>597.16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7" t="s">
        <v>336</v>
      </c>
      <c r="B4" s="87">
        <v>71095.28</v>
      </c>
      <c r="C4" s="87">
        <v>1534.86</v>
      </c>
      <c r="D4" s="87">
        <v>1534.86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7" t="s">
        <v>337</v>
      </c>
      <c r="B5" s="87">
        <v>71095.28</v>
      </c>
      <c r="C5" s="87">
        <v>1534.86</v>
      </c>
      <c r="D5" s="87">
        <v>1534.86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0"/>
      <c r="B7" s="87" t="s">
        <v>338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7" t="s">
        <v>339</v>
      </c>
      <c r="B8" s="87">
        <v>46320.38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7" t="s">
        <v>340</v>
      </c>
      <c r="B9" s="87">
        <v>46320.38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7" t="s">
        <v>341</v>
      </c>
      <c r="B10" s="87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0"/>
      <c r="B12" s="87" t="s">
        <v>342</v>
      </c>
      <c r="C12" s="87" t="s">
        <v>343</v>
      </c>
      <c r="D12" s="87" t="s">
        <v>344</v>
      </c>
      <c r="E12" s="87" t="s">
        <v>345</v>
      </c>
      <c r="F12" s="87" t="s">
        <v>346</v>
      </c>
      <c r="G12" s="87" t="s">
        <v>347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7" t="s">
        <v>69</v>
      </c>
      <c r="B13" s="87">
        <v>0</v>
      </c>
      <c r="C13" s="87">
        <v>10190.35</v>
      </c>
      <c r="D13" s="87">
        <v>0</v>
      </c>
      <c r="E13" s="87">
        <v>0</v>
      </c>
      <c r="F13" s="87">
        <v>0</v>
      </c>
      <c r="G13" s="87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7" t="s">
        <v>70</v>
      </c>
      <c r="B14" s="87">
        <v>647.34</v>
      </c>
      <c r="C14" s="87">
        <v>0</v>
      </c>
      <c r="D14" s="87">
        <v>0</v>
      </c>
      <c r="E14" s="87">
        <v>0</v>
      </c>
      <c r="F14" s="87">
        <v>0</v>
      </c>
      <c r="G14" s="87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7" t="s">
        <v>78</v>
      </c>
      <c r="B15" s="87">
        <v>7389.8</v>
      </c>
      <c r="C15" s="87">
        <v>0</v>
      </c>
      <c r="D15" s="87">
        <v>0</v>
      </c>
      <c r="E15" s="87">
        <v>0</v>
      </c>
      <c r="F15" s="87">
        <v>0</v>
      </c>
      <c r="G15" s="87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7" t="s">
        <v>79</v>
      </c>
      <c r="B16" s="87">
        <v>48.33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7" t="s">
        <v>80</v>
      </c>
      <c r="B17" s="87">
        <v>5778.62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7" t="s">
        <v>81</v>
      </c>
      <c r="B18" s="87">
        <v>1895.08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7" t="s">
        <v>82</v>
      </c>
      <c r="B19" s="87">
        <v>729.71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7" t="s">
        <v>83</v>
      </c>
      <c r="B20" s="87">
        <v>407.21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7" t="s">
        <v>84</v>
      </c>
      <c r="B21" s="87">
        <v>255.74</v>
      </c>
      <c r="C21" s="87">
        <v>0</v>
      </c>
      <c r="D21" s="87">
        <v>0</v>
      </c>
      <c r="E21" s="87">
        <v>0</v>
      </c>
      <c r="F21" s="87">
        <v>0</v>
      </c>
      <c r="G21" s="87">
        <v>6161.09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7" t="s">
        <v>85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7" t="s">
        <v>64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7" t="s">
        <v>86</v>
      </c>
      <c r="B24" s="87">
        <v>0</v>
      </c>
      <c r="C24" s="87">
        <v>318.39</v>
      </c>
      <c r="D24" s="87">
        <v>0</v>
      </c>
      <c r="E24" s="87">
        <v>0</v>
      </c>
      <c r="F24" s="87">
        <v>0</v>
      </c>
      <c r="G24" s="87">
        <v>1504.13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7" t="s">
        <v>87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7" t="s">
        <v>88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7"/>
      <c r="B27" s="87"/>
      <c r="C27" s="87"/>
      <c r="D27" s="87"/>
      <c r="E27" s="87"/>
      <c r="F27" s="87"/>
      <c r="G27" s="87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7" t="s">
        <v>89</v>
      </c>
      <c r="B28" s="87">
        <v>17151.82</v>
      </c>
      <c r="C28" s="87">
        <v>10508.74</v>
      </c>
      <c r="D28" s="87">
        <v>0</v>
      </c>
      <c r="E28" s="87">
        <v>0</v>
      </c>
      <c r="F28" s="87">
        <v>0</v>
      </c>
      <c r="G28" s="87">
        <v>7665.22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0"/>
      <c r="B30" s="87" t="s">
        <v>338</v>
      </c>
      <c r="C30" s="87" t="s">
        <v>2</v>
      </c>
      <c r="D30" s="87" t="s">
        <v>348</v>
      </c>
      <c r="E30" s="87" t="s">
        <v>349</v>
      </c>
      <c r="F30" s="87" t="s">
        <v>350</v>
      </c>
      <c r="G30" s="87" t="s">
        <v>351</v>
      </c>
      <c r="H30" s="87" t="s">
        <v>352</v>
      </c>
      <c r="I30" s="87" t="s">
        <v>353</v>
      </c>
      <c r="J30" s="87" t="s">
        <v>354</v>
      </c>
      <c r="K30"/>
      <c r="L30"/>
      <c r="M30"/>
      <c r="N30"/>
      <c r="O30"/>
      <c r="P30"/>
      <c r="Q30"/>
      <c r="R30"/>
      <c r="S30"/>
    </row>
    <row r="31" spans="1:19">
      <c r="A31" s="87" t="s">
        <v>355</v>
      </c>
      <c r="B31" s="87">
        <v>3563.11</v>
      </c>
      <c r="C31" s="87" t="s">
        <v>3</v>
      </c>
      <c r="D31" s="87">
        <v>8690.42</v>
      </c>
      <c r="E31" s="87">
        <v>1</v>
      </c>
      <c r="F31" s="87">
        <v>0</v>
      </c>
      <c r="G31" s="87">
        <v>0</v>
      </c>
      <c r="H31" s="87">
        <v>7.53</v>
      </c>
      <c r="I31" s="87">
        <v>37.159999999999997</v>
      </c>
      <c r="J31" s="87">
        <v>4.84</v>
      </c>
      <c r="K31"/>
      <c r="L31"/>
      <c r="M31"/>
      <c r="N31"/>
      <c r="O31"/>
      <c r="P31"/>
      <c r="Q31"/>
      <c r="R31"/>
      <c r="S31"/>
    </row>
    <row r="32" spans="1:19">
      <c r="A32" s="87" t="s">
        <v>356</v>
      </c>
      <c r="B32" s="87">
        <v>2532.3200000000002</v>
      </c>
      <c r="C32" s="87" t="s">
        <v>3</v>
      </c>
      <c r="D32" s="87">
        <v>6948.69</v>
      </c>
      <c r="E32" s="87">
        <v>1</v>
      </c>
      <c r="F32" s="87">
        <v>0</v>
      </c>
      <c r="G32" s="87">
        <v>0</v>
      </c>
      <c r="H32" s="87">
        <v>16.14</v>
      </c>
      <c r="I32" s="87">
        <v>18.579999999999998</v>
      </c>
      <c r="J32" s="87">
        <v>8.07</v>
      </c>
      <c r="K32"/>
      <c r="L32"/>
      <c r="M32"/>
      <c r="N32"/>
      <c r="O32"/>
      <c r="P32"/>
      <c r="Q32"/>
      <c r="R32"/>
      <c r="S32"/>
    </row>
    <row r="33" spans="1:19">
      <c r="A33" s="87" t="s">
        <v>357</v>
      </c>
      <c r="B33" s="87">
        <v>2532.3200000000002</v>
      </c>
      <c r="C33" s="87" t="s">
        <v>3</v>
      </c>
      <c r="D33" s="87">
        <v>6948.69</v>
      </c>
      <c r="E33" s="87">
        <v>10</v>
      </c>
      <c r="F33" s="87">
        <v>0</v>
      </c>
      <c r="G33" s="87">
        <v>0</v>
      </c>
      <c r="H33" s="87">
        <v>16.14</v>
      </c>
      <c r="I33" s="87">
        <v>18.579999999999998</v>
      </c>
      <c r="J33" s="87">
        <v>8.07</v>
      </c>
      <c r="K33"/>
      <c r="L33"/>
      <c r="M33"/>
      <c r="N33"/>
      <c r="O33"/>
      <c r="P33"/>
      <c r="Q33"/>
      <c r="R33"/>
      <c r="S33"/>
    </row>
    <row r="34" spans="1:19">
      <c r="A34" s="87" t="s">
        <v>358</v>
      </c>
      <c r="B34" s="87">
        <v>2532.3200000000002</v>
      </c>
      <c r="C34" s="87" t="s">
        <v>3</v>
      </c>
      <c r="D34" s="87">
        <v>6948.69</v>
      </c>
      <c r="E34" s="87">
        <v>1</v>
      </c>
      <c r="F34" s="87">
        <v>0</v>
      </c>
      <c r="G34" s="87">
        <v>0</v>
      </c>
      <c r="H34" s="87">
        <v>16.14</v>
      </c>
      <c r="I34" s="87">
        <v>18.579999999999998</v>
      </c>
      <c r="J34" s="87">
        <v>8.07</v>
      </c>
      <c r="K34"/>
      <c r="L34"/>
      <c r="M34"/>
      <c r="N34"/>
      <c r="O34"/>
      <c r="P34"/>
      <c r="Q34"/>
      <c r="R34"/>
      <c r="S34"/>
    </row>
    <row r="35" spans="1:19">
      <c r="A35" s="87" t="s">
        <v>371</v>
      </c>
      <c r="B35" s="87">
        <v>3563.11</v>
      </c>
      <c r="C35" s="87" t="s">
        <v>3</v>
      </c>
      <c r="D35" s="87">
        <v>4344.1400000000003</v>
      </c>
      <c r="E35" s="87">
        <v>1</v>
      </c>
      <c r="F35" s="87">
        <v>297.11</v>
      </c>
      <c r="G35" s="87">
        <v>0</v>
      </c>
      <c r="H35" s="87">
        <v>0</v>
      </c>
      <c r="I35" s="87"/>
      <c r="J35" s="87">
        <v>0</v>
      </c>
      <c r="K35"/>
      <c r="L35"/>
      <c r="M35"/>
      <c r="N35"/>
      <c r="O35"/>
      <c r="P35"/>
      <c r="Q35"/>
      <c r="R35"/>
      <c r="S35"/>
    </row>
    <row r="36" spans="1:19">
      <c r="A36" s="87" t="s">
        <v>372</v>
      </c>
      <c r="B36" s="87">
        <v>3563.11</v>
      </c>
      <c r="C36" s="87" t="s">
        <v>3</v>
      </c>
      <c r="D36" s="87">
        <v>4344.1400000000003</v>
      </c>
      <c r="E36" s="87">
        <v>10</v>
      </c>
      <c r="F36" s="87">
        <v>297.11</v>
      </c>
      <c r="G36" s="87">
        <v>0</v>
      </c>
      <c r="H36" s="87">
        <v>0</v>
      </c>
      <c r="I36" s="87"/>
      <c r="J36" s="87">
        <v>0</v>
      </c>
      <c r="K36"/>
      <c r="L36"/>
      <c r="M36"/>
      <c r="N36"/>
      <c r="O36"/>
      <c r="P36"/>
      <c r="Q36"/>
      <c r="R36"/>
      <c r="S36"/>
    </row>
    <row r="37" spans="1:19">
      <c r="A37" s="87" t="s">
        <v>361</v>
      </c>
      <c r="B37" s="87">
        <v>313.42</v>
      </c>
      <c r="C37" s="87" t="s">
        <v>3</v>
      </c>
      <c r="D37" s="87">
        <v>860.02</v>
      </c>
      <c r="E37" s="87">
        <v>1</v>
      </c>
      <c r="F37" s="87">
        <v>200.61</v>
      </c>
      <c r="G37" s="87">
        <v>115.9</v>
      </c>
      <c r="H37" s="87">
        <v>16.14</v>
      </c>
      <c r="I37" s="87">
        <v>18.579999999999998</v>
      </c>
      <c r="J37" s="87">
        <v>8.07</v>
      </c>
      <c r="K37"/>
      <c r="L37"/>
      <c r="M37"/>
      <c r="N37"/>
      <c r="O37"/>
      <c r="P37"/>
      <c r="Q37"/>
      <c r="R37"/>
      <c r="S37"/>
    </row>
    <row r="38" spans="1:19">
      <c r="A38" s="87" t="s">
        <v>360</v>
      </c>
      <c r="B38" s="87">
        <v>201.98</v>
      </c>
      <c r="C38" s="87" t="s">
        <v>3</v>
      </c>
      <c r="D38" s="87">
        <v>554.22</v>
      </c>
      <c r="E38" s="87">
        <v>1</v>
      </c>
      <c r="F38" s="87">
        <v>133.74</v>
      </c>
      <c r="G38" s="87">
        <v>77.27</v>
      </c>
      <c r="H38" s="87">
        <v>16.14</v>
      </c>
      <c r="I38" s="87">
        <v>18.579999999999998</v>
      </c>
      <c r="J38" s="87">
        <v>8.07</v>
      </c>
      <c r="K38"/>
      <c r="L38"/>
      <c r="M38"/>
      <c r="N38"/>
      <c r="O38"/>
      <c r="P38"/>
      <c r="Q38"/>
      <c r="R38"/>
      <c r="S38"/>
    </row>
    <row r="39" spans="1:19">
      <c r="A39" s="87" t="s">
        <v>359</v>
      </c>
      <c r="B39" s="87">
        <v>313.41000000000003</v>
      </c>
      <c r="C39" s="87" t="s">
        <v>3</v>
      </c>
      <c r="D39" s="87">
        <v>860</v>
      </c>
      <c r="E39" s="87">
        <v>1</v>
      </c>
      <c r="F39" s="87">
        <v>200.61</v>
      </c>
      <c r="G39" s="87">
        <v>115.9</v>
      </c>
      <c r="H39" s="87">
        <v>16.14</v>
      </c>
      <c r="I39" s="87">
        <v>18.579999999999998</v>
      </c>
      <c r="J39" s="87">
        <v>8.07</v>
      </c>
      <c r="K39"/>
      <c r="L39"/>
      <c r="M39"/>
      <c r="N39"/>
      <c r="O39"/>
      <c r="P39"/>
      <c r="Q39"/>
      <c r="R39"/>
      <c r="S39"/>
    </row>
    <row r="40" spans="1:19">
      <c r="A40" s="87" t="s">
        <v>362</v>
      </c>
      <c r="B40" s="87">
        <v>201.98</v>
      </c>
      <c r="C40" s="87" t="s">
        <v>3</v>
      </c>
      <c r="D40" s="87">
        <v>554.22</v>
      </c>
      <c r="E40" s="87">
        <v>1</v>
      </c>
      <c r="F40" s="87">
        <v>133.74</v>
      </c>
      <c r="G40" s="87">
        <v>77.27</v>
      </c>
      <c r="H40" s="87">
        <v>16.14</v>
      </c>
      <c r="I40" s="87">
        <v>18.579999999999998</v>
      </c>
      <c r="J40" s="87">
        <v>8.07</v>
      </c>
      <c r="K40"/>
      <c r="L40"/>
      <c r="M40"/>
      <c r="N40"/>
      <c r="O40"/>
      <c r="P40"/>
      <c r="Q40"/>
      <c r="R40"/>
      <c r="S40"/>
    </row>
    <row r="41" spans="1:19">
      <c r="A41" s="87" t="s">
        <v>365</v>
      </c>
      <c r="B41" s="87">
        <v>313.42</v>
      </c>
      <c r="C41" s="87" t="s">
        <v>3</v>
      </c>
      <c r="D41" s="87">
        <v>860.02</v>
      </c>
      <c r="E41" s="87">
        <v>10</v>
      </c>
      <c r="F41" s="87">
        <v>200.61</v>
      </c>
      <c r="G41" s="87">
        <v>115.9</v>
      </c>
      <c r="H41" s="87">
        <v>16.14</v>
      </c>
      <c r="I41" s="87">
        <v>18.579999999999998</v>
      </c>
      <c r="J41" s="87">
        <v>8.07</v>
      </c>
      <c r="K41"/>
      <c r="L41"/>
      <c r="M41"/>
      <c r="N41"/>
      <c r="O41"/>
      <c r="P41"/>
      <c r="Q41"/>
      <c r="R41"/>
      <c r="S41"/>
    </row>
    <row r="42" spans="1:19">
      <c r="A42" s="87" t="s">
        <v>364</v>
      </c>
      <c r="B42" s="87">
        <v>201.98</v>
      </c>
      <c r="C42" s="87" t="s">
        <v>3</v>
      </c>
      <c r="D42" s="87">
        <v>554.22</v>
      </c>
      <c r="E42" s="87">
        <v>10</v>
      </c>
      <c r="F42" s="87">
        <v>133.74</v>
      </c>
      <c r="G42" s="87">
        <v>77.27</v>
      </c>
      <c r="H42" s="87">
        <v>16.14</v>
      </c>
      <c r="I42" s="87">
        <v>18.579999999999998</v>
      </c>
      <c r="J42" s="87">
        <v>8.07</v>
      </c>
      <c r="K42"/>
      <c r="L42"/>
      <c r="M42"/>
      <c r="N42"/>
      <c r="O42"/>
      <c r="P42"/>
      <c r="Q42"/>
      <c r="R42"/>
      <c r="S42"/>
    </row>
    <row r="43" spans="1:19">
      <c r="A43" s="87" t="s">
        <v>363</v>
      </c>
      <c r="B43" s="87">
        <v>313.41000000000003</v>
      </c>
      <c r="C43" s="87" t="s">
        <v>3</v>
      </c>
      <c r="D43" s="87">
        <v>860</v>
      </c>
      <c r="E43" s="87">
        <v>10</v>
      </c>
      <c r="F43" s="87">
        <v>200.61</v>
      </c>
      <c r="G43" s="87">
        <v>115.9</v>
      </c>
      <c r="H43" s="87">
        <v>16.14</v>
      </c>
      <c r="I43" s="87">
        <v>18.579999999999998</v>
      </c>
      <c r="J43" s="87">
        <v>8.07</v>
      </c>
      <c r="K43"/>
      <c r="L43"/>
      <c r="M43"/>
      <c r="N43"/>
      <c r="O43"/>
      <c r="P43"/>
      <c r="Q43"/>
      <c r="R43"/>
      <c r="S43"/>
    </row>
    <row r="44" spans="1:19">
      <c r="A44" s="87" t="s">
        <v>366</v>
      </c>
      <c r="B44" s="87">
        <v>201.98</v>
      </c>
      <c r="C44" s="87" t="s">
        <v>3</v>
      </c>
      <c r="D44" s="87">
        <v>554.22</v>
      </c>
      <c r="E44" s="87">
        <v>10</v>
      </c>
      <c r="F44" s="87">
        <v>133.74</v>
      </c>
      <c r="G44" s="87">
        <v>77.27</v>
      </c>
      <c r="H44" s="87">
        <v>16.14</v>
      </c>
      <c r="I44" s="87">
        <v>18.579999999999998</v>
      </c>
      <c r="J44" s="87">
        <v>8.07</v>
      </c>
      <c r="K44"/>
      <c r="L44"/>
      <c r="M44"/>
      <c r="N44"/>
      <c r="O44"/>
      <c r="P44"/>
      <c r="Q44"/>
      <c r="R44"/>
      <c r="S44"/>
    </row>
    <row r="45" spans="1:19">
      <c r="A45" s="87" t="s">
        <v>369</v>
      </c>
      <c r="B45" s="87">
        <v>313.42</v>
      </c>
      <c r="C45" s="87" t="s">
        <v>3</v>
      </c>
      <c r="D45" s="87">
        <v>860.02</v>
      </c>
      <c r="E45" s="87">
        <v>1</v>
      </c>
      <c r="F45" s="87">
        <v>200.61</v>
      </c>
      <c r="G45" s="87">
        <v>115.9</v>
      </c>
      <c r="H45" s="87">
        <v>16.14</v>
      </c>
      <c r="I45" s="87">
        <v>18.579999999999998</v>
      </c>
      <c r="J45" s="87">
        <v>8.07</v>
      </c>
      <c r="K45"/>
      <c r="L45"/>
      <c r="M45"/>
      <c r="N45"/>
      <c r="O45"/>
      <c r="P45"/>
      <c r="Q45"/>
      <c r="R45"/>
      <c r="S45"/>
    </row>
    <row r="46" spans="1:19">
      <c r="A46" s="87" t="s">
        <v>368</v>
      </c>
      <c r="B46" s="87">
        <v>201.98</v>
      </c>
      <c r="C46" s="87" t="s">
        <v>3</v>
      </c>
      <c r="D46" s="87">
        <v>554.22</v>
      </c>
      <c r="E46" s="87">
        <v>1</v>
      </c>
      <c r="F46" s="87">
        <v>133.74</v>
      </c>
      <c r="G46" s="87">
        <v>77.27</v>
      </c>
      <c r="H46" s="87">
        <v>16.14</v>
      </c>
      <c r="I46" s="87">
        <v>18.579999999999998</v>
      </c>
      <c r="J46" s="87">
        <v>8.07</v>
      </c>
      <c r="K46"/>
      <c r="L46"/>
      <c r="M46"/>
      <c r="N46"/>
      <c r="O46"/>
      <c r="P46"/>
      <c r="Q46"/>
      <c r="R46"/>
      <c r="S46"/>
    </row>
    <row r="47" spans="1:19">
      <c r="A47" s="87" t="s">
        <v>367</v>
      </c>
      <c r="B47" s="87">
        <v>313.41000000000003</v>
      </c>
      <c r="C47" s="87" t="s">
        <v>3</v>
      </c>
      <c r="D47" s="87">
        <v>860</v>
      </c>
      <c r="E47" s="87">
        <v>1</v>
      </c>
      <c r="F47" s="87">
        <v>200.61</v>
      </c>
      <c r="G47" s="87">
        <v>115.9</v>
      </c>
      <c r="H47" s="87">
        <v>16.14</v>
      </c>
      <c r="I47" s="87">
        <v>18.579999999999998</v>
      </c>
      <c r="J47" s="87">
        <v>8.07</v>
      </c>
      <c r="K47"/>
      <c r="L47"/>
      <c r="M47"/>
      <c r="N47"/>
      <c r="O47"/>
      <c r="P47"/>
      <c r="Q47"/>
      <c r="R47"/>
      <c r="S47"/>
    </row>
    <row r="48" spans="1:19">
      <c r="A48" s="87" t="s">
        <v>370</v>
      </c>
      <c r="B48" s="87">
        <v>201.98</v>
      </c>
      <c r="C48" s="87" t="s">
        <v>3</v>
      </c>
      <c r="D48" s="87">
        <v>554.22</v>
      </c>
      <c r="E48" s="87">
        <v>1</v>
      </c>
      <c r="F48" s="87">
        <v>133.74</v>
      </c>
      <c r="G48" s="87">
        <v>77.27</v>
      </c>
      <c r="H48" s="87">
        <v>16.14</v>
      </c>
      <c r="I48" s="87">
        <v>18.579999999999998</v>
      </c>
      <c r="J48" s="87">
        <v>8.07</v>
      </c>
      <c r="K48"/>
      <c r="L48"/>
      <c r="M48"/>
      <c r="N48"/>
      <c r="O48"/>
      <c r="P48"/>
      <c r="Q48"/>
      <c r="R48"/>
      <c r="S48"/>
    </row>
    <row r="49" spans="1:19">
      <c r="A49" s="87" t="s">
        <v>373</v>
      </c>
      <c r="B49" s="87">
        <v>3563.11</v>
      </c>
      <c r="C49" s="87" t="s">
        <v>3</v>
      </c>
      <c r="D49" s="87">
        <v>4344.1400000000003</v>
      </c>
      <c r="E49" s="87">
        <v>1</v>
      </c>
      <c r="F49" s="87">
        <v>297.11</v>
      </c>
      <c r="G49" s="87">
        <v>0</v>
      </c>
      <c r="H49" s="87">
        <v>0</v>
      </c>
      <c r="I49" s="87"/>
      <c r="J49" s="87">
        <v>0</v>
      </c>
      <c r="K49"/>
      <c r="L49"/>
      <c r="M49"/>
      <c r="N49"/>
      <c r="O49"/>
      <c r="P49"/>
      <c r="Q49"/>
      <c r="R49"/>
      <c r="S49"/>
    </row>
    <row r="50" spans="1:19">
      <c r="A50" s="87" t="s">
        <v>254</v>
      </c>
      <c r="B50" s="87">
        <v>89077.65</v>
      </c>
      <c r="C50" s="87"/>
      <c r="D50" s="87">
        <v>178146.04</v>
      </c>
      <c r="E50" s="87"/>
      <c r="F50" s="87">
        <v>11589.54</v>
      </c>
      <c r="G50" s="87">
        <v>4636.1499999999996</v>
      </c>
      <c r="H50" s="87">
        <v>8.0484000000000009</v>
      </c>
      <c r="I50" s="87">
        <v>37.159999999999997</v>
      </c>
      <c r="J50" s="87">
        <v>4.0671999999999997</v>
      </c>
      <c r="K50"/>
      <c r="L50"/>
      <c r="M50"/>
      <c r="N50"/>
      <c r="O50"/>
      <c r="P50"/>
      <c r="Q50"/>
      <c r="R50"/>
      <c r="S50"/>
    </row>
    <row r="51" spans="1:19">
      <c r="A51" s="87" t="s">
        <v>374</v>
      </c>
      <c r="B51" s="87">
        <v>89077.65</v>
      </c>
      <c r="C51" s="87"/>
      <c r="D51" s="87">
        <v>178146.04</v>
      </c>
      <c r="E51" s="87"/>
      <c r="F51" s="87">
        <v>11589.54</v>
      </c>
      <c r="G51" s="87">
        <v>4636.1499999999996</v>
      </c>
      <c r="H51" s="87">
        <v>8.0484000000000009</v>
      </c>
      <c r="I51" s="87">
        <v>37.159999999999997</v>
      </c>
      <c r="J51" s="87">
        <v>4.0671999999999997</v>
      </c>
      <c r="K51"/>
      <c r="L51"/>
      <c r="M51"/>
      <c r="N51"/>
      <c r="O51"/>
      <c r="P51"/>
      <c r="Q51"/>
      <c r="R51"/>
      <c r="S51"/>
    </row>
    <row r="52" spans="1:19">
      <c r="A52" s="87" t="s">
        <v>375</v>
      </c>
      <c r="B52" s="87">
        <v>0</v>
      </c>
      <c r="C52" s="87"/>
      <c r="D52" s="87">
        <v>0</v>
      </c>
      <c r="E52" s="87"/>
      <c r="F52" s="87">
        <v>0</v>
      </c>
      <c r="G52" s="87">
        <v>0</v>
      </c>
      <c r="H52" s="87"/>
      <c r="I52" s="87"/>
      <c r="J52" s="87"/>
      <c r="K52"/>
      <c r="L52"/>
      <c r="M52"/>
      <c r="N52"/>
      <c r="O52"/>
      <c r="P52"/>
      <c r="Q52"/>
      <c r="R52"/>
      <c r="S52"/>
    </row>
    <row r="53" spans="1:19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</row>
    <row r="54" spans="1:19">
      <c r="A54" s="80"/>
      <c r="B54" s="87" t="s">
        <v>48</v>
      </c>
      <c r="C54" s="87" t="s">
        <v>376</v>
      </c>
      <c r="D54" s="87" t="s">
        <v>377</v>
      </c>
      <c r="E54" s="87" t="s">
        <v>378</v>
      </c>
      <c r="F54" s="87" t="s">
        <v>379</v>
      </c>
      <c r="G54" s="87" t="s">
        <v>380</v>
      </c>
      <c r="H54" s="87" t="s">
        <v>381</v>
      </c>
      <c r="I54" s="87" t="s">
        <v>382</v>
      </c>
      <c r="J54"/>
      <c r="K54"/>
      <c r="L54"/>
      <c r="M54"/>
      <c r="N54"/>
      <c r="O54"/>
      <c r="P54"/>
      <c r="Q54"/>
      <c r="R54"/>
      <c r="S54"/>
    </row>
    <row r="55" spans="1:19">
      <c r="A55" s="87" t="s">
        <v>385</v>
      </c>
      <c r="B55" s="87" t="s">
        <v>579</v>
      </c>
      <c r="C55" s="87">
        <v>0.3</v>
      </c>
      <c r="D55" s="87">
        <v>0.44600000000000001</v>
      </c>
      <c r="E55" s="87">
        <v>0.47799999999999998</v>
      </c>
      <c r="F55" s="87">
        <v>118.87</v>
      </c>
      <c r="G55" s="87">
        <v>90</v>
      </c>
      <c r="H55" s="87">
        <v>90</v>
      </c>
      <c r="I55" s="87" t="s">
        <v>386</v>
      </c>
      <c r="J55"/>
      <c r="K55"/>
      <c r="L55"/>
      <c r="M55"/>
      <c r="N55"/>
      <c r="O55"/>
      <c r="P55"/>
      <c r="Q55"/>
      <c r="R55"/>
      <c r="S55"/>
    </row>
    <row r="56" spans="1:19">
      <c r="A56" s="87" t="s">
        <v>383</v>
      </c>
      <c r="B56" s="87" t="s">
        <v>579</v>
      </c>
      <c r="C56" s="87">
        <v>0.3</v>
      </c>
      <c r="D56" s="87">
        <v>0.44600000000000001</v>
      </c>
      <c r="E56" s="87">
        <v>0.47799999999999998</v>
      </c>
      <c r="F56" s="87">
        <v>178.31</v>
      </c>
      <c r="G56" s="87">
        <v>0</v>
      </c>
      <c r="H56" s="87">
        <v>90</v>
      </c>
      <c r="I56" s="87" t="s">
        <v>384</v>
      </c>
      <c r="J56"/>
      <c r="K56"/>
      <c r="L56"/>
      <c r="M56"/>
      <c r="N56"/>
      <c r="O56"/>
      <c r="P56"/>
      <c r="Q56"/>
      <c r="R56"/>
      <c r="S56"/>
    </row>
    <row r="57" spans="1:19">
      <c r="A57" s="87" t="s">
        <v>387</v>
      </c>
      <c r="B57" s="87" t="s">
        <v>579</v>
      </c>
      <c r="C57" s="87">
        <v>0.3</v>
      </c>
      <c r="D57" s="87">
        <v>0.44600000000000001</v>
      </c>
      <c r="E57" s="87">
        <v>0.47799999999999998</v>
      </c>
      <c r="F57" s="87">
        <v>178.31</v>
      </c>
      <c r="G57" s="87">
        <v>180</v>
      </c>
      <c r="H57" s="87">
        <v>90</v>
      </c>
      <c r="I57" s="87" t="s">
        <v>388</v>
      </c>
      <c r="J57"/>
      <c r="K57"/>
      <c r="L57"/>
      <c r="M57"/>
      <c r="N57"/>
      <c r="O57"/>
      <c r="P57"/>
      <c r="Q57"/>
      <c r="R57"/>
      <c r="S57"/>
    </row>
    <row r="58" spans="1:19">
      <c r="A58" s="87" t="s">
        <v>389</v>
      </c>
      <c r="B58" s="87" t="s">
        <v>579</v>
      </c>
      <c r="C58" s="87">
        <v>0.3</v>
      </c>
      <c r="D58" s="87">
        <v>0.44600000000000001</v>
      </c>
      <c r="E58" s="87">
        <v>0.47799999999999998</v>
      </c>
      <c r="F58" s="87">
        <v>118.87</v>
      </c>
      <c r="G58" s="87">
        <v>270</v>
      </c>
      <c r="H58" s="87">
        <v>90</v>
      </c>
      <c r="I58" s="87" t="s">
        <v>390</v>
      </c>
      <c r="J58"/>
      <c r="K58"/>
      <c r="L58"/>
      <c r="M58"/>
      <c r="N58"/>
      <c r="O58"/>
      <c r="P58"/>
      <c r="Q58"/>
      <c r="R58"/>
      <c r="S58"/>
    </row>
    <row r="59" spans="1:19">
      <c r="A59" s="87" t="s">
        <v>391</v>
      </c>
      <c r="B59" s="87" t="s">
        <v>580</v>
      </c>
      <c r="C59" s="87">
        <v>0.3</v>
      </c>
      <c r="D59" s="87">
        <v>1.8620000000000001</v>
      </c>
      <c r="E59" s="87">
        <v>3.4009999999999998</v>
      </c>
      <c r="F59" s="87">
        <v>3563.11</v>
      </c>
      <c r="G59" s="87">
        <v>0</v>
      </c>
      <c r="H59" s="87">
        <v>180</v>
      </c>
      <c r="I59" s="87"/>
      <c r="J59"/>
      <c r="K59"/>
      <c r="L59"/>
      <c r="M59"/>
      <c r="N59"/>
      <c r="O59"/>
      <c r="P59"/>
      <c r="Q59"/>
      <c r="R59"/>
      <c r="S59"/>
    </row>
    <row r="60" spans="1:19">
      <c r="A60" s="87" t="s">
        <v>406</v>
      </c>
      <c r="B60" s="87" t="s">
        <v>581</v>
      </c>
      <c r="C60" s="87">
        <v>0.08</v>
      </c>
      <c r="D60" s="87">
        <v>0.44900000000000001</v>
      </c>
      <c r="E60" s="87">
        <v>0.48099999999999998</v>
      </c>
      <c r="F60" s="87">
        <v>59.42</v>
      </c>
      <c r="G60" s="87">
        <v>90</v>
      </c>
      <c r="H60" s="87">
        <v>90</v>
      </c>
      <c r="I60" s="87" t="s">
        <v>386</v>
      </c>
      <c r="J60"/>
      <c r="K60"/>
      <c r="L60"/>
      <c r="M60"/>
      <c r="N60"/>
      <c r="O60"/>
      <c r="P60"/>
      <c r="Q60"/>
      <c r="R60"/>
      <c r="S60"/>
    </row>
    <row r="61" spans="1:19">
      <c r="A61" s="87" t="s">
        <v>407</v>
      </c>
      <c r="B61" s="87" t="s">
        <v>581</v>
      </c>
      <c r="C61" s="87">
        <v>0.08</v>
      </c>
      <c r="D61" s="87">
        <v>0.44900000000000001</v>
      </c>
      <c r="E61" s="87">
        <v>0.48099999999999998</v>
      </c>
      <c r="F61" s="87">
        <v>89.13</v>
      </c>
      <c r="G61" s="87">
        <v>0</v>
      </c>
      <c r="H61" s="87">
        <v>90</v>
      </c>
      <c r="I61" s="87" t="s">
        <v>384</v>
      </c>
      <c r="J61"/>
      <c r="K61"/>
      <c r="L61"/>
      <c r="M61"/>
      <c r="N61"/>
      <c r="O61"/>
      <c r="P61"/>
      <c r="Q61"/>
      <c r="R61"/>
      <c r="S61"/>
    </row>
    <row r="62" spans="1:19">
      <c r="A62" s="87" t="s">
        <v>405</v>
      </c>
      <c r="B62" s="87" t="s">
        <v>581</v>
      </c>
      <c r="C62" s="87">
        <v>0.08</v>
      </c>
      <c r="D62" s="87">
        <v>0.44900000000000001</v>
      </c>
      <c r="E62" s="87">
        <v>0.48099999999999998</v>
      </c>
      <c r="F62" s="87">
        <v>89.13</v>
      </c>
      <c r="G62" s="87">
        <v>180</v>
      </c>
      <c r="H62" s="87">
        <v>90</v>
      </c>
      <c r="I62" s="87" t="s">
        <v>388</v>
      </c>
      <c r="J62"/>
      <c r="K62"/>
      <c r="L62"/>
      <c r="M62"/>
      <c r="N62"/>
      <c r="O62"/>
      <c r="P62"/>
      <c r="Q62"/>
      <c r="R62"/>
      <c r="S62"/>
    </row>
    <row r="63" spans="1:19">
      <c r="A63" s="87" t="s">
        <v>404</v>
      </c>
      <c r="B63" s="87" t="s">
        <v>581</v>
      </c>
      <c r="C63" s="87">
        <v>0.08</v>
      </c>
      <c r="D63" s="87">
        <v>0.44900000000000001</v>
      </c>
      <c r="E63" s="87">
        <v>0.48099999999999998</v>
      </c>
      <c r="F63" s="87">
        <v>59.42</v>
      </c>
      <c r="G63" s="87">
        <v>270</v>
      </c>
      <c r="H63" s="87">
        <v>90</v>
      </c>
      <c r="I63" s="87" t="s">
        <v>390</v>
      </c>
      <c r="J63"/>
      <c r="K63"/>
      <c r="L63"/>
      <c r="M63"/>
      <c r="N63"/>
      <c r="O63"/>
      <c r="P63"/>
      <c r="Q63"/>
      <c r="R63"/>
      <c r="S63"/>
    </row>
    <row r="64" spans="1:19">
      <c r="A64" s="87" t="s">
        <v>411</v>
      </c>
      <c r="B64" s="87" t="s">
        <v>581</v>
      </c>
      <c r="C64" s="87">
        <v>0.08</v>
      </c>
      <c r="D64" s="87">
        <v>0.44900000000000001</v>
      </c>
      <c r="E64" s="87">
        <v>0.48099999999999998</v>
      </c>
      <c r="F64" s="87">
        <v>594.21</v>
      </c>
      <c r="G64" s="87">
        <v>90</v>
      </c>
      <c r="H64" s="87">
        <v>90</v>
      </c>
      <c r="I64" s="87" t="s">
        <v>386</v>
      </c>
      <c r="J64"/>
      <c r="K64"/>
      <c r="L64"/>
      <c r="M64"/>
      <c r="N64"/>
      <c r="O64"/>
      <c r="P64"/>
      <c r="Q64"/>
      <c r="R64"/>
      <c r="S64"/>
    </row>
    <row r="65" spans="1:19">
      <c r="A65" s="87" t="s">
        <v>408</v>
      </c>
      <c r="B65" s="87" t="s">
        <v>581</v>
      </c>
      <c r="C65" s="87">
        <v>0.08</v>
      </c>
      <c r="D65" s="87">
        <v>0.44900000000000001</v>
      </c>
      <c r="E65" s="87">
        <v>0.48099999999999998</v>
      </c>
      <c r="F65" s="87">
        <v>891.32</v>
      </c>
      <c r="G65" s="87">
        <v>0</v>
      </c>
      <c r="H65" s="87">
        <v>90</v>
      </c>
      <c r="I65" s="87" t="s">
        <v>384</v>
      </c>
      <c r="J65"/>
      <c r="K65"/>
      <c r="L65"/>
      <c r="M65"/>
      <c r="N65"/>
      <c r="O65"/>
      <c r="P65"/>
      <c r="Q65"/>
      <c r="R65"/>
      <c r="S65"/>
    </row>
    <row r="66" spans="1:19">
      <c r="A66" s="87" t="s">
        <v>410</v>
      </c>
      <c r="B66" s="87" t="s">
        <v>581</v>
      </c>
      <c r="C66" s="87">
        <v>0.08</v>
      </c>
      <c r="D66" s="87">
        <v>0.44900000000000001</v>
      </c>
      <c r="E66" s="87">
        <v>0.48099999999999998</v>
      </c>
      <c r="F66" s="87">
        <v>891.32</v>
      </c>
      <c r="G66" s="87">
        <v>180</v>
      </c>
      <c r="H66" s="87">
        <v>90</v>
      </c>
      <c r="I66" s="87" t="s">
        <v>388</v>
      </c>
      <c r="J66"/>
      <c r="K66"/>
      <c r="L66"/>
      <c r="M66"/>
      <c r="N66"/>
      <c r="O66"/>
      <c r="P66"/>
      <c r="Q66"/>
      <c r="R66"/>
      <c r="S66"/>
    </row>
    <row r="67" spans="1:19">
      <c r="A67" s="87" t="s">
        <v>409</v>
      </c>
      <c r="B67" s="87" t="s">
        <v>581</v>
      </c>
      <c r="C67" s="87">
        <v>0.08</v>
      </c>
      <c r="D67" s="87">
        <v>0.44900000000000001</v>
      </c>
      <c r="E67" s="87">
        <v>0.48099999999999998</v>
      </c>
      <c r="F67" s="87">
        <v>594.21</v>
      </c>
      <c r="G67" s="87">
        <v>270</v>
      </c>
      <c r="H67" s="87">
        <v>90</v>
      </c>
      <c r="I67" s="87" t="s">
        <v>390</v>
      </c>
      <c r="J67"/>
      <c r="K67"/>
      <c r="L67"/>
      <c r="M67"/>
      <c r="N67"/>
      <c r="O67"/>
      <c r="P67"/>
      <c r="Q67"/>
      <c r="R67"/>
      <c r="S67"/>
    </row>
    <row r="68" spans="1:19">
      <c r="A68" s="87" t="s">
        <v>394</v>
      </c>
      <c r="B68" s="87" t="s">
        <v>581</v>
      </c>
      <c r="C68" s="87">
        <v>0.08</v>
      </c>
      <c r="D68" s="87">
        <v>0.44900000000000001</v>
      </c>
      <c r="E68" s="87">
        <v>0.48099999999999998</v>
      </c>
      <c r="F68" s="87">
        <v>200.61</v>
      </c>
      <c r="G68" s="87">
        <v>180</v>
      </c>
      <c r="H68" s="87">
        <v>90</v>
      </c>
      <c r="I68" s="87" t="s">
        <v>388</v>
      </c>
      <c r="J68"/>
      <c r="K68"/>
      <c r="L68"/>
      <c r="M68"/>
      <c r="N68"/>
      <c r="O68"/>
      <c r="P68"/>
      <c r="Q68"/>
      <c r="R68"/>
      <c r="S68"/>
    </row>
    <row r="69" spans="1:19">
      <c r="A69" s="87" t="s">
        <v>393</v>
      </c>
      <c r="B69" s="87" t="s">
        <v>581</v>
      </c>
      <c r="C69" s="87">
        <v>0.08</v>
      </c>
      <c r="D69" s="87">
        <v>0.44900000000000001</v>
      </c>
      <c r="E69" s="87">
        <v>0.48099999999999998</v>
      </c>
      <c r="F69" s="87">
        <v>133.74</v>
      </c>
      <c r="G69" s="87">
        <v>90</v>
      </c>
      <c r="H69" s="87">
        <v>90</v>
      </c>
      <c r="I69" s="87" t="s">
        <v>386</v>
      </c>
      <c r="J69"/>
      <c r="K69"/>
      <c r="L69"/>
      <c r="M69"/>
      <c r="N69"/>
      <c r="O69"/>
      <c r="P69"/>
      <c r="Q69"/>
      <c r="R69"/>
      <c r="S69"/>
    </row>
    <row r="70" spans="1:19">
      <c r="A70" s="87" t="s">
        <v>392</v>
      </c>
      <c r="B70" s="87" t="s">
        <v>581</v>
      </c>
      <c r="C70" s="87">
        <v>0.08</v>
      </c>
      <c r="D70" s="87">
        <v>0.44900000000000001</v>
      </c>
      <c r="E70" s="87">
        <v>0.48099999999999998</v>
      </c>
      <c r="F70" s="87">
        <v>200.61</v>
      </c>
      <c r="G70" s="87">
        <v>0</v>
      </c>
      <c r="H70" s="87">
        <v>90</v>
      </c>
      <c r="I70" s="87" t="s">
        <v>384</v>
      </c>
      <c r="J70"/>
      <c r="K70"/>
      <c r="L70"/>
      <c r="M70"/>
      <c r="N70"/>
      <c r="O70"/>
      <c r="P70"/>
      <c r="Q70"/>
      <c r="R70"/>
      <c r="S70"/>
    </row>
    <row r="71" spans="1:19">
      <c r="A71" s="87" t="s">
        <v>395</v>
      </c>
      <c r="B71" s="87" t="s">
        <v>581</v>
      </c>
      <c r="C71" s="87">
        <v>0.08</v>
      </c>
      <c r="D71" s="87">
        <v>0.44900000000000001</v>
      </c>
      <c r="E71" s="87">
        <v>0.48099999999999998</v>
      </c>
      <c r="F71" s="87">
        <v>133.74</v>
      </c>
      <c r="G71" s="87">
        <v>270</v>
      </c>
      <c r="H71" s="87">
        <v>90</v>
      </c>
      <c r="I71" s="87" t="s">
        <v>390</v>
      </c>
      <c r="J71"/>
      <c r="K71"/>
      <c r="L71"/>
      <c r="M71"/>
      <c r="N71"/>
      <c r="O71"/>
      <c r="P71"/>
      <c r="Q71"/>
      <c r="R71"/>
      <c r="S71"/>
    </row>
    <row r="72" spans="1:19">
      <c r="A72" s="87" t="s">
        <v>398</v>
      </c>
      <c r="B72" s="87" t="s">
        <v>581</v>
      </c>
      <c r="C72" s="87">
        <v>0.08</v>
      </c>
      <c r="D72" s="87">
        <v>0.44900000000000001</v>
      </c>
      <c r="E72" s="87">
        <v>0.48099999999999998</v>
      </c>
      <c r="F72" s="87">
        <v>2006.06</v>
      </c>
      <c r="G72" s="87">
        <v>180</v>
      </c>
      <c r="H72" s="87">
        <v>90</v>
      </c>
      <c r="I72" s="87" t="s">
        <v>388</v>
      </c>
      <c r="J72"/>
      <c r="K72"/>
      <c r="L72"/>
      <c r="M72"/>
      <c r="N72"/>
      <c r="O72"/>
      <c r="P72"/>
      <c r="Q72"/>
      <c r="R72"/>
      <c r="S72"/>
    </row>
    <row r="73" spans="1:19">
      <c r="A73" s="87" t="s">
        <v>397</v>
      </c>
      <c r="B73" s="87" t="s">
        <v>581</v>
      </c>
      <c r="C73" s="87">
        <v>0.08</v>
      </c>
      <c r="D73" s="87">
        <v>0.44900000000000001</v>
      </c>
      <c r="E73" s="87">
        <v>0.48099999999999998</v>
      </c>
      <c r="F73" s="87">
        <v>1337.37</v>
      </c>
      <c r="G73" s="87">
        <v>90</v>
      </c>
      <c r="H73" s="87">
        <v>90</v>
      </c>
      <c r="I73" s="87" t="s">
        <v>386</v>
      </c>
      <c r="J73"/>
      <c r="K73"/>
      <c r="L73"/>
      <c r="M73"/>
      <c r="N73"/>
      <c r="O73"/>
      <c r="P73"/>
      <c r="Q73"/>
      <c r="R73"/>
      <c r="S73"/>
    </row>
    <row r="74" spans="1:19">
      <c r="A74" s="87" t="s">
        <v>396</v>
      </c>
      <c r="B74" s="87" t="s">
        <v>581</v>
      </c>
      <c r="C74" s="87">
        <v>0.08</v>
      </c>
      <c r="D74" s="87">
        <v>0.44900000000000001</v>
      </c>
      <c r="E74" s="87">
        <v>0.48099999999999998</v>
      </c>
      <c r="F74" s="87">
        <v>2006.06</v>
      </c>
      <c r="G74" s="87">
        <v>0</v>
      </c>
      <c r="H74" s="87">
        <v>90</v>
      </c>
      <c r="I74" s="87" t="s">
        <v>384</v>
      </c>
      <c r="J74"/>
      <c r="K74"/>
      <c r="L74"/>
      <c r="M74"/>
      <c r="N74"/>
      <c r="O74"/>
      <c r="P74"/>
      <c r="Q74"/>
      <c r="R74"/>
      <c r="S74"/>
    </row>
    <row r="75" spans="1:19">
      <c r="A75" s="87" t="s">
        <v>399</v>
      </c>
      <c r="B75" s="87" t="s">
        <v>581</v>
      </c>
      <c r="C75" s="87">
        <v>0.08</v>
      </c>
      <c r="D75" s="87">
        <v>0.44900000000000001</v>
      </c>
      <c r="E75" s="87">
        <v>0.48099999999999998</v>
      </c>
      <c r="F75" s="87">
        <v>1337.37</v>
      </c>
      <c r="G75" s="87">
        <v>270</v>
      </c>
      <c r="H75" s="87">
        <v>90</v>
      </c>
      <c r="I75" s="87" t="s">
        <v>390</v>
      </c>
      <c r="J75"/>
      <c r="K75"/>
      <c r="L75"/>
      <c r="M75"/>
      <c r="N75"/>
      <c r="O75"/>
      <c r="P75"/>
      <c r="Q75"/>
      <c r="R75"/>
      <c r="S75"/>
    </row>
    <row r="76" spans="1:19">
      <c r="A76" s="87" t="s">
        <v>402</v>
      </c>
      <c r="B76" s="87" t="s">
        <v>581</v>
      </c>
      <c r="C76" s="87">
        <v>0.08</v>
      </c>
      <c r="D76" s="87">
        <v>0.44900000000000001</v>
      </c>
      <c r="E76" s="87">
        <v>0.48099999999999998</v>
      </c>
      <c r="F76" s="87">
        <v>200.61</v>
      </c>
      <c r="G76" s="87">
        <v>180</v>
      </c>
      <c r="H76" s="87">
        <v>90</v>
      </c>
      <c r="I76" s="87" t="s">
        <v>388</v>
      </c>
      <c r="J76"/>
      <c r="K76"/>
      <c r="L76"/>
      <c r="M76"/>
      <c r="N76"/>
      <c r="O76"/>
      <c r="P76"/>
      <c r="Q76"/>
      <c r="R76"/>
      <c r="S76"/>
    </row>
    <row r="77" spans="1:19">
      <c r="A77" s="87" t="s">
        <v>401</v>
      </c>
      <c r="B77" s="87" t="s">
        <v>581</v>
      </c>
      <c r="C77" s="87">
        <v>0.08</v>
      </c>
      <c r="D77" s="87">
        <v>0.44900000000000001</v>
      </c>
      <c r="E77" s="87">
        <v>0.48099999999999998</v>
      </c>
      <c r="F77" s="87">
        <v>133.74</v>
      </c>
      <c r="G77" s="87">
        <v>90</v>
      </c>
      <c r="H77" s="87">
        <v>90</v>
      </c>
      <c r="I77" s="87" t="s">
        <v>386</v>
      </c>
      <c r="J77"/>
      <c r="K77"/>
      <c r="L77"/>
      <c r="M77"/>
      <c r="N77"/>
      <c r="O77"/>
      <c r="P77"/>
      <c r="Q77"/>
      <c r="R77"/>
      <c r="S77"/>
    </row>
    <row r="78" spans="1:19">
      <c r="A78" s="87" t="s">
        <v>400</v>
      </c>
      <c r="B78" s="87" t="s">
        <v>581</v>
      </c>
      <c r="C78" s="87">
        <v>0.08</v>
      </c>
      <c r="D78" s="87">
        <v>0.44900000000000001</v>
      </c>
      <c r="E78" s="87">
        <v>0.48099999999999998</v>
      </c>
      <c r="F78" s="87">
        <v>200.61</v>
      </c>
      <c r="G78" s="87">
        <v>0</v>
      </c>
      <c r="H78" s="87">
        <v>90</v>
      </c>
      <c r="I78" s="87" t="s">
        <v>384</v>
      </c>
      <c r="J78"/>
      <c r="K78"/>
      <c r="L78"/>
      <c r="M78"/>
      <c r="N78"/>
      <c r="O78"/>
      <c r="P78"/>
      <c r="Q78"/>
      <c r="R78"/>
      <c r="S78"/>
    </row>
    <row r="79" spans="1:19">
      <c r="A79" s="87" t="s">
        <v>403</v>
      </c>
      <c r="B79" s="87" t="s">
        <v>581</v>
      </c>
      <c r="C79" s="87">
        <v>0.08</v>
      </c>
      <c r="D79" s="87">
        <v>0.44900000000000001</v>
      </c>
      <c r="E79" s="87">
        <v>0.48099999999999998</v>
      </c>
      <c r="F79" s="87">
        <v>133.74</v>
      </c>
      <c r="G79" s="87">
        <v>270</v>
      </c>
      <c r="H79" s="87">
        <v>90</v>
      </c>
      <c r="I79" s="87" t="s">
        <v>390</v>
      </c>
      <c r="J79"/>
      <c r="K79"/>
      <c r="L79"/>
      <c r="M79"/>
      <c r="N79"/>
      <c r="O79"/>
      <c r="P79"/>
      <c r="Q79"/>
      <c r="R79"/>
      <c r="S79"/>
    </row>
    <row r="80" spans="1:19">
      <c r="A80" s="87" t="s">
        <v>413</v>
      </c>
      <c r="B80" s="87" t="s">
        <v>581</v>
      </c>
      <c r="C80" s="87">
        <v>0.08</v>
      </c>
      <c r="D80" s="87">
        <v>0.44900000000000001</v>
      </c>
      <c r="E80" s="87">
        <v>0.48099999999999998</v>
      </c>
      <c r="F80" s="87">
        <v>59.42</v>
      </c>
      <c r="G80" s="87">
        <v>90</v>
      </c>
      <c r="H80" s="87">
        <v>90</v>
      </c>
      <c r="I80" s="87" t="s">
        <v>386</v>
      </c>
      <c r="J80"/>
      <c r="K80"/>
      <c r="L80"/>
      <c r="M80"/>
      <c r="N80"/>
      <c r="O80"/>
      <c r="P80"/>
      <c r="Q80"/>
      <c r="R80"/>
      <c r="S80"/>
    </row>
    <row r="81" spans="1:19">
      <c r="A81" s="87" t="s">
        <v>412</v>
      </c>
      <c r="B81" s="87" t="s">
        <v>581</v>
      </c>
      <c r="C81" s="87">
        <v>0.08</v>
      </c>
      <c r="D81" s="87">
        <v>0.44900000000000001</v>
      </c>
      <c r="E81" s="87">
        <v>0.48099999999999998</v>
      </c>
      <c r="F81" s="87">
        <v>89.13</v>
      </c>
      <c r="G81" s="87">
        <v>180</v>
      </c>
      <c r="H81" s="87">
        <v>90</v>
      </c>
      <c r="I81" s="87" t="s">
        <v>388</v>
      </c>
      <c r="J81"/>
      <c r="K81"/>
      <c r="L81"/>
      <c r="M81"/>
      <c r="N81"/>
      <c r="O81"/>
      <c r="P81"/>
      <c r="Q81"/>
      <c r="R81"/>
      <c r="S81"/>
    </row>
    <row r="82" spans="1:19">
      <c r="A82" s="87" t="s">
        <v>415</v>
      </c>
      <c r="B82" s="87" t="s">
        <v>581</v>
      </c>
      <c r="C82" s="87">
        <v>0.08</v>
      </c>
      <c r="D82" s="87">
        <v>0.44900000000000001</v>
      </c>
      <c r="E82" s="87">
        <v>0.48099999999999998</v>
      </c>
      <c r="F82" s="87">
        <v>89.13</v>
      </c>
      <c r="G82" s="87">
        <v>0</v>
      </c>
      <c r="H82" s="87">
        <v>90</v>
      </c>
      <c r="I82" s="87" t="s">
        <v>384</v>
      </c>
      <c r="J82"/>
      <c r="K82"/>
      <c r="L82"/>
      <c r="M82"/>
      <c r="N82"/>
      <c r="O82"/>
      <c r="P82"/>
      <c r="Q82"/>
      <c r="R82"/>
      <c r="S82"/>
    </row>
    <row r="83" spans="1:19">
      <c r="A83" s="87" t="s">
        <v>414</v>
      </c>
      <c r="B83" s="87" t="s">
        <v>581</v>
      </c>
      <c r="C83" s="87">
        <v>0.08</v>
      </c>
      <c r="D83" s="87">
        <v>0.44900000000000001</v>
      </c>
      <c r="E83" s="87">
        <v>0.48099999999999998</v>
      </c>
      <c r="F83" s="87">
        <v>59.42</v>
      </c>
      <c r="G83" s="87">
        <v>270</v>
      </c>
      <c r="H83" s="87">
        <v>90</v>
      </c>
      <c r="I83" s="87" t="s">
        <v>390</v>
      </c>
      <c r="J83"/>
      <c r="K83"/>
      <c r="L83"/>
      <c r="M83"/>
      <c r="N83"/>
      <c r="O83"/>
      <c r="P83"/>
      <c r="Q83"/>
      <c r="R83"/>
      <c r="S83"/>
    </row>
    <row r="84" spans="1:19">
      <c r="A84" s="87" t="s">
        <v>416</v>
      </c>
      <c r="B84" s="87" t="s">
        <v>582</v>
      </c>
      <c r="C84" s="87">
        <v>0.3</v>
      </c>
      <c r="D84" s="87">
        <v>0.27400000000000002</v>
      </c>
      <c r="E84" s="87">
        <v>0.28899999999999998</v>
      </c>
      <c r="F84" s="87">
        <v>3563.11</v>
      </c>
      <c r="G84" s="87">
        <v>0</v>
      </c>
      <c r="H84" s="87">
        <v>0</v>
      </c>
      <c r="I84" s="87"/>
      <c r="J84"/>
      <c r="K84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0"/>
      <c r="B86" s="87" t="s">
        <v>48</v>
      </c>
      <c r="C86" s="87" t="s">
        <v>417</v>
      </c>
      <c r="D86" s="87" t="s">
        <v>418</v>
      </c>
      <c r="E86" s="87" t="s">
        <v>419</v>
      </c>
      <c r="F86" s="87" t="s">
        <v>43</v>
      </c>
      <c r="G86" s="87" t="s">
        <v>420</v>
      </c>
      <c r="H86" s="87" t="s">
        <v>421</v>
      </c>
      <c r="I86" s="87" t="s">
        <v>422</v>
      </c>
      <c r="J86" s="87" t="s">
        <v>380</v>
      </c>
      <c r="K86" s="87" t="s">
        <v>382</v>
      </c>
      <c r="L86"/>
      <c r="M86"/>
      <c r="N86"/>
      <c r="O86"/>
      <c r="P86"/>
      <c r="Q86"/>
      <c r="R86"/>
      <c r="S86"/>
    </row>
    <row r="87" spans="1:19">
      <c r="A87" s="87" t="s">
        <v>425</v>
      </c>
      <c r="B87" s="87" t="s">
        <v>674</v>
      </c>
      <c r="C87" s="87">
        <v>115.9</v>
      </c>
      <c r="D87" s="87">
        <v>115.9</v>
      </c>
      <c r="E87" s="87">
        <v>2.956</v>
      </c>
      <c r="F87" s="87">
        <v>0.38500000000000001</v>
      </c>
      <c r="G87" s="87">
        <v>0.30499999999999999</v>
      </c>
      <c r="H87" s="87" t="s">
        <v>63</v>
      </c>
      <c r="I87" s="87" t="s">
        <v>394</v>
      </c>
      <c r="J87" s="87">
        <v>180</v>
      </c>
      <c r="K87" s="87" t="s">
        <v>388</v>
      </c>
      <c r="L87"/>
      <c r="M87"/>
      <c r="N87"/>
      <c r="O87"/>
      <c r="P87"/>
      <c r="Q87"/>
      <c r="R87"/>
      <c r="S87"/>
    </row>
    <row r="88" spans="1:19">
      <c r="A88" s="87" t="s">
        <v>424</v>
      </c>
      <c r="B88" s="87" t="s">
        <v>674</v>
      </c>
      <c r="C88" s="87">
        <v>77.27</v>
      </c>
      <c r="D88" s="87">
        <v>77.27</v>
      </c>
      <c r="E88" s="87">
        <v>2.956</v>
      </c>
      <c r="F88" s="87">
        <v>0.38500000000000001</v>
      </c>
      <c r="G88" s="87">
        <v>0.30499999999999999</v>
      </c>
      <c r="H88" s="87" t="s">
        <v>63</v>
      </c>
      <c r="I88" s="87" t="s">
        <v>393</v>
      </c>
      <c r="J88" s="87">
        <v>90</v>
      </c>
      <c r="K88" s="87" t="s">
        <v>386</v>
      </c>
      <c r="L88"/>
      <c r="M88"/>
      <c r="N88"/>
      <c r="O88"/>
      <c r="P88"/>
      <c r="Q88"/>
      <c r="R88"/>
      <c r="S88"/>
    </row>
    <row r="89" spans="1:19">
      <c r="A89" s="87" t="s">
        <v>423</v>
      </c>
      <c r="B89" s="87" t="s">
        <v>674</v>
      </c>
      <c r="C89" s="87">
        <v>115.9</v>
      </c>
      <c r="D89" s="87">
        <v>115.9</v>
      </c>
      <c r="E89" s="87">
        <v>2.956</v>
      </c>
      <c r="F89" s="87">
        <v>0.38500000000000001</v>
      </c>
      <c r="G89" s="87">
        <v>0.30499999999999999</v>
      </c>
      <c r="H89" s="87" t="s">
        <v>63</v>
      </c>
      <c r="I89" s="87" t="s">
        <v>392</v>
      </c>
      <c r="J89" s="87">
        <v>0</v>
      </c>
      <c r="K89" s="87" t="s">
        <v>384</v>
      </c>
      <c r="L89"/>
      <c r="M89"/>
      <c r="N89"/>
      <c r="O89"/>
      <c r="P89"/>
      <c r="Q89"/>
      <c r="R89"/>
      <c r="S89"/>
    </row>
    <row r="90" spans="1:19">
      <c r="A90" s="87" t="s">
        <v>426</v>
      </c>
      <c r="B90" s="87" t="s">
        <v>674</v>
      </c>
      <c r="C90" s="87">
        <v>77.27</v>
      </c>
      <c r="D90" s="87">
        <v>77.27</v>
      </c>
      <c r="E90" s="87">
        <v>2.956</v>
      </c>
      <c r="F90" s="87">
        <v>0.38500000000000001</v>
      </c>
      <c r="G90" s="87">
        <v>0.30499999999999999</v>
      </c>
      <c r="H90" s="87" t="s">
        <v>63</v>
      </c>
      <c r="I90" s="87" t="s">
        <v>395</v>
      </c>
      <c r="J90" s="87">
        <v>270</v>
      </c>
      <c r="K90" s="87" t="s">
        <v>390</v>
      </c>
      <c r="L90"/>
      <c r="M90"/>
      <c r="N90"/>
      <c r="O90"/>
      <c r="P90"/>
      <c r="Q90"/>
      <c r="R90"/>
      <c r="S90"/>
    </row>
    <row r="91" spans="1:19">
      <c r="A91" s="87" t="s">
        <v>429</v>
      </c>
      <c r="B91" s="87" t="s">
        <v>674</v>
      </c>
      <c r="C91" s="87">
        <v>115.9</v>
      </c>
      <c r="D91" s="87">
        <v>1159.04</v>
      </c>
      <c r="E91" s="87">
        <v>2.956</v>
      </c>
      <c r="F91" s="87">
        <v>0.38500000000000001</v>
      </c>
      <c r="G91" s="87">
        <v>0.30499999999999999</v>
      </c>
      <c r="H91" s="87" t="s">
        <v>63</v>
      </c>
      <c r="I91" s="87" t="s">
        <v>398</v>
      </c>
      <c r="J91" s="87">
        <v>180</v>
      </c>
      <c r="K91" s="87" t="s">
        <v>388</v>
      </c>
      <c r="L91"/>
      <c r="M91"/>
      <c r="N91"/>
      <c r="O91"/>
      <c r="P91"/>
      <c r="Q91"/>
      <c r="R91"/>
      <c r="S91"/>
    </row>
    <row r="92" spans="1:19">
      <c r="A92" s="87" t="s">
        <v>428</v>
      </c>
      <c r="B92" s="87" t="s">
        <v>674</v>
      </c>
      <c r="C92" s="87">
        <v>77.27</v>
      </c>
      <c r="D92" s="87">
        <v>772.69</v>
      </c>
      <c r="E92" s="87">
        <v>2.956</v>
      </c>
      <c r="F92" s="87">
        <v>0.38500000000000001</v>
      </c>
      <c r="G92" s="87">
        <v>0.30499999999999999</v>
      </c>
      <c r="H92" s="87" t="s">
        <v>63</v>
      </c>
      <c r="I92" s="87" t="s">
        <v>397</v>
      </c>
      <c r="J92" s="87">
        <v>90</v>
      </c>
      <c r="K92" s="87" t="s">
        <v>386</v>
      </c>
      <c r="L92"/>
      <c r="M92"/>
      <c r="N92"/>
      <c r="O92"/>
      <c r="P92"/>
      <c r="Q92"/>
      <c r="R92"/>
      <c r="S92"/>
    </row>
    <row r="93" spans="1:19">
      <c r="A93" s="87" t="s">
        <v>427</v>
      </c>
      <c r="B93" s="87" t="s">
        <v>674</v>
      </c>
      <c r="C93" s="87">
        <v>115.9</v>
      </c>
      <c r="D93" s="87">
        <v>1159.04</v>
      </c>
      <c r="E93" s="87">
        <v>2.956</v>
      </c>
      <c r="F93" s="87">
        <v>0.38500000000000001</v>
      </c>
      <c r="G93" s="87">
        <v>0.30499999999999999</v>
      </c>
      <c r="H93" s="87" t="s">
        <v>63</v>
      </c>
      <c r="I93" s="87" t="s">
        <v>396</v>
      </c>
      <c r="J93" s="87">
        <v>0</v>
      </c>
      <c r="K93" s="87" t="s">
        <v>384</v>
      </c>
      <c r="L93"/>
      <c r="M93"/>
      <c r="N93"/>
      <c r="O93"/>
      <c r="P93"/>
      <c r="Q93"/>
      <c r="R93"/>
      <c r="S93"/>
    </row>
    <row r="94" spans="1:19">
      <c r="A94" s="87" t="s">
        <v>430</v>
      </c>
      <c r="B94" s="87" t="s">
        <v>674</v>
      </c>
      <c r="C94" s="87">
        <v>77.27</v>
      </c>
      <c r="D94" s="87">
        <v>772.69</v>
      </c>
      <c r="E94" s="87">
        <v>2.956</v>
      </c>
      <c r="F94" s="87">
        <v>0.38500000000000001</v>
      </c>
      <c r="G94" s="87">
        <v>0.30499999999999999</v>
      </c>
      <c r="H94" s="87" t="s">
        <v>63</v>
      </c>
      <c r="I94" s="87" t="s">
        <v>399</v>
      </c>
      <c r="J94" s="87">
        <v>270</v>
      </c>
      <c r="K94" s="87" t="s">
        <v>390</v>
      </c>
      <c r="L94"/>
      <c r="M94"/>
      <c r="N94"/>
      <c r="O94"/>
      <c r="P94"/>
      <c r="Q94"/>
      <c r="R94"/>
      <c r="S94"/>
    </row>
    <row r="95" spans="1:19">
      <c r="A95" s="87" t="s">
        <v>433</v>
      </c>
      <c r="B95" s="87" t="s">
        <v>674</v>
      </c>
      <c r="C95" s="87">
        <v>115.9</v>
      </c>
      <c r="D95" s="87">
        <v>115.9</v>
      </c>
      <c r="E95" s="87">
        <v>2.956</v>
      </c>
      <c r="F95" s="87">
        <v>0.38500000000000001</v>
      </c>
      <c r="G95" s="87">
        <v>0.30499999999999999</v>
      </c>
      <c r="H95" s="87" t="s">
        <v>63</v>
      </c>
      <c r="I95" s="87" t="s">
        <v>402</v>
      </c>
      <c r="J95" s="87">
        <v>180</v>
      </c>
      <c r="K95" s="87" t="s">
        <v>388</v>
      </c>
      <c r="L95"/>
      <c r="M95"/>
      <c r="N95"/>
      <c r="O95"/>
      <c r="P95"/>
      <c r="Q95"/>
      <c r="R95"/>
      <c r="S95"/>
    </row>
    <row r="96" spans="1:19">
      <c r="A96" s="87" t="s">
        <v>432</v>
      </c>
      <c r="B96" s="87" t="s">
        <v>674</v>
      </c>
      <c r="C96" s="87">
        <v>77.27</v>
      </c>
      <c r="D96" s="87">
        <v>77.27</v>
      </c>
      <c r="E96" s="87">
        <v>2.956</v>
      </c>
      <c r="F96" s="87">
        <v>0.38500000000000001</v>
      </c>
      <c r="G96" s="87">
        <v>0.30499999999999999</v>
      </c>
      <c r="H96" s="87" t="s">
        <v>63</v>
      </c>
      <c r="I96" s="87" t="s">
        <v>401</v>
      </c>
      <c r="J96" s="87">
        <v>90</v>
      </c>
      <c r="K96" s="87" t="s">
        <v>386</v>
      </c>
      <c r="L96"/>
      <c r="M96"/>
      <c r="N96"/>
      <c r="O96"/>
      <c r="P96"/>
      <c r="Q96"/>
      <c r="R96"/>
      <c r="S96"/>
    </row>
    <row r="97" spans="1:19">
      <c r="A97" s="87" t="s">
        <v>431</v>
      </c>
      <c r="B97" s="87" t="s">
        <v>674</v>
      </c>
      <c r="C97" s="87">
        <v>115.9</v>
      </c>
      <c r="D97" s="87">
        <v>115.9</v>
      </c>
      <c r="E97" s="87">
        <v>2.956</v>
      </c>
      <c r="F97" s="87">
        <v>0.38500000000000001</v>
      </c>
      <c r="G97" s="87">
        <v>0.30499999999999999</v>
      </c>
      <c r="H97" s="87" t="s">
        <v>63</v>
      </c>
      <c r="I97" s="87" t="s">
        <v>400</v>
      </c>
      <c r="J97" s="87">
        <v>0</v>
      </c>
      <c r="K97" s="87" t="s">
        <v>384</v>
      </c>
      <c r="L97"/>
      <c r="M97"/>
      <c r="N97"/>
      <c r="O97"/>
      <c r="P97"/>
      <c r="Q97"/>
      <c r="R97"/>
      <c r="S97"/>
    </row>
    <row r="98" spans="1:19">
      <c r="A98" s="87" t="s">
        <v>434</v>
      </c>
      <c r="B98" s="87" t="s">
        <v>674</v>
      </c>
      <c r="C98" s="87">
        <v>77.27</v>
      </c>
      <c r="D98" s="87">
        <v>77.27</v>
      </c>
      <c r="E98" s="87">
        <v>2.956</v>
      </c>
      <c r="F98" s="87">
        <v>0.38500000000000001</v>
      </c>
      <c r="G98" s="87">
        <v>0.30499999999999999</v>
      </c>
      <c r="H98" s="87" t="s">
        <v>63</v>
      </c>
      <c r="I98" s="87" t="s">
        <v>403</v>
      </c>
      <c r="J98" s="87">
        <v>270</v>
      </c>
      <c r="K98" s="87" t="s">
        <v>390</v>
      </c>
      <c r="L98"/>
      <c r="M98"/>
      <c r="N98"/>
      <c r="O98"/>
      <c r="P98"/>
      <c r="Q98"/>
      <c r="R98"/>
      <c r="S98"/>
    </row>
    <row r="99" spans="1:19">
      <c r="A99" s="87" t="s">
        <v>435</v>
      </c>
      <c r="B99" s="87"/>
      <c r="C99" s="87"/>
      <c r="D99" s="87">
        <v>4636.1499999999996</v>
      </c>
      <c r="E99" s="87">
        <v>2.96</v>
      </c>
      <c r="F99" s="87">
        <v>0.38500000000000001</v>
      </c>
      <c r="G99" s="87">
        <v>0.30499999999999999</v>
      </c>
      <c r="H99" s="87"/>
      <c r="I99" s="87"/>
      <c r="J99" s="87"/>
      <c r="K99" s="87"/>
      <c r="L99"/>
      <c r="M99"/>
      <c r="N99"/>
      <c r="O99"/>
      <c r="P99"/>
      <c r="Q99"/>
      <c r="R99"/>
      <c r="S99"/>
    </row>
    <row r="100" spans="1:19">
      <c r="A100" s="87" t="s">
        <v>436</v>
      </c>
      <c r="B100" s="87"/>
      <c r="C100" s="87"/>
      <c r="D100" s="87">
        <v>1390.85</v>
      </c>
      <c r="E100" s="87">
        <v>2.96</v>
      </c>
      <c r="F100" s="87">
        <v>0.38500000000000001</v>
      </c>
      <c r="G100" s="87">
        <v>0.30499999999999999</v>
      </c>
      <c r="H100" s="87"/>
      <c r="I100" s="87"/>
      <c r="J100" s="87"/>
      <c r="K100" s="87"/>
      <c r="L100"/>
      <c r="M100"/>
      <c r="N100"/>
      <c r="O100"/>
      <c r="P100"/>
      <c r="Q100"/>
      <c r="R100"/>
      <c r="S100"/>
    </row>
    <row r="101" spans="1:19">
      <c r="A101" s="87" t="s">
        <v>437</v>
      </c>
      <c r="B101" s="87"/>
      <c r="C101" s="87"/>
      <c r="D101" s="87">
        <v>3245.31</v>
      </c>
      <c r="E101" s="87">
        <v>2.96</v>
      </c>
      <c r="F101" s="87">
        <v>0.38500000000000001</v>
      </c>
      <c r="G101" s="87">
        <v>0.30499999999999999</v>
      </c>
      <c r="H101" s="87"/>
      <c r="I101" s="87"/>
      <c r="J101" s="87"/>
      <c r="K101" s="87"/>
      <c r="L101"/>
      <c r="M101"/>
      <c r="N101"/>
      <c r="O101"/>
      <c r="P101"/>
      <c r="Q101"/>
      <c r="R101"/>
      <c r="S101"/>
    </row>
    <row r="102" spans="1:19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0"/>
      <c r="B103" s="87" t="s">
        <v>114</v>
      </c>
      <c r="C103" s="87" t="s">
        <v>438</v>
      </c>
      <c r="D103" s="87" t="s">
        <v>439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7" t="s">
        <v>440</v>
      </c>
      <c r="B104" s="87" t="s">
        <v>441</v>
      </c>
      <c r="C104" s="87">
        <v>3137416.6</v>
      </c>
      <c r="D104" s="87">
        <v>5.2</v>
      </c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7" t="s">
        <v>442</v>
      </c>
      <c r="B105" s="87" t="s">
        <v>443</v>
      </c>
      <c r="C105" s="87">
        <v>3540650.11</v>
      </c>
      <c r="D105" s="87">
        <v>0.7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7" t="s">
        <v>444</v>
      </c>
      <c r="B106" s="87" t="s">
        <v>445</v>
      </c>
      <c r="C106" s="87">
        <v>2992612.75</v>
      </c>
      <c r="D106" s="87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0"/>
      <c r="B108" s="87" t="s">
        <v>114</v>
      </c>
      <c r="C108" s="87" t="s">
        <v>446</v>
      </c>
      <c r="D108" s="87" t="s">
        <v>447</v>
      </c>
      <c r="E108" s="87" t="s">
        <v>448</v>
      </c>
      <c r="F108" s="87" t="s">
        <v>449</v>
      </c>
      <c r="G108" s="87" t="s">
        <v>439</v>
      </c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87" t="s">
        <v>453</v>
      </c>
      <c r="B109" s="87" t="s">
        <v>451</v>
      </c>
      <c r="C109" s="87">
        <v>300900.17</v>
      </c>
      <c r="D109" s="87">
        <v>199869.53</v>
      </c>
      <c r="E109" s="87">
        <v>101030.64</v>
      </c>
      <c r="F109" s="87">
        <v>0.66</v>
      </c>
      <c r="G109" s="87" t="s">
        <v>452</v>
      </c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7" t="s">
        <v>454</v>
      </c>
      <c r="B110" s="87" t="s">
        <v>451</v>
      </c>
      <c r="C110" s="87">
        <v>3510200.63</v>
      </c>
      <c r="D110" s="87">
        <v>2335220.9900000002</v>
      </c>
      <c r="E110" s="87">
        <v>1174979.6399999999</v>
      </c>
      <c r="F110" s="87">
        <v>0.67</v>
      </c>
      <c r="G110" s="87" t="s">
        <v>452</v>
      </c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7" t="s">
        <v>455</v>
      </c>
      <c r="B111" s="87" t="s">
        <v>451</v>
      </c>
      <c r="C111" s="87">
        <v>301386.63</v>
      </c>
      <c r="D111" s="87">
        <v>200153.29</v>
      </c>
      <c r="E111" s="87">
        <v>101233.34</v>
      </c>
      <c r="F111" s="87">
        <v>0.66</v>
      </c>
      <c r="G111" s="87" t="s">
        <v>452</v>
      </c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7" t="s">
        <v>450</v>
      </c>
      <c r="B112" s="87" t="s">
        <v>451</v>
      </c>
      <c r="C112" s="87">
        <v>79519.360000000001</v>
      </c>
      <c r="D112" s="87">
        <v>53030.91</v>
      </c>
      <c r="E112" s="87">
        <v>26488.44</v>
      </c>
      <c r="F112" s="87">
        <v>0.67</v>
      </c>
      <c r="G112" s="87" t="s">
        <v>452</v>
      </c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0"/>
      <c r="B114" s="87" t="s">
        <v>114</v>
      </c>
      <c r="C114" s="87" t="s">
        <v>446</v>
      </c>
      <c r="D114" s="87" t="s">
        <v>439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7" t="s">
        <v>456</v>
      </c>
      <c r="B115" s="87" t="s">
        <v>457</v>
      </c>
      <c r="C115" s="87">
        <v>53960.17</v>
      </c>
      <c r="D115" s="87" t="s">
        <v>452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7" t="s">
        <v>458</v>
      </c>
      <c r="B116" s="87" t="s">
        <v>457</v>
      </c>
      <c r="C116" s="87">
        <v>115208.09</v>
      </c>
      <c r="D116" s="87" t="s">
        <v>452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7" t="s">
        <v>459</v>
      </c>
      <c r="B117" s="87" t="s">
        <v>457</v>
      </c>
      <c r="C117" s="87">
        <v>1402452.72</v>
      </c>
      <c r="D117" s="87" t="s">
        <v>452</v>
      </c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7" t="s">
        <v>460</v>
      </c>
      <c r="B118" s="87" t="s">
        <v>457</v>
      </c>
      <c r="C118" s="87">
        <v>114976.33</v>
      </c>
      <c r="D118" s="87" t="s">
        <v>452</v>
      </c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7" t="s">
        <v>463</v>
      </c>
      <c r="B119" s="87" t="s">
        <v>457</v>
      </c>
      <c r="C119" s="87">
        <v>19289.169999999998</v>
      </c>
      <c r="D119" s="87" t="s">
        <v>452</v>
      </c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7" t="s">
        <v>462</v>
      </c>
      <c r="B120" s="87" t="s">
        <v>457</v>
      </c>
      <c r="C120" s="87">
        <v>19284.3</v>
      </c>
      <c r="D120" s="87" t="s">
        <v>452</v>
      </c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7" t="s">
        <v>461</v>
      </c>
      <c r="B121" s="87" t="s">
        <v>457</v>
      </c>
      <c r="C121" s="87">
        <v>14328.13</v>
      </c>
      <c r="D121" s="87" t="s">
        <v>452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7" t="s">
        <v>464</v>
      </c>
      <c r="B122" s="87" t="s">
        <v>457</v>
      </c>
      <c r="C122" s="87">
        <v>22923.07</v>
      </c>
      <c r="D122" s="87" t="s">
        <v>452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7" t="s">
        <v>467</v>
      </c>
      <c r="B123" s="87" t="s">
        <v>457</v>
      </c>
      <c r="C123" s="87">
        <v>212546.42</v>
      </c>
      <c r="D123" s="87" t="s">
        <v>452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7" t="s">
        <v>466</v>
      </c>
      <c r="B124" s="87" t="s">
        <v>457</v>
      </c>
      <c r="C124" s="87">
        <v>208215.65</v>
      </c>
      <c r="D124" s="87" t="s">
        <v>452</v>
      </c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7" t="s">
        <v>465</v>
      </c>
      <c r="B125" s="87" t="s">
        <v>457</v>
      </c>
      <c r="C125" s="87">
        <v>153583.88</v>
      </c>
      <c r="D125" s="87" t="s">
        <v>452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7" t="s">
        <v>468</v>
      </c>
      <c r="B126" s="87" t="s">
        <v>457</v>
      </c>
      <c r="C126" s="87">
        <v>249031.69</v>
      </c>
      <c r="D126" s="87" t="s">
        <v>452</v>
      </c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7" t="s">
        <v>471</v>
      </c>
      <c r="B127" s="87" t="s">
        <v>457</v>
      </c>
      <c r="C127" s="87">
        <v>19379.59</v>
      </c>
      <c r="D127" s="87" t="s">
        <v>452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7" t="s">
        <v>470</v>
      </c>
      <c r="B128" s="87" t="s">
        <v>457</v>
      </c>
      <c r="C128" s="87">
        <v>18303.48</v>
      </c>
      <c r="D128" s="87" t="s">
        <v>452</v>
      </c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87" t="s">
        <v>469</v>
      </c>
      <c r="B129" s="87" t="s">
        <v>457</v>
      </c>
      <c r="C129" s="87">
        <v>18406.66</v>
      </c>
      <c r="D129" s="87" t="s">
        <v>452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7" t="s">
        <v>472</v>
      </c>
      <c r="B130" s="87" t="s">
        <v>457</v>
      </c>
      <c r="C130" s="87">
        <v>24345.11</v>
      </c>
      <c r="D130" s="87" t="s">
        <v>452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7" t="s">
        <v>474</v>
      </c>
      <c r="B131" s="87" t="s">
        <v>457</v>
      </c>
      <c r="C131" s="87">
        <v>66311.320000000007</v>
      </c>
      <c r="D131" s="87" t="s">
        <v>452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7" t="s">
        <v>475</v>
      </c>
      <c r="B132" s="87" t="s">
        <v>457</v>
      </c>
      <c r="C132" s="87">
        <v>642497.04</v>
      </c>
      <c r="D132" s="87" t="s">
        <v>452</v>
      </c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7" t="s">
        <v>476</v>
      </c>
      <c r="B133" s="87" t="s">
        <v>457</v>
      </c>
      <c r="C133" s="87">
        <v>66291.210000000006</v>
      </c>
      <c r="D133" s="87" t="s">
        <v>452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87" t="s">
        <v>473</v>
      </c>
      <c r="B134" s="87" t="s">
        <v>457</v>
      </c>
      <c r="C134" s="87">
        <v>33199.67</v>
      </c>
      <c r="D134" s="87" t="s">
        <v>452</v>
      </c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80"/>
      <c r="B136" s="87" t="s">
        <v>114</v>
      </c>
      <c r="C136" s="87" t="s">
        <v>477</v>
      </c>
      <c r="D136" s="87" t="s">
        <v>478</v>
      </c>
      <c r="E136" s="87" t="s">
        <v>479</v>
      </c>
      <c r="F136" s="87" t="s">
        <v>480</v>
      </c>
      <c r="G136" s="87" t="s">
        <v>481</v>
      </c>
      <c r="H136" s="87" t="s">
        <v>482</v>
      </c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87" t="s">
        <v>486</v>
      </c>
      <c r="B137" s="87" t="s">
        <v>484</v>
      </c>
      <c r="C137" s="87">
        <v>0.6</v>
      </c>
      <c r="D137" s="87">
        <v>1017.59</v>
      </c>
      <c r="E137" s="87">
        <v>17.940000000000001</v>
      </c>
      <c r="F137" s="87">
        <v>30207.16</v>
      </c>
      <c r="G137" s="87">
        <v>1</v>
      </c>
      <c r="H137" s="87" t="s">
        <v>485</v>
      </c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87" t="s">
        <v>487</v>
      </c>
      <c r="B138" s="87" t="s">
        <v>484</v>
      </c>
      <c r="C138" s="87">
        <v>0.62</v>
      </c>
      <c r="D138" s="87">
        <v>1017.59</v>
      </c>
      <c r="E138" s="87">
        <v>209.08</v>
      </c>
      <c r="F138" s="87">
        <v>344550.93</v>
      </c>
      <c r="G138" s="87">
        <v>1</v>
      </c>
      <c r="H138" s="87" t="s">
        <v>485</v>
      </c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7" t="s">
        <v>488</v>
      </c>
      <c r="B139" s="87" t="s">
        <v>484</v>
      </c>
      <c r="C139" s="87">
        <v>0.6</v>
      </c>
      <c r="D139" s="87">
        <v>1017.59</v>
      </c>
      <c r="E139" s="87">
        <v>17.96</v>
      </c>
      <c r="F139" s="87">
        <v>30234.36</v>
      </c>
      <c r="G139" s="87">
        <v>1</v>
      </c>
      <c r="H139" s="87" t="s">
        <v>485</v>
      </c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87" t="s">
        <v>483</v>
      </c>
      <c r="B140" s="87" t="s">
        <v>484</v>
      </c>
      <c r="C140" s="87">
        <v>0.59</v>
      </c>
      <c r="D140" s="87">
        <v>1109.6500000000001</v>
      </c>
      <c r="E140" s="87">
        <v>5.07</v>
      </c>
      <c r="F140" s="87">
        <v>9508.86</v>
      </c>
      <c r="G140" s="87">
        <v>1</v>
      </c>
      <c r="H140" s="87" t="s">
        <v>485</v>
      </c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80"/>
      <c r="B142" s="87" t="s">
        <v>114</v>
      </c>
      <c r="C142" s="87" t="s">
        <v>489</v>
      </c>
      <c r="D142" s="87" t="s">
        <v>490</v>
      </c>
      <c r="E142" s="87" t="s">
        <v>491</v>
      </c>
      <c r="F142" s="87" t="s">
        <v>492</v>
      </c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7" t="s">
        <v>497</v>
      </c>
      <c r="B143" s="87" t="s">
        <v>494</v>
      </c>
      <c r="C143" s="87" t="s">
        <v>495</v>
      </c>
      <c r="D143" s="87">
        <v>179352</v>
      </c>
      <c r="E143" s="87">
        <v>28750.080000000002</v>
      </c>
      <c r="F143" s="87">
        <v>0.9</v>
      </c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7" t="s">
        <v>496</v>
      </c>
      <c r="B144" s="87" t="s">
        <v>494</v>
      </c>
      <c r="C144" s="87" t="s">
        <v>495</v>
      </c>
      <c r="D144" s="87">
        <v>179352</v>
      </c>
      <c r="E144" s="87">
        <v>20053.36</v>
      </c>
      <c r="F144" s="87">
        <v>0.88</v>
      </c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7" t="s">
        <v>493</v>
      </c>
      <c r="B145" s="87" t="s">
        <v>494</v>
      </c>
      <c r="C145" s="87" t="s">
        <v>495</v>
      </c>
      <c r="D145" s="87">
        <v>179352</v>
      </c>
      <c r="E145" s="87">
        <v>72.709999999999994</v>
      </c>
      <c r="F145" s="87">
        <v>0.85</v>
      </c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7" t="s">
        <v>498</v>
      </c>
      <c r="B146" s="87" t="s">
        <v>499</v>
      </c>
      <c r="C146" s="87" t="s">
        <v>495</v>
      </c>
      <c r="D146" s="87">
        <v>179352</v>
      </c>
      <c r="E146" s="87">
        <v>42236.55</v>
      </c>
      <c r="F146" s="87">
        <v>0.87</v>
      </c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0"/>
      <c r="B148" s="87" t="s">
        <v>114</v>
      </c>
      <c r="C148" s="87" t="s">
        <v>500</v>
      </c>
      <c r="D148" s="87" t="s">
        <v>501</v>
      </c>
      <c r="E148" s="87" t="s">
        <v>502</v>
      </c>
      <c r="F148" s="87" t="s">
        <v>503</v>
      </c>
      <c r="G148" s="87" t="s">
        <v>504</v>
      </c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7" t="s">
        <v>505</v>
      </c>
      <c r="B149" s="87" t="s">
        <v>506</v>
      </c>
      <c r="C149" s="87">
        <v>0.76</v>
      </c>
      <c r="D149" s="87">
        <v>845000</v>
      </c>
      <c r="E149" s="87">
        <v>0.78</v>
      </c>
      <c r="F149" s="87">
        <v>0.88</v>
      </c>
      <c r="G149" s="87">
        <v>0.57999999999999996</v>
      </c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0"/>
      <c r="B151" s="87" t="s">
        <v>507</v>
      </c>
      <c r="C151" s="87" t="s">
        <v>508</v>
      </c>
      <c r="D151" s="87" t="s">
        <v>509</v>
      </c>
      <c r="E151" s="87" t="s">
        <v>510</v>
      </c>
      <c r="F151" s="87" t="s">
        <v>511</v>
      </c>
      <c r="G151" s="87" t="s">
        <v>512</v>
      </c>
      <c r="H151" s="87" t="s">
        <v>513</v>
      </c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7" t="s">
        <v>514</v>
      </c>
      <c r="B152" s="87">
        <v>451535.23009999999</v>
      </c>
      <c r="C152" s="87">
        <v>689.41420000000005</v>
      </c>
      <c r="D152" s="87">
        <v>1013.0587</v>
      </c>
      <c r="E152" s="87">
        <v>0</v>
      </c>
      <c r="F152" s="87">
        <v>7.3000000000000001E-3</v>
      </c>
      <c r="G152" s="88">
        <v>24017400</v>
      </c>
      <c r="H152" s="87">
        <v>183299.68549999999</v>
      </c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7" t="s">
        <v>515</v>
      </c>
      <c r="B153" s="87">
        <v>381783.484</v>
      </c>
      <c r="C153" s="87">
        <v>598.29589999999996</v>
      </c>
      <c r="D153" s="87">
        <v>912.18719999999996</v>
      </c>
      <c r="E153" s="87">
        <v>0</v>
      </c>
      <c r="F153" s="87">
        <v>6.4999999999999997E-3</v>
      </c>
      <c r="G153" s="88">
        <v>21629000</v>
      </c>
      <c r="H153" s="87">
        <v>156470.83489999999</v>
      </c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7" t="s">
        <v>516</v>
      </c>
      <c r="B154" s="87">
        <v>396838.2525</v>
      </c>
      <c r="C154" s="87">
        <v>655.20899999999995</v>
      </c>
      <c r="D154" s="87">
        <v>1068.6614</v>
      </c>
      <c r="E154" s="87">
        <v>0</v>
      </c>
      <c r="F154" s="87">
        <v>7.4999999999999997E-3</v>
      </c>
      <c r="G154" s="88">
        <v>25345300</v>
      </c>
      <c r="H154" s="87">
        <v>165861.8101</v>
      </c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7" t="s">
        <v>517</v>
      </c>
      <c r="B155" s="87">
        <v>339180.20529999997</v>
      </c>
      <c r="C155" s="87">
        <v>574.54830000000004</v>
      </c>
      <c r="D155" s="87">
        <v>965.96450000000004</v>
      </c>
      <c r="E155" s="87">
        <v>0</v>
      </c>
      <c r="F155" s="87">
        <v>6.7999999999999996E-3</v>
      </c>
      <c r="G155" s="88">
        <v>22912000</v>
      </c>
      <c r="H155" s="87">
        <v>143168.34770000001</v>
      </c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7" t="s">
        <v>282</v>
      </c>
      <c r="B156" s="87">
        <v>361535.52620000002</v>
      </c>
      <c r="C156" s="87">
        <v>628.77139999999997</v>
      </c>
      <c r="D156" s="87">
        <v>1088.778</v>
      </c>
      <c r="E156" s="87">
        <v>0</v>
      </c>
      <c r="F156" s="87">
        <v>7.6E-3</v>
      </c>
      <c r="G156" s="88">
        <v>25827600</v>
      </c>
      <c r="H156" s="87">
        <v>154185.46220000001</v>
      </c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7" t="s">
        <v>518</v>
      </c>
      <c r="B157" s="87">
        <v>377534.43339999998</v>
      </c>
      <c r="C157" s="87">
        <v>663.63750000000005</v>
      </c>
      <c r="D157" s="87">
        <v>1162.4241999999999</v>
      </c>
      <c r="E157" s="87">
        <v>0</v>
      </c>
      <c r="F157" s="87">
        <v>8.0999999999999996E-3</v>
      </c>
      <c r="G157" s="88">
        <v>27575700</v>
      </c>
      <c r="H157" s="87">
        <v>161689.21789999999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7" t="s">
        <v>519</v>
      </c>
      <c r="B158" s="87">
        <v>381028.30800000002</v>
      </c>
      <c r="C158" s="87">
        <v>674.70690000000002</v>
      </c>
      <c r="D158" s="87">
        <v>1191.0032000000001</v>
      </c>
      <c r="E158" s="87">
        <v>0</v>
      </c>
      <c r="F158" s="87">
        <v>8.3000000000000001E-3</v>
      </c>
      <c r="G158" s="88">
        <v>28254300</v>
      </c>
      <c r="H158" s="87">
        <v>163661.90280000001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87" t="s">
        <v>520</v>
      </c>
      <c r="B159" s="87">
        <v>397774.04989999998</v>
      </c>
      <c r="C159" s="87">
        <v>703.04660000000001</v>
      </c>
      <c r="D159" s="87">
        <v>1238.5983000000001</v>
      </c>
      <c r="E159" s="87">
        <v>0</v>
      </c>
      <c r="F159" s="87">
        <v>8.6E-3</v>
      </c>
      <c r="G159" s="88">
        <v>29383300</v>
      </c>
      <c r="H159" s="87">
        <v>170727.74179999999</v>
      </c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7" t="s">
        <v>521</v>
      </c>
      <c r="B160" s="87">
        <v>351281.79820000002</v>
      </c>
      <c r="C160" s="87">
        <v>615.27269999999999</v>
      </c>
      <c r="D160" s="87">
        <v>1073.5733</v>
      </c>
      <c r="E160" s="87">
        <v>0</v>
      </c>
      <c r="F160" s="87">
        <v>7.4999999999999997E-3</v>
      </c>
      <c r="G160" s="88">
        <v>25467600</v>
      </c>
      <c r="H160" s="87">
        <v>150231.48069999999</v>
      </c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87" t="s">
        <v>522</v>
      </c>
      <c r="B161" s="87">
        <v>357074.57569999999</v>
      </c>
      <c r="C161" s="87">
        <v>609.31230000000005</v>
      </c>
      <c r="D161" s="87">
        <v>1033.0279</v>
      </c>
      <c r="E161" s="87">
        <v>0</v>
      </c>
      <c r="F161" s="87">
        <v>7.1999999999999998E-3</v>
      </c>
      <c r="G161" s="88">
        <v>24503400</v>
      </c>
      <c r="H161" s="87">
        <v>151151.94570000001</v>
      </c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87" t="s">
        <v>523</v>
      </c>
      <c r="B162" s="87">
        <v>374581.24050000001</v>
      </c>
      <c r="C162" s="87">
        <v>612.19410000000005</v>
      </c>
      <c r="D162" s="87">
        <v>986.06020000000001</v>
      </c>
      <c r="E162" s="87">
        <v>0</v>
      </c>
      <c r="F162" s="87">
        <v>7.0000000000000001E-3</v>
      </c>
      <c r="G162" s="88">
        <v>23385200</v>
      </c>
      <c r="H162" s="87">
        <v>155953.52119999999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7" t="s">
        <v>524</v>
      </c>
      <c r="B163" s="87">
        <v>426903.66609999997</v>
      </c>
      <c r="C163" s="87">
        <v>660.98400000000004</v>
      </c>
      <c r="D163" s="87">
        <v>990.98720000000003</v>
      </c>
      <c r="E163" s="87">
        <v>0</v>
      </c>
      <c r="F163" s="87">
        <v>7.1000000000000004E-3</v>
      </c>
      <c r="G163" s="88">
        <v>23495900</v>
      </c>
      <c r="H163" s="87">
        <v>174187.7206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7"/>
      <c r="B164" s="87"/>
      <c r="C164" s="87"/>
      <c r="D164" s="87"/>
      <c r="E164" s="87"/>
      <c r="F164" s="87"/>
      <c r="G164" s="87"/>
      <c r="H164" s="87"/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7" t="s">
        <v>525</v>
      </c>
      <c r="B165" s="88">
        <v>4597050</v>
      </c>
      <c r="C165" s="87">
        <v>7685.3926000000001</v>
      </c>
      <c r="D165" s="87">
        <v>12724.324000000001</v>
      </c>
      <c r="E165" s="87">
        <v>0</v>
      </c>
      <c r="F165" s="87">
        <v>8.9300000000000004E-2</v>
      </c>
      <c r="G165" s="88">
        <v>301797000</v>
      </c>
      <c r="H165" s="88">
        <v>1930590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7" t="s">
        <v>526</v>
      </c>
      <c r="B166" s="87">
        <v>339180.20529999997</v>
      </c>
      <c r="C166" s="87">
        <v>574.54830000000004</v>
      </c>
      <c r="D166" s="87">
        <v>912.18719999999996</v>
      </c>
      <c r="E166" s="87">
        <v>0</v>
      </c>
      <c r="F166" s="87">
        <v>6.4999999999999997E-3</v>
      </c>
      <c r="G166" s="88">
        <v>21629000</v>
      </c>
      <c r="H166" s="87">
        <v>143168.34770000001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87" t="s">
        <v>527</v>
      </c>
      <c r="B167" s="87">
        <v>451535.23009999999</v>
      </c>
      <c r="C167" s="87">
        <v>703.04660000000001</v>
      </c>
      <c r="D167" s="87">
        <v>1238.5983000000001</v>
      </c>
      <c r="E167" s="87">
        <v>0</v>
      </c>
      <c r="F167" s="87">
        <v>8.6E-3</v>
      </c>
      <c r="G167" s="88">
        <v>29383300</v>
      </c>
      <c r="H167" s="87">
        <v>183299.68549999999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0"/>
      <c r="B169" s="87" t="s">
        <v>528</v>
      </c>
      <c r="C169" s="87" t="s">
        <v>529</v>
      </c>
      <c r="D169" s="87" t="s">
        <v>530</v>
      </c>
      <c r="E169" s="87" t="s">
        <v>531</v>
      </c>
      <c r="F169" s="87" t="s">
        <v>532</v>
      </c>
      <c r="G169" s="87" t="s">
        <v>533</v>
      </c>
      <c r="H169" s="87" t="s">
        <v>534</v>
      </c>
      <c r="I169" s="87" t="s">
        <v>535</v>
      </c>
      <c r="J169" s="87" t="s">
        <v>536</v>
      </c>
      <c r="K169" s="87" t="s">
        <v>537</v>
      </c>
      <c r="L169" s="87" t="s">
        <v>538</v>
      </c>
      <c r="M169" s="87" t="s">
        <v>539</v>
      </c>
      <c r="N169" s="87" t="s">
        <v>540</v>
      </c>
      <c r="O169" s="87" t="s">
        <v>541</v>
      </c>
      <c r="P169" s="87" t="s">
        <v>542</v>
      </c>
      <c r="Q169" s="87" t="s">
        <v>543</v>
      </c>
      <c r="R169" s="87" t="s">
        <v>544</v>
      </c>
      <c r="S169" s="87" t="s">
        <v>545</v>
      </c>
    </row>
    <row r="170" spans="1:19">
      <c r="A170" s="87" t="s">
        <v>514</v>
      </c>
      <c r="B170" s="88">
        <v>1364960000000</v>
      </c>
      <c r="C170" s="87">
        <v>1172154.2520000001</v>
      </c>
      <c r="D170" s="87" t="s">
        <v>728</v>
      </c>
      <c r="E170" s="87">
        <v>645239.30700000003</v>
      </c>
      <c r="F170" s="87">
        <v>326066.95799999998</v>
      </c>
      <c r="G170" s="87">
        <v>35745.548999999999</v>
      </c>
      <c r="H170" s="87">
        <v>0</v>
      </c>
      <c r="I170" s="87">
        <v>0.16200000000000001</v>
      </c>
      <c r="J170" s="87">
        <v>0</v>
      </c>
      <c r="K170" s="87">
        <v>42880.298000000003</v>
      </c>
      <c r="L170" s="87">
        <v>0</v>
      </c>
      <c r="M170" s="87">
        <v>122221.978</v>
      </c>
      <c r="N170" s="87">
        <v>0</v>
      </c>
      <c r="O170" s="87">
        <v>0</v>
      </c>
      <c r="P170" s="87">
        <v>0</v>
      </c>
      <c r="Q170" s="87">
        <v>0</v>
      </c>
      <c r="R170" s="87">
        <v>0</v>
      </c>
      <c r="S170" s="87">
        <v>0</v>
      </c>
    </row>
    <row r="171" spans="1:19">
      <c r="A171" s="87" t="s">
        <v>515</v>
      </c>
      <c r="B171" s="88">
        <v>1229220000000</v>
      </c>
      <c r="C171" s="87">
        <v>1194775.851</v>
      </c>
      <c r="D171" s="87" t="s">
        <v>729</v>
      </c>
      <c r="E171" s="87">
        <v>645239.30700000003</v>
      </c>
      <c r="F171" s="87">
        <v>326066.95799999998</v>
      </c>
      <c r="G171" s="87">
        <v>37376.762999999999</v>
      </c>
      <c r="H171" s="87">
        <v>0</v>
      </c>
      <c r="I171" s="87">
        <v>17860.22</v>
      </c>
      <c r="J171" s="87">
        <v>0</v>
      </c>
      <c r="K171" s="87">
        <v>43399.175999999999</v>
      </c>
      <c r="L171" s="87">
        <v>39278.042000000001</v>
      </c>
      <c r="M171" s="87">
        <v>85555.384999999995</v>
      </c>
      <c r="N171" s="87">
        <v>0</v>
      </c>
      <c r="O171" s="87">
        <v>0</v>
      </c>
      <c r="P171" s="87">
        <v>0</v>
      </c>
      <c r="Q171" s="87">
        <v>0</v>
      </c>
      <c r="R171" s="87">
        <v>0</v>
      </c>
      <c r="S171" s="87">
        <v>0</v>
      </c>
    </row>
    <row r="172" spans="1:19">
      <c r="A172" s="87" t="s">
        <v>516</v>
      </c>
      <c r="B172" s="88">
        <v>1440430000000</v>
      </c>
      <c r="C172" s="87">
        <v>1301055.7409999999</v>
      </c>
      <c r="D172" s="87" t="s">
        <v>648</v>
      </c>
      <c r="E172" s="87">
        <v>645239.30700000003</v>
      </c>
      <c r="F172" s="87">
        <v>326066.95799999998</v>
      </c>
      <c r="G172" s="87">
        <v>39503.446000000004</v>
      </c>
      <c r="H172" s="87">
        <v>0</v>
      </c>
      <c r="I172" s="87">
        <v>119075.967</v>
      </c>
      <c r="J172" s="87">
        <v>0</v>
      </c>
      <c r="K172" s="87">
        <v>46336.635000000002</v>
      </c>
      <c r="L172" s="87">
        <v>39278.042000000001</v>
      </c>
      <c r="M172" s="87">
        <v>85555.384999999995</v>
      </c>
      <c r="N172" s="87">
        <v>0</v>
      </c>
      <c r="O172" s="87">
        <v>0</v>
      </c>
      <c r="P172" s="87">
        <v>0</v>
      </c>
      <c r="Q172" s="87">
        <v>0</v>
      </c>
      <c r="R172" s="87">
        <v>0</v>
      </c>
      <c r="S172" s="87">
        <v>0</v>
      </c>
    </row>
    <row r="173" spans="1:19">
      <c r="A173" s="87" t="s">
        <v>517</v>
      </c>
      <c r="B173" s="88">
        <v>1302150000000</v>
      </c>
      <c r="C173" s="87">
        <v>1281849.442</v>
      </c>
      <c r="D173" s="87" t="s">
        <v>730</v>
      </c>
      <c r="E173" s="87">
        <v>645239.30700000003</v>
      </c>
      <c r="F173" s="87">
        <v>326066.95799999998</v>
      </c>
      <c r="G173" s="87">
        <v>36356.337</v>
      </c>
      <c r="H173" s="87">
        <v>0</v>
      </c>
      <c r="I173" s="87">
        <v>103628.55499999999</v>
      </c>
      <c r="J173" s="87">
        <v>0</v>
      </c>
      <c r="K173" s="87">
        <v>45724.858</v>
      </c>
      <c r="L173" s="87">
        <v>39278.042000000001</v>
      </c>
      <c r="M173" s="87">
        <v>85555.384999999995</v>
      </c>
      <c r="N173" s="87">
        <v>0</v>
      </c>
      <c r="O173" s="87">
        <v>0</v>
      </c>
      <c r="P173" s="87">
        <v>0</v>
      </c>
      <c r="Q173" s="87">
        <v>0</v>
      </c>
      <c r="R173" s="87">
        <v>0</v>
      </c>
      <c r="S173" s="87">
        <v>0</v>
      </c>
    </row>
    <row r="174" spans="1:19">
      <c r="A174" s="87" t="s">
        <v>282</v>
      </c>
      <c r="B174" s="88">
        <v>1467850000000</v>
      </c>
      <c r="C174" s="87">
        <v>1324312.0649999999</v>
      </c>
      <c r="D174" s="87" t="s">
        <v>653</v>
      </c>
      <c r="E174" s="87">
        <v>645239.30700000003</v>
      </c>
      <c r="F174" s="87">
        <v>326066.95799999998</v>
      </c>
      <c r="G174" s="87">
        <v>38283.978999999999</v>
      </c>
      <c r="H174" s="87">
        <v>0</v>
      </c>
      <c r="I174" s="87">
        <v>143118.783</v>
      </c>
      <c r="J174" s="87">
        <v>0</v>
      </c>
      <c r="K174" s="87">
        <v>46769.61</v>
      </c>
      <c r="L174" s="87">
        <v>39278.042000000001</v>
      </c>
      <c r="M174" s="87">
        <v>85555.384999999995</v>
      </c>
      <c r="N174" s="87">
        <v>0</v>
      </c>
      <c r="O174" s="87">
        <v>0</v>
      </c>
      <c r="P174" s="87">
        <v>0</v>
      </c>
      <c r="Q174" s="87">
        <v>0</v>
      </c>
      <c r="R174" s="87">
        <v>0</v>
      </c>
      <c r="S174" s="87">
        <v>0</v>
      </c>
    </row>
    <row r="175" spans="1:19">
      <c r="A175" s="87" t="s">
        <v>518</v>
      </c>
      <c r="B175" s="88">
        <v>1567190000000</v>
      </c>
      <c r="C175" s="87">
        <v>1473766.419</v>
      </c>
      <c r="D175" s="87" t="s">
        <v>731</v>
      </c>
      <c r="E175" s="87">
        <v>645239.30700000003</v>
      </c>
      <c r="F175" s="87">
        <v>326066.95799999998</v>
      </c>
      <c r="G175" s="87">
        <v>77166.009999999995</v>
      </c>
      <c r="H175" s="87">
        <v>0</v>
      </c>
      <c r="I175" s="87">
        <v>244738.29</v>
      </c>
      <c r="J175" s="87">
        <v>0</v>
      </c>
      <c r="K175" s="87">
        <v>55722.427000000003</v>
      </c>
      <c r="L175" s="87">
        <v>39278.042000000001</v>
      </c>
      <c r="M175" s="87">
        <v>85555.384999999995</v>
      </c>
      <c r="N175" s="87">
        <v>0</v>
      </c>
      <c r="O175" s="87">
        <v>0</v>
      </c>
      <c r="P175" s="87">
        <v>0</v>
      </c>
      <c r="Q175" s="87">
        <v>0</v>
      </c>
      <c r="R175" s="87">
        <v>0</v>
      </c>
      <c r="S175" s="87">
        <v>0</v>
      </c>
    </row>
    <row r="176" spans="1:19">
      <c r="A176" s="87" t="s">
        <v>519</v>
      </c>
      <c r="B176" s="88">
        <v>1605760000000</v>
      </c>
      <c r="C176" s="87">
        <v>1463865.1529999999</v>
      </c>
      <c r="D176" s="87" t="s">
        <v>601</v>
      </c>
      <c r="E176" s="87">
        <v>645239.30700000003</v>
      </c>
      <c r="F176" s="87">
        <v>326066.95799999998</v>
      </c>
      <c r="G176" s="87">
        <v>59377.250999999997</v>
      </c>
      <c r="H176" s="87">
        <v>0</v>
      </c>
      <c r="I176" s="87">
        <v>249276.08</v>
      </c>
      <c r="J176" s="87">
        <v>0</v>
      </c>
      <c r="K176" s="87">
        <v>59072.13</v>
      </c>
      <c r="L176" s="87">
        <v>39278.042000000001</v>
      </c>
      <c r="M176" s="87">
        <v>85555.384999999995</v>
      </c>
      <c r="N176" s="87">
        <v>0</v>
      </c>
      <c r="O176" s="87">
        <v>0</v>
      </c>
      <c r="P176" s="87">
        <v>0</v>
      </c>
      <c r="Q176" s="87">
        <v>0</v>
      </c>
      <c r="R176" s="87">
        <v>0</v>
      </c>
      <c r="S176" s="87">
        <v>0</v>
      </c>
    </row>
    <row r="177" spans="1:19">
      <c r="A177" s="87" t="s">
        <v>520</v>
      </c>
      <c r="B177" s="88">
        <v>1669920000000</v>
      </c>
      <c r="C177" s="87">
        <v>1438209.71</v>
      </c>
      <c r="D177" s="87" t="s">
        <v>575</v>
      </c>
      <c r="E177" s="87">
        <v>645239.30700000003</v>
      </c>
      <c r="F177" s="87">
        <v>326066.95799999998</v>
      </c>
      <c r="G177" s="87">
        <v>53832.061000000002</v>
      </c>
      <c r="H177" s="87">
        <v>0</v>
      </c>
      <c r="I177" s="87">
        <v>229997.361</v>
      </c>
      <c r="J177" s="87">
        <v>0</v>
      </c>
      <c r="K177" s="87">
        <v>58240.595000000001</v>
      </c>
      <c r="L177" s="87">
        <v>39278.042000000001</v>
      </c>
      <c r="M177" s="87">
        <v>85555.384999999995</v>
      </c>
      <c r="N177" s="87">
        <v>0</v>
      </c>
      <c r="O177" s="87">
        <v>0</v>
      </c>
      <c r="P177" s="87">
        <v>0</v>
      </c>
      <c r="Q177" s="87">
        <v>0</v>
      </c>
      <c r="R177" s="87">
        <v>0</v>
      </c>
      <c r="S177" s="87">
        <v>0</v>
      </c>
    </row>
    <row r="178" spans="1:19">
      <c r="A178" s="87" t="s">
        <v>521</v>
      </c>
      <c r="B178" s="88">
        <v>1447380000000</v>
      </c>
      <c r="C178" s="87">
        <v>1378385.209</v>
      </c>
      <c r="D178" s="87" t="s">
        <v>576</v>
      </c>
      <c r="E178" s="87">
        <v>645239.30700000003</v>
      </c>
      <c r="F178" s="87">
        <v>326066.95799999998</v>
      </c>
      <c r="G178" s="87">
        <v>44313.1</v>
      </c>
      <c r="H178" s="87">
        <v>0</v>
      </c>
      <c r="I178" s="87">
        <v>189749.99</v>
      </c>
      <c r="J178" s="87">
        <v>0</v>
      </c>
      <c r="K178" s="87">
        <v>48182.427000000003</v>
      </c>
      <c r="L178" s="87">
        <v>39278.042000000001</v>
      </c>
      <c r="M178" s="87">
        <v>85555.384999999995</v>
      </c>
      <c r="N178" s="87">
        <v>0</v>
      </c>
      <c r="O178" s="87">
        <v>0</v>
      </c>
      <c r="P178" s="87">
        <v>0</v>
      </c>
      <c r="Q178" s="87">
        <v>0</v>
      </c>
      <c r="R178" s="87">
        <v>0</v>
      </c>
      <c r="S178" s="87">
        <v>0</v>
      </c>
    </row>
    <row r="179" spans="1:19">
      <c r="A179" s="87" t="s">
        <v>522</v>
      </c>
      <c r="B179" s="88">
        <v>1392590000000</v>
      </c>
      <c r="C179" s="87">
        <v>1334992.848</v>
      </c>
      <c r="D179" s="87" t="s">
        <v>694</v>
      </c>
      <c r="E179" s="87">
        <v>645239.30700000003</v>
      </c>
      <c r="F179" s="87">
        <v>326066.95799999998</v>
      </c>
      <c r="G179" s="87">
        <v>43089.940999999999</v>
      </c>
      <c r="H179" s="87">
        <v>0</v>
      </c>
      <c r="I179" s="87">
        <v>148545.285</v>
      </c>
      <c r="J179" s="87">
        <v>0</v>
      </c>
      <c r="K179" s="87">
        <v>47217.928999999996</v>
      </c>
      <c r="L179" s="87">
        <v>39278.042000000001</v>
      </c>
      <c r="M179" s="87">
        <v>85555.384999999995</v>
      </c>
      <c r="N179" s="87">
        <v>0</v>
      </c>
      <c r="O179" s="87">
        <v>0</v>
      </c>
      <c r="P179" s="87">
        <v>0</v>
      </c>
      <c r="Q179" s="87">
        <v>0</v>
      </c>
      <c r="R179" s="87">
        <v>0</v>
      </c>
      <c r="S179" s="87">
        <v>0</v>
      </c>
    </row>
    <row r="180" spans="1:19">
      <c r="A180" s="87" t="s">
        <v>523</v>
      </c>
      <c r="B180" s="88">
        <v>1329040000000</v>
      </c>
      <c r="C180" s="87">
        <v>1187014.875</v>
      </c>
      <c r="D180" s="87" t="s">
        <v>695</v>
      </c>
      <c r="E180" s="87">
        <v>645239.30700000003</v>
      </c>
      <c r="F180" s="87">
        <v>326066.95799999998</v>
      </c>
      <c r="G180" s="87">
        <v>35745.548999999999</v>
      </c>
      <c r="H180" s="87">
        <v>0</v>
      </c>
      <c r="I180" s="87">
        <v>12006.645</v>
      </c>
      <c r="J180" s="87">
        <v>0</v>
      </c>
      <c r="K180" s="87">
        <v>43122.987999999998</v>
      </c>
      <c r="L180" s="87">
        <v>39278.042000000001</v>
      </c>
      <c r="M180" s="87">
        <v>85555.384999999995</v>
      </c>
      <c r="N180" s="87">
        <v>0</v>
      </c>
      <c r="O180" s="87">
        <v>0</v>
      </c>
      <c r="P180" s="87">
        <v>0</v>
      </c>
      <c r="Q180" s="87">
        <v>0</v>
      </c>
      <c r="R180" s="87">
        <v>0</v>
      </c>
      <c r="S180" s="87">
        <v>0</v>
      </c>
    </row>
    <row r="181" spans="1:19">
      <c r="A181" s="87" t="s">
        <v>524</v>
      </c>
      <c r="B181" s="88">
        <v>1335330000000</v>
      </c>
      <c r="C181" s="87">
        <v>1163827.8640000001</v>
      </c>
      <c r="D181" s="87" t="s">
        <v>732</v>
      </c>
      <c r="E181" s="87">
        <v>645239.30700000003</v>
      </c>
      <c r="F181" s="87">
        <v>326066.95799999998</v>
      </c>
      <c r="G181" s="87">
        <v>35745.548999999999</v>
      </c>
      <c r="H181" s="87">
        <v>0</v>
      </c>
      <c r="I181" s="87">
        <v>0</v>
      </c>
      <c r="J181" s="87">
        <v>0</v>
      </c>
      <c r="K181" s="87">
        <v>34554.071000000004</v>
      </c>
      <c r="L181" s="87">
        <v>0</v>
      </c>
      <c r="M181" s="87">
        <v>122221.978</v>
      </c>
      <c r="N181" s="87">
        <v>0</v>
      </c>
      <c r="O181" s="87">
        <v>0</v>
      </c>
      <c r="P181" s="87">
        <v>0</v>
      </c>
      <c r="Q181" s="87">
        <v>0</v>
      </c>
      <c r="R181" s="87">
        <v>0</v>
      </c>
      <c r="S181" s="87">
        <v>0</v>
      </c>
    </row>
    <row r="182" spans="1:19">
      <c r="A182" s="87"/>
      <c r="B182" s="87"/>
      <c r="C182" s="87"/>
      <c r="D182" s="87"/>
      <c r="E182" s="87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</row>
    <row r="183" spans="1:19">
      <c r="A183" s="87" t="s">
        <v>525</v>
      </c>
      <c r="B183" s="88">
        <v>17151800000000</v>
      </c>
      <c r="C183" s="87"/>
      <c r="D183" s="87"/>
      <c r="E183" s="87"/>
      <c r="F183" s="87"/>
      <c r="G183" s="87"/>
      <c r="H183" s="87"/>
      <c r="I183" s="87"/>
      <c r="J183" s="87"/>
      <c r="K183" s="87"/>
      <c r="L183" s="87"/>
      <c r="M183" s="87"/>
      <c r="N183" s="87">
        <v>0</v>
      </c>
      <c r="O183" s="87">
        <v>0</v>
      </c>
      <c r="P183" s="87">
        <v>0</v>
      </c>
      <c r="Q183" s="87">
        <v>0</v>
      </c>
      <c r="R183" s="87">
        <v>0</v>
      </c>
      <c r="S183" s="87">
        <v>0</v>
      </c>
    </row>
    <row r="184" spans="1:19">
      <c r="A184" s="87" t="s">
        <v>526</v>
      </c>
      <c r="B184" s="88">
        <v>1229220000000</v>
      </c>
      <c r="C184" s="87">
        <v>1163827.8640000001</v>
      </c>
      <c r="D184" s="87"/>
      <c r="E184" s="87">
        <v>645239.30700000003</v>
      </c>
      <c r="F184" s="87">
        <v>326066.95799999998</v>
      </c>
      <c r="G184" s="87">
        <v>35745.548999999999</v>
      </c>
      <c r="H184" s="87">
        <v>0</v>
      </c>
      <c r="I184" s="87">
        <v>0</v>
      </c>
      <c r="J184" s="87">
        <v>0</v>
      </c>
      <c r="K184" s="87">
        <v>34554.071000000004</v>
      </c>
      <c r="L184" s="87">
        <v>0</v>
      </c>
      <c r="M184" s="87">
        <v>85555.384999999995</v>
      </c>
      <c r="N184" s="87">
        <v>0</v>
      </c>
      <c r="O184" s="87">
        <v>0</v>
      </c>
      <c r="P184" s="87">
        <v>0</v>
      </c>
      <c r="Q184" s="87">
        <v>0</v>
      </c>
      <c r="R184" s="87">
        <v>0</v>
      </c>
      <c r="S184" s="87">
        <v>0</v>
      </c>
    </row>
    <row r="185" spans="1:19">
      <c r="A185" s="87" t="s">
        <v>527</v>
      </c>
      <c r="B185" s="88">
        <v>1669920000000</v>
      </c>
      <c r="C185" s="87">
        <v>1473766.419</v>
      </c>
      <c r="D185" s="87"/>
      <c r="E185" s="87">
        <v>645239.30700000003</v>
      </c>
      <c r="F185" s="87">
        <v>326066.95799999998</v>
      </c>
      <c r="G185" s="87">
        <v>77166.009999999995</v>
      </c>
      <c r="H185" s="87">
        <v>0</v>
      </c>
      <c r="I185" s="87">
        <v>249276.08</v>
      </c>
      <c r="J185" s="87">
        <v>0</v>
      </c>
      <c r="K185" s="87">
        <v>59072.13</v>
      </c>
      <c r="L185" s="87">
        <v>39278.042000000001</v>
      </c>
      <c r="M185" s="87">
        <v>122221.978</v>
      </c>
      <c r="N185" s="87">
        <v>0</v>
      </c>
      <c r="O185" s="87">
        <v>0</v>
      </c>
      <c r="P185" s="87">
        <v>0</v>
      </c>
      <c r="Q185" s="87">
        <v>0</v>
      </c>
      <c r="R185" s="87">
        <v>0</v>
      </c>
      <c r="S185" s="87">
        <v>0</v>
      </c>
    </row>
    <row r="186" spans="1:19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80"/>
      <c r="B187" s="87" t="s">
        <v>547</v>
      </c>
      <c r="C187" s="87" t="s">
        <v>548</v>
      </c>
      <c r="D187" s="87" t="s">
        <v>549</v>
      </c>
      <c r="E187" s="87" t="s">
        <v>254</v>
      </c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87" t="s">
        <v>550</v>
      </c>
      <c r="B188" s="87">
        <v>372123.88</v>
      </c>
      <c r="C188" s="87">
        <v>84779.71</v>
      </c>
      <c r="D188" s="87">
        <v>0</v>
      </c>
      <c r="E188" s="87">
        <v>456903.58</v>
      </c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87" t="s">
        <v>551</v>
      </c>
      <c r="B189" s="87">
        <v>8.0299999999999994</v>
      </c>
      <c r="C189" s="87">
        <v>1.83</v>
      </c>
      <c r="D189" s="87">
        <v>0</v>
      </c>
      <c r="E189" s="87">
        <v>9.86</v>
      </c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87" t="s">
        <v>552</v>
      </c>
      <c r="B190" s="87">
        <v>8.0299999999999994</v>
      </c>
      <c r="C190" s="87">
        <v>1.83</v>
      </c>
      <c r="D190" s="87">
        <v>0</v>
      </c>
      <c r="E190" s="87">
        <v>9.86</v>
      </c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8"/>
  <dimension ref="A1:S190"/>
  <sheetViews>
    <sheetView workbookViewId="0"/>
  </sheetViews>
  <sheetFormatPr defaultRowHeight="10.5"/>
  <cols>
    <col min="1" max="1" width="45.83203125" style="79" customWidth="1"/>
    <col min="2" max="2" width="28.83203125" style="79" customWidth="1"/>
    <col min="3" max="3" width="33.6640625" style="79" customWidth="1"/>
    <col min="4" max="4" width="38.6640625" style="79" customWidth="1"/>
    <col min="5" max="5" width="45.6640625" style="79" customWidth="1"/>
    <col min="6" max="6" width="50" style="79" customWidth="1"/>
    <col min="7" max="7" width="43.6640625" style="79" customWidth="1"/>
    <col min="8" max="9" width="38.33203125" style="79" customWidth="1"/>
    <col min="10" max="10" width="46.1640625" style="79" customWidth="1"/>
    <col min="11" max="11" width="36.5" style="79" customWidth="1"/>
    <col min="12" max="12" width="45.33203125" style="79" customWidth="1"/>
    <col min="13" max="13" width="50.5" style="79" customWidth="1"/>
    <col min="14" max="15" width="44.83203125" style="79" customWidth="1"/>
    <col min="16" max="16" width="45.33203125" style="79" customWidth="1"/>
    <col min="17" max="17" width="44.83203125" style="79" customWidth="1"/>
    <col min="18" max="18" width="42.6640625" style="79" customWidth="1"/>
    <col min="19" max="19" width="48.1640625" style="79" customWidth="1"/>
    <col min="20" max="27" width="9.33203125" style="79" customWidth="1"/>
    <col min="28" max="16384" width="9.33203125" style="79"/>
  </cols>
  <sheetData>
    <row r="1" spans="1:19">
      <c r="A1" s="80"/>
      <c r="B1" s="87" t="s">
        <v>331</v>
      </c>
      <c r="C1" s="87" t="s">
        <v>332</v>
      </c>
      <c r="D1" s="87" t="s">
        <v>333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7" t="s">
        <v>334</v>
      </c>
      <c r="B2" s="87">
        <v>33253.43</v>
      </c>
      <c r="C2" s="87">
        <v>717.9</v>
      </c>
      <c r="D2" s="87">
        <v>717.9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7" t="s">
        <v>335</v>
      </c>
      <c r="B3" s="87">
        <v>33253.43</v>
      </c>
      <c r="C3" s="87">
        <v>717.9</v>
      </c>
      <c r="D3" s="87">
        <v>717.9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7" t="s">
        <v>336</v>
      </c>
      <c r="B4" s="87">
        <v>76734.820000000007</v>
      </c>
      <c r="C4" s="87">
        <v>1656.61</v>
      </c>
      <c r="D4" s="87">
        <v>1656.61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7" t="s">
        <v>337</v>
      </c>
      <c r="B5" s="87">
        <v>76734.820000000007</v>
      </c>
      <c r="C5" s="87">
        <v>1656.61</v>
      </c>
      <c r="D5" s="87">
        <v>1656.61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0"/>
      <c r="B7" s="87" t="s">
        <v>338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7" t="s">
        <v>339</v>
      </c>
      <c r="B8" s="87">
        <v>46320.38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7" t="s">
        <v>340</v>
      </c>
      <c r="B9" s="87">
        <v>46320.38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7" t="s">
        <v>341</v>
      </c>
      <c r="B10" s="87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0"/>
      <c r="B12" s="87" t="s">
        <v>342</v>
      </c>
      <c r="C12" s="87" t="s">
        <v>343</v>
      </c>
      <c r="D12" s="87" t="s">
        <v>344</v>
      </c>
      <c r="E12" s="87" t="s">
        <v>345</v>
      </c>
      <c r="F12" s="87" t="s">
        <v>346</v>
      </c>
      <c r="G12" s="87" t="s">
        <v>347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7" t="s">
        <v>69</v>
      </c>
      <c r="B13" s="87">
        <v>0</v>
      </c>
      <c r="C13" s="87">
        <v>15668.14</v>
      </c>
      <c r="D13" s="87">
        <v>0</v>
      </c>
      <c r="E13" s="87">
        <v>0</v>
      </c>
      <c r="F13" s="87">
        <v>0</v>
      </c>
      <c r="G13" s="87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7" t="s">
        <v>70</v>
      </c>
      <c r="B14" s="87">
        <v>669.36</v>
      </c>
      <c r="C14" s="87">
        <v>0</v>
      </c>
      <c r="D14" s="87">
        <v>0</v>
      </c>
      <c r="E14" s="87">
        <v>0</v>
      </c>
      <c r="F14" s="87">
        <v>0</v>
      </c>
      <c r="G14" s="87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7" t="s">
        <v>78</v>
      </c>
      <c r="B15" s="87">
        <v>7389.8</v>
      </c>
      <c r="C15" s="87">
        <v>0</v>
      </c>
      <c r="D15" s="87">
        <v>0</v>
      </c>
      <c r="E15" s="87">
        <v>0</v>
      </c>
      <c r="F15" s="87">
        <v>0</v>
      </c>
      <c r="G15" s="87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7" t="s">
        <v>79</v>
      </c>
      <c r="B16" s="87">
        <v>48.3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7" t="s">
        <v>80</v>
      </c>
      <c r="B17" s="87">
        <v>5778.62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7" t="s">
        <v>81</v>
      </c>
      <c r="B18" s="87">
        <v>1895.08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7" t="s">
        <v>82</v>
      </c>
      <c r="B19" s="87">
        <v>767.99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7" t="s">
        <v>83</v>
      </c>
      <c r="B20" s="87">
        <v>447.81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7" t="s">
        <v>84</v>
      </c>
      <c r="B21" s="87">
        <v>240.6</v>
      </c>
      <c r="C21" s="87">
        <v>0</v>
      </c>
      <c r="D21" s="87">
        <v>0</v>
      </c>
      <c r="E21" s="87">
        <v>0</v>
      </c>
      <c r="F21" s="87">
        <v>0</v>
      </c>
      <c r="G21" s="87">
        <v>4042.69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7" t="s">
        <v>85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7" t="s">
        <v>64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7" t="s">
        <v>86</v>
      </c>
      <c r="B24" s="87">
        <v>0</v>
      </c>
      <c r="C24" s="87">
        <v>347.74</v>
      </c>
      <c r="D24" s="87">
        <v>0</v>
      </c>
      <c r="E24" s="87">
        <v>0</v>
      </c>
      <c r="F24" s="87">
        <v>0</v>
      </c>
      <c r="G24" s="87">
        <v>1504.13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7" t="s">
        <v>87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7" t="s">
        <v>88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7"/>
      <c r="B27" s="87"/>
      <c r="C27" s="87"/>
      <c r="D27" s="87"/>
      <c r="E27" s="87"/>
      <c r="F27" s="87"/>
      <c r="G27" s="87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7" t="s">
        <v>89</v>
      </c>
      <c r="B28" s="87">
        <v>17237.560000000001</v>
      </c>
      <c r="C28" s="87">
        <v>16015.88</v>
      </c>
      <c r="D28" s="87">
        <v>0</v>
      </c>
      <c r="E28" s="87">
        <v>0</v>
      </c>
      <c r="F28" s="87">
        <v>0</v>
      </c>
      <c r="G28" s="87">
        <v>5546.82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0"/>
      <c r="B30" s="87" t="s">
        <v>338</v>
      </c>
      <c r="C30" s="87" t="s">
        <v>2</v>
      </c>
      <c r="D30" s="87" t="s">
        <v>348</v>
      </c>
      <c r="E30" s="87" t="s">
        <v>349</v>
      </c>
      <c r="F30" s="87" t="s">
        <v>350</v>
      </c>
      <c r="G30" s="87" t="s">
        <v>351</v>
      </c>
      <c r="H30" s="87" t="s">
        <v>352</v>
      </c>
      <c r="I30" s="87" t="s">
        <v>353</v>
      </c>
      <c r="J30" s="87" t="s">
        <v>354</v>
      </c>
      <c r="K30"/>
      <c r="L30"/>
      <c r="M30"/>
      <c r="N30"/>
      <c r="O30"/>
      <c r="P30"/>
      <c r="Q30"/>
      <c r="R30"/>
      <c r="S30"/>
    </row>
    <row r="31" spans="1:19">
      <c r="A31" s="87" t="s">
        <v>355</v>
      </c>
      <c r="B31" s="87">
        <v>3563.11</v>
      </c>
      <c r="C31" s="87" t="s">
        <v>3</v>
      </c>
      <c r="D31" s="87">
        <v>8690.42</v>
      </c>
      <c r="E31" s="87">
        <v>1</v>
      </c>
      <c r="F31" s="87">
        <v>0</v>
      </c>
      <c r="G31" s="87">
        <v>0</v>
      </c>
      <c r="H31" s="87">
        <v>7.53</v>
      </c>
      <c r="I31" s="87">
        <v>37.159999999999997</v>
      </c>
      <c r="J31" s="87">
        <v>4.84</v>
      </c>
      <c r="K31"/>
      <c r="L31"/>
      <c r="M31"/>
      <c r="N31"/>
      <c r="O31"/>
      <c r="P31"/>
      <c r="Q31"/>
      <c r="R31"/>
      <c r="S31"/>
    </row>
    <row r="32" spans="1:19">
      <c r="A32" s="87" t="s">
        <v>356</v>
      </c>
      <c r="B32" s="87">
        <v>2532.3200000000002</v>
      </c>
      <c r="C32" s="87" t="s">
        <v>3</v>
      </c>
      <c r="D32" s="87">
        <v>6948.69</v>
      </c>
      <c r="E32" s="87">
        <v>1</v>
      </c>
      <c r="F32" s="87">
        <v>0</v>
      </c>
      <c r="G32" s="87">
        <v>0</v>
      </c>
      <c r="H32" s="87">
        <v>16.14</v>
      </c>
      <c r="I32" s="87">
        <v>18.579999999999998</v>
      </c>
      <c r="J32" s="87">
        <v>8.07</v>
      </c>
      <c r="K32"/>
      <c r="L32"/>
      <c r="M32"/>
      <c r="N32"/>
      <c r="O32"/>
      <c r="P32"/>
      <c r="Q32"/>
      <c r="R32"/>
      <c r="S32"/>
    </row>
    <row r="33" spans="1:19">
      <c r="A33" s="87" t="s">
        <v>357</v>
      </c>
      <c r="B33" s="87">
        <v>2532.3200000000002</v>
      </c>
      <c r="C33" s="87" t="s">
        <v>3</v>
      </c>
      <c r="D33" s="87">
        <v>6948.69</v>
      </c>
      <c r="E33" s="87">
        <v>10</v>
      </c>
      <c r="F33" s="87">
        <v>0</v>
      </c>
      <c r="G33" s="87">
        <v>0</v>
      </c>
      <c r="H33" s="87">
        <v>16.14</v>
      </c>
      <c r="I33" s="87">
        <v>18.579999999999998</v>
      </c>
      <c r="J33" s="87">
        <v>8.07</v>
      </c>
      <c r="K33"/>
      <c r="L33"/>
      <c r="M33"/>
      <c r="N33"/>
      <c r="O33"/>
      <c r="P33"/>
      <c r="Q33"/>
      <c r="R33"/>
      <c r="S33"/>
    </row>
    <row r="34" spans="1:19">
      <c r="A34" s="87" t="s">
        <v>358</v>
      </c>
      <c r="B34" s="87">
        <v>2532.3200000000002</v>
      </c>
      <c r="C34" s="87" t="s">
        <v>3</v>
      </c>
      <c r="D34" s="87">
        <v>6948.69</v>
      </c>
      <c r="E34" s="87">
        <v>1</v>
      </c>
      <c r="F34" s="87">
        <v>0</v>
      </c>
      <c r="G34" s="87">
        <v>0</v>
      </c>
      <c r="H34" s="87">
        <v>16.14</v>
      </c>
      <c r="I34" s="87">
        <v>18.579999999999998</v>
      </c>
      <c r="J34" s="87">
        <v>8.07</v>
      </c>
      <c r="K34"/>
      <c r="L34"/>
      <c r="M34"/>
      <c r="N34"/>
      <c r="O34"/>
      <c r="P34"/>
      <c r="Q34"/>
      <c r="R34"/>
      <c r="S34"/>
    </row>
    <row r="35" spans="1:19">
      <c r="A35" s="87" t="s">
        <v>371</v>
      </c>
      <c r="B35" s="87">
        <v>3563.11</v>
      </c>
      <c r="C35" s="87" t="s">
        <v>3</v>
      </c>
      <c r="D35" s="87">
        <v>4344.1400000000003</v>
      </c>
      <c r="E35" s="87">
        <v>1</v>
      </c>
      <c r="F35" s="87">
        <v>297.11</v>
      </c>
      <c r="G35" s="87">
        <v>0</v>
      </c>
      <c r="H35" s="87">
        <v>0</v>
      </c>
      <c r="I35" s="87"/>
      <c r="J35" s="87">
        <v>0</v>
      </c>
      <c r="K35"/>
      <c r="L35"/>
      <c r="M35"/>
      <c r="N35"/>
      <c r="O35"/>
      <c r="P35"/>
      <c r="Q35"/>
      <c r="R35"/>
      <c r="S35"/>
    </row>
    <row r="36" spans="1:19">
      <c r="A36" s="87" t="s">
        <v>372</v>
      </c>
      <c r="B36" s="87">
        <v>3563.11</v>
      </c>
      <c r="C36" s="87" t="s">
        <v>3</v>
      </c>
      <c r="D36" s="87">
        <v>4344.1400000000003</v>
      </c>
      <c r="E36" s="87">
        <v>10</v>
      </c>
      <c r="F36" s="87">
        <v>297.11</v>
      </c>
      <c r="G36" s="87">
        <v>0</v>
      </c>
      <c r="H36" s="87">
        <v>0</v>
      </c>
      <c r="I36" s="87"/>
      <c r="J36" s="87">
        <v>0</v>
      </c>
      <c r="K36"/>
      <c r="L36"/>
      <c r="M36"/>
      <c r="N36"/>
      <c r="O36"/>
      <c r="P36"/>
      <c r="Q36"/>
      <c r="R36"/>
      <c r="S36"/>
    </row>
    <row r="37" spans="1:19">
      <c r="A37" s="87" t="s">
        <v>361</v>
      </c>
      <c r="B37" s="87">
        <v>313.42</v>
      </c>
      <c r="C37" s="87" t="s">
        <v>3</v>
      </c>
      <c r="D37" s="87">
        <v>860.02</v>
      </c>
      <c r="E37" s="87">
        <v>1</v>
      </c>
      <c r="F37" s="87">
        <v>200.61</v>
      </c>
      <c r="G37" s="87">
        <v>115.9</v>
      </c>
      <c r="H37" s="87">
        <v>16.14</v>
      </c>
      <c r="I37" s="87">
        <v>18.579999999999998</v>
      </c>
      <c r="J37" s="87">
        <v>8.07</v>
      </c>
      <c r="K37"/>
      <c r="L37"/>
      <c r="M37"/>
      <c r="N37"/>
      <c r="O37"/>
      <c r="P37"/>
      <c r="Q37"/>
      <c r="R37"/>
      <c r="S37"/>
    </row>
    <row r="38" spans="1:19">
      <c r="A38" s="87" t="s">
        <v>360</v>
      </c>
      <c r="B38" s="87">
        <v>201.98</v>
      </c>
      <c r="C38" s="87" t="s">
        <v>3</v>
      </c>
      <c r="D38" s="87">
        <v>554.22</v>
      </c>
      <c r="E38" s="87">
        <v>1</v>
      </c>
      <c r="F38" s="87">
        <v>133.74</v>
      </c>
      <c r="G38" s="87">
        <v>77.27</v>
      </c>
      <c r="H38" s="87">
        <v>16.14</v>
      </c>
      <c r="I38" s="87">
        <v>18.579999999999998</v>
      </c>
      <c r="J38" s="87">
        <v>8.07</v>
      </c>
      <c r="K38"/>
      <c r="L38"/>
      <c r="M38"/>
      <c r="N38"/>
      <c r="O38"/>
      <c r="P38"/>
      <c r="Q38"/>
      <c r="R38"/>
      <c r="S38"/>
    </row>
    <row r="39" spans="1:19">
      <c r="A39" s="87" t="s">
        <v>359</v>
      </c>
      <c r="B39" s="87">
        <v>313.41000000000003</v>
      </c>
      <c r="C39" s="87" t="s">
        <v>3</v>
      </c>
      <c r="D39" s="87">
        <v>860</v>
      </c>
      <c r="E39" s="87">
        <v>1</v>
      </c>
      <c r="F39" s="87">
        <v>200.61</v>
      </c>
      <c r="G39" s="87">
        <v>115.9</v>
      </c>
      <c r="H39" s="87">
        <v>16.14</v>
      </c>
      <c r="I39" s="87">
        <v>18.579999999999998</v>
      </c>
      <c r="J39" s="87">
        <v>8.07</v>
      </c>
      <c r="K39"/>
      <c r="L39"/>
      <c r="M39"/>
      <c r="N39"/>
      <c r="O39"/>
      <c r="P39"/>
      <c r="Q39"/>
      <c r="R39"/>
      <c r="S39"/>
    </row>
    <row r="40" spans="1:19">
      <c r="A40" s="87" t="s">
        <v>362</v>
      </c>
      <c r="B40" s="87">
        <v>201.98</v>
      </c>
      <c r="C40" s="87" t="s">
        <v>3</v>
      </c>
      <c r="D40" s="87">
        <v>554.22</v>
      </c>
      <c r="E40" s="87">
        <v>1</v>
      </c>
      <c r="F40" s="87">
        <v>133.74</v>
      </c>
      <c r="G40" s="87">
        <v>77.27</v>
      </c>
      <c r="H40" s="87">
        <v>16.14</v>
      </c>
      <c r="I40" s="87">
        <v>18.579999999999998</v>
      </c>
      <c r="J40" s="87">
        <v>8.07</v>
      </c>
      <c r="K40"/>
      <c r="L40"/>
      <c r="M40"/>
      <c r="N40"/>
      <c r="O40"/>
      <c r="P40"/>
      <c r="Q40"/>
      <c r="R40"/>
      <c r="S40"/>
    </row>
    <row r="41" spans="1:19">
      <c r="A41" s="87" t="s">
        <v>365</v>
      </c>
      <c r="B41" s="87">
        <v>313.42</v>
      </c>
      <c r="C41" s="87" t="s">
        <v>3</v>
      </c>
      <c r="D41" s="87">
        <v>860.02</v>
      </c>
      <c r="E41" s="87">
        <v>10</v>
      </c>
      <c r="F41" s="87">
        <v>200.61</v>
      </c>
      <c r="G41" s="87">
        <v>115.9</v>
      </c>
      <c r="H41" s="87">
        <v>16.14</v>
      </c>
      <c r="I41" s="87">
        <v>18.579999999999998</v>
      </c>
      <c r="J41" s="87">
        <v>8.07</v>
      </c>
      <c r="K41"/>
      <c r="L41"/>
      <c r="M41"/>
      <c r="N41"/>
      <c r="O41"/>
      <c r="P41"/>
      <c r="Q41"/>
      <c r="R41"/>
      <c r="S41"/>
    </row>
    <row r="42" spans="1:19">
      <c r="A42" s="87" t="s">
        <v>364</v>
      </c>
      <c r="B42" s="87">
        <v>201.98</v>
      </c>
      <c r="C42" s="87" t="s">
        <v>3</v>
      </c>
      <c r="D42" s="87">
        <v>554.22</v>
      </c>
      <c r="E42" s="87">
        <v>10</v>
      </c>
      <c r="F42" s="87">
        <v>133.74</v>
      </c>
      <c r="G42" s="87">
        <v>77.27</v>
      </c>
      <c r="H42" s="87">
        <v>16.14</v>
      </c>
      <c r="I42" s="87">
        <v>18.579999999999998</v>
      </c>
      <c r="J42" s="87">
        <v>8.07</v>
      </c>
      <c r="K42"/>
      <c r="L42"/>
      <c r="M42"/>
      <c r="N42"/>
      <c r="O42"/>
      <c r="P42"/>
      <c r="Q42"/>
      <c r="R42"/>
      <c r="S42"/>
    </row>
    <row r="43" spans="1:19">
      <c r="A43" s="87" t="s">
        <v>363</v>
      </c>
      <c r="B43" s="87">
        <v>313.41000000000003</v>
      </c>
      <c r="C43" s="87" t="s">
        <v>3</v>
      </c>
      <c r="D43" s="87">
        <v>860</v>
      </c>
      <c r="E43" s="87">
        <v>10</v>
      </c>
      <c r="F43" s="87">
        <v>200.61</v>
      </c>
      <c r="G43" s="87">
        <v>115.9</v>
      </c>
      <c r="H43" s="87">
        <v>16.14</v>
      </c>
      <c r="I43" s="87">
        <v>18.579999999999998</v>
      </c>
      <c r="J43" s="87">
        <v>8.07</v>
      </c>
      <c r="K43"/>
      <c r="L43"/>
      <c r="M43"/>
      <c r="N43"/>
      <c r="O43"/>
      <c r="P43"/>
      <c r="Q43"/>
      <c r="R43"/>
      <c r="S43"/>
    </row>
    <row r="44" spans="1:19">
      <c r="A44" s="87" t="s">
        <v>366</v>
      </c>
      <c r="B44" s="87">
        <v>201.98</v>
      </c>
      <c r="C44" s="87" t="s">
        <v>3</v>
      </c>
      <c r="D44" s="87">
        <v>554.22</v>
      </c>
      <c r="E44" s="87">
        <v>10</v>
      </c>
      <c r="F44" s="87">
        <v>133.74</v>
      </c>
      <c r="G44" s="87">
        <v>77.27</v>
      </c>
      <c r="H44" s="87">
        <v>16.14</v>
      </c>
      <c r="I44" s="87">
        <v>18.579999999999998</v>
      </c>
      <c r="J44" s="87">
        <v>8.07</v>
      </c>
      <c r="K44"/>
      <c r="L44"/>
      <c r="M44"/>
      <c r="N44"/>
      <c r="O44"/>
      <c r="P44"/>
      <c r="Q44"/>
      <c r="R44"/>
      <c r="S44"/>
    </row>
    <row r="45" spans="1:19">
      <c r="A45" s="87" t="s">
        <v>369</v>
      </c>
      <c r="B45" s="87">
        <v>313.42</v>
      </c>
      <c r="C45" s="87" t="s">
        <v>3</v>
      </c>
      <c r="D45" s="87">
        <v>860.02</v>
      </c>
      <c r="E45" s="87">
        <v>1</v>
      </c>
      <c r="F45" s="87">
        <v>200.61</v>
      </c>
      <c r="G45" s="87">
        <v>115.9</v>
      </c>
      <c r="H45" s="87">
        <v>16.14</v>
      </c>
      <c r="I45" s="87">
        <v>18.579999999999998</v>
      </c>
      <c r="J45" s="87">
        <v>8.07</v>
      </c>
      <c r="K45"/>
      <c r="L45"/>
      <c r="M45"/>
      <c r="N45"/>
      <c r="O45"/>
      <c r="P45"/>
      <c r="Q45"/>
      <c r="R45"/>
      <c r="S45"/>
    </row>
    <row r="46" spans="1:19">
      <c r="A46" s="87" t="s">
        <v>368</v>
      </c>
      <c r="B46" s="87">
        <v>201.98</v>
      </c>
      <c r="C46" s="87" t="s">
        <v>3</v>
      </c>
      <c r="D46" s="87">
        <v>554.22</v>
      </c>
      <c r="E46" s="87">
        <v>1</v>
      </c>
      <c r="F46" s="87">
        <v>133.74</v>
      </c>
      <c r="G46" s="87">
        <v>77.27</v>
      </c>
      <c r="H46" s="87">
        <v>16.14</v>
      </c>
      <c r="I46" s="87">
        <v>18.579999999999998</v>
      </c>
      <c r="J46" s="87">
        <v>8.07</v>
      </c>
      <c r="K46"/>
      <c r="L46"/>
      <c r="M46"/>
      <c r="N46"/>
      <c r="O46"/>
      <c r="P46"/>
      <c r="Q46"/>
      <c r="R46"/>
      <c r="S46"/>
    </row>
    <row r="47" spans="1:19">
      <c r="A47" s="87" t="s">
        <v>367</v>
      </c>
      <c r="B47" s="87">
        <v>313.41000000000003</v>
      </c>
      <c r="C47" s="87" t="s">
        <v>3</v>
      </c>
      <c r="D47" s="87">
        <v>860</v>
      </c>
      <c r="E47" s="87">
        <v>1</v>
      </c>
      <c r="F47" s="87">
        <v>200.61</v>
      </c>
      <c r="G47" s="87">
        <v>115.9</v>
      </c>
      <c r="H47" s="87">
        <v>16.14</v>
      </c>
      <c r="I47" s="87">
        <v>18.579999999999998</v>
      </c>
      <c r="J47" s="87">
        <v>8.07</v>
      </c>
      <c r="K47"/>
      <c r="L47"/>
      <c r="M47"/>
      <c r="N47"/>
      <c r="O47"/>
      <c r="P47"/>
      <c r="Q47"/>
      <c r="R47"/>
      <c r="S47"/>
    </row>
    <row r="48" spans="1:19">
      <c r="A48" s="87" t="s">
        <v>370</v>
      </c>
      <c r="B48" s="87">
        <v>201.98</v>
      </c>
      <c r="C48" s="87" t="s">
        <v>3</v>
      </c>
      <c r="D48" s="87">
        <v>554.22</v>
      </c>
      <c r="E48" s="87">
        <v>1</v>
      </c>
      <c r="F48" s="87">
        <v>133.74</v>
      </c>
      <c r="G48" s="87">
        <v>77.27</v>
      </c>
      <c r="H48" s="87">
        <v>16.14</v>
      </c>
      <c r="I48" s="87">
        <v>18.579999999999998</v>
      </c>
      <c r="J48" s="87">
        <v>8.07</v>
      </c>
      <c r="K48"/>
      <c r="L48"/>
      <c r="M48"/>
      <c r="N48"/>
      <c r="O48"/>
      <c r="P48"/>
      <c r="Q48"/>
      <c r="R48"/>
      <c r="S48"/>
    </row>
    <row r="49" spans="1:19">
      <c r="A49" s="87" t="s">
        <v>373</v>
      </c>
      <c r="B49" s="87">
        <v>3563.11</v>
      </c>
      <c r="C49" s="87" t="s">
        <v>3</v>
      </c>
      <c r="D49" s="87">
        <v>4344.1400000000003</v>
      </c>
      <c r="E49" s="87">
        <v>1</v>
      </c>
      <c r="F49" s="87">
        <v>297.11</v>
      </c>
      <c r="G49" s="87">
        <v>0</v>
      </c>
      <c r="H49" s="87">
        <v>0</v>
      </c>
      <c r="I49" s="87"/>
      <c r="J49" s="87">
        <v>0</v>
      </c>
      <c r="K49"/>
      <c r="L49"/>
      <c r="M49"/>
      <c r="N49"/>
      <c r="O49"/>
      <c r="P49"/>
      <c r="Q49"/>
      <c r="R49"/>
      <c r="S49"/>
    </row>
    <row r="50" spans="1:19">
      <c r="A50" s="87" t="s">
        <v>254</v>
      </c>
      <c r="B50" s="87">
        <v>89077.65</v>
      </c>
      <c r="C50" s="87"/>
      <c r="D50" s="87">
        <v>178146.04</v>
      </c>
      <c r="E50" s="87"/>
      <c r="F50" s="87">
        <v>11589.54</v>
      </c>
      <c r="G50" s="87">
        <v>4636.1499999999996</v>
      </c>
      <c r="H50" s="87">
        <v>8.0484000000000009</v>
      </c>
      <c r="I50" s="87">
        <v>37.159999999999997</v>
      </c>
      <c r="J50" s="87">
        <v>4.0671999999999997</v>
      </c>
      <c r="K50"/>
      <c r="L50"/>
      <c r="M50"/>
      <c r="N50"/>
      <c r="O50"/>
      <c r="P50"/>
      <c r="Q50"/>
      <c r="R50"/>
      <c r="S50"/>
    </row>
    <row r="51" spans="1:19">
      <c r="A51" s="87" t="s">
        <v>374</v>
      </c>
      <c r="B51" s="87">
        <v>89077.65</v>
      </c>
      <c r="C51" s="87"/>
      <c r="D51" s="87">
        <v>178146.04</v>
      </c>
      <c r="E51" s="87"/>
      <c r="F51" s="87">
        <v>11589.54</v>
      </c>
      <c r="G51" s="87">
        <v>4636.1499999999996</v>
      </c>
      <c r="H51" s="87">
        <v>8.0484000000000009</v>
      </c>
      <c r="I51" s="87">
        <v>37.159999999999997</v>
      </c>
      <c r="J51" s="87">
        <v>4.0671999999999997</v>
      </c>
      <c r="K51"/>
      <c r="L51"/>
      <c r="M51"/>
      <c r="N51"/>
      <c r="O51"/>
      <c r="P51"/>
      <c r="Q51"/>
      <c r="R51"/>
      <c r="S51"/>
    </row>
    <row r="52" spans="1:19">
      <c r="A52" s="87" t="s">
        <v>375</v>
      </c>
      <c r="B52" s="87">
        <v>0</v>
      </c>
      <c r="C52" s="87"/>
      <c r="D52" s="87">
        <v>0</v>
      </c>
      <c r="E52" s="87"/>
      <c r="F52" s="87">
        <v>0</v>
      </c>
      <c r="G52" s="87">
        <v>0</v>
      </c>
      <c r="H52" s="87"/>
      <c r="I52" s="87"/>
      <c r="J52" s="87"/>
      <c r="K52"/>
      <c r="L52"/>
      <c r="M52"/>
      <c r="N52"/>
      <c r="O52"/>
      <c r="P52"/>
      <c r="Q52"/>
      <c r="R52"/>
      <c r="S52"/>
    </row>
    <row r="53" spans="1:19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</row>
    <row r="54" spans="1:19">
      <c r="A54" s="80"/>
      <c r="B54" s="87" t="s">
        <v>48</v>
      </c>
      <c r="C54" s="87" t="s">
        <v>376</v>
      </c>
      <c r="D54" s="87" t="s">
        <v>377</v>
      </c>
      <c r="E54" s="87" t="s">
        <v>378</v>
      </c>
      <c r="F54" s="87" t="s">
        <v>379</v>
      </c>
      <c r="G54" s="87" t="s">
        <v>380</v>
      </c>
      <c r="H54" s="87" t="s">
        <v>381</v>
      </c>
      <c r="I54" s="87" t="s">
        <v>382</v>
      </c>
      <c r="J54"/>
      <c r="K54"/>
      <c r="L54"/>
      <c r="M54"/>
      <c r="N54"/>
      <c r="O54"/>
      <c r="P54"/>
      <c r="Q54"/>
      <c r="R54"/>
      <c r="S54"/>
    </row>
    <row r="55" spans="1:19">
      <c r="A55" s="87" t="s">
        <v>385</v>
      </c>
      <c r="B55" s="87" t="s">
        <v>579</v>
      </c>
      <c r="C55" s="87">
        <v>0.3</v>
      </c>
      <c r="D55" s="87">
        <v>0.38500000000000001</v>
      </c>
      <c r="E55" s="87">
        <v>0.40899999999999997</v>
      </c>
      <c r="F55" s="87">
        <v>118.87</v>
      </c>
      <c r="G55" s="87">
        <v>90</v>
      </c>
      <c r="H55" s="87">
        <v>90</v>
      </c>
      <c r="I55" s="87" t="s">
        <v>386</v>
      </c>
      <c r="J55"/>
      <c r="K55"/>
      <c r="L55"/>
      <c r="M55"/>
      <c r="N55"/>
      <c r="O55"/>
      <c r="P55"/>
      <c r="Q55"/>
      <c r="R55"/>
      <c r="S55"/>
    </row>
    <row r="56" spans="1:19">
      <c r="A56" s="87" t="s">
        <v>383</v>
      </c>
      <c r="B56" s="87" t="s">
        <v>579</v>
      </c>
      <c r="C56" s="87">
        <v>0.3</v>
      </c>
      <c r="D56" s="87">
        <v>0.38500000000000001</v>
      </c>
      <c r="E56" s="87">
        <v>0.40899999999999997</v>
      </c>
      <c r="F56" s="87">
        <v>178.31</v>
      </c>
      <c r="G56" s="87">
        <v>0</v>
      </c>
      <c r="H56" s="87">
        <v>90</v>
      </c>
      <c r="I56" s="87" t="s">
        <v>384</v>
      </c>
      <c r="J56"/>
      <c r="K56"/>
      <c r="L56"/>
      <c r="M56"/>
      <c r="N56"/>
      <c r="O56"/>
      <c r="P56"/>
      <c r="Q56"/>
      <c r="R56"/>
      <c r="S56"/>
    </row>
    <row r="57" spans="1:19">
      <c r="A57" s="87" t="s">
        <v>387</v>
      </c>
      <c r="B57" s="87" t="s">
        <v>579</v>
      </c>
      <c r="C57" s="87">
        <v>0.3</v>
      </c>
      <c r="D57" s="87">
        <v>0.38500000000000001</v>
      </c>
      <c r="E57" s="87">
        <v>0.40899999999999997</v>
      </c>
      <c r="F57" s="87">
        <v>178.31</v>
      </c>
      <c r="G57" s="87">
        <v>180</v>
      </c>
      <c r="H57" s="87">
        <v>90</v>
      </c>
      <c r="I57" s="87" t="s">
        <v>388</v>
      </c>
      <c r="J57"/>
      <c r="K57"/>
      <c r="L57"/>
      <c r="M57"/>
      <c r="N57"/>
      <c r="O57"/>
      <c r="P57"/>
      <c r="Q57"/>
      <c r="R57"/>
      <c r="S57"/>
    </row>
    <row r="58" spans="1:19">
      <c r="A58" s="87" t="s">
        <v>389</v>
      </c>
      <c r="B58" s="87" t="s">
        <v>579</v>
      </c>
      <c r="C58" s="87">
        <v>0.3</v>
      </c>
      <c r="D58" s="87">
        <v>0.38500000000000001</v>
      </c>
      <c r="E58" s="87">
        <v>0.40899999999999997</v>
      </c>
      <c r="F58" s="87">
        <v>118.87</v>
      </c>
      <c r="G58" s="87">
        <v>270</v>
      </c>
      <c r="H58" s="87">
        <v>90</v>
      </c>
      <c r="I58" s="87" t="s">
        <v>390</v>
      </c>
      <c r="J58"/>
      <c r="K58"/>
      <c r="L58"/>
      <c r="M58"/>
      <c r="N58"/>
      <c r="O58"/>
      <c r="P58"/>
      <c r="Q58"/>
      <c r="R58"/>
      <c r="S58"/>
    </row>
    <row r="59" spans="1:19">
      <c r="A59" s="87" t="s">
        <v>391</v>
      </c>
      <c r="B59" s="87" t="s">
        <v>580</v>
      </c>
      <c r="C59" s="87">
        <v>0.3</v>
      </c>
      <c r="D59" s="87">
        <v>1.8620000000000001</v>
      </c>
      <c r="E59" s="87">
        <v>3.4009999999999998</v>
      </c>
      <c r="F59" s="87">
        <v>3563.11</v>
      </c>
      <c r="G59" s="87">
        <v>0</v>
      </c>
      <c r="H59" s="87">
        <v>180</v>
      </c>
      <c r="I59" s="87"/>
      <c r="J59"/>
      <c r="K59"/>
      <c r="L59"/>
      <c r="M59"/>
      <c r="N59"/>
      <c r="O59"/>
      <c r="P59"/>
      <c r="Q59"/>
      <c r="R59"/>
      <c r="S59"/>
    </row>
    <row r="60" spans="1:19">
      <c r="A60" s="87" t="s">
        <v>406</v>
      </c>
      <c r="B60" s="87" t="s">
        <v>581</v>
      </c>
      <c r="C60" s="87">
        <v>0.08</v>
      </c>
      <c r="D60" s="87">
        <v>0.34599999999999997</v>
      </c>
      <c r="E60" s="87">
        <v>0.36499999999999999</v>
      </c>
      <c r="F60" s="87">
        <v>59.42</v>
      </c>
      <c r="G60" s="87">
        <v>90</v>
      </c>
      <c r="H60" s="87">
        <v>90</v>
      </c>
      <c r="I60" s="87" t="s">
        <v>386</v>
      </c>
      <c r="J60"/>
      <c r="K60"/>
      <c r="L60"/>
      <c r="M60"/>
      <c r="N60"/>
      <c r="O60"/>
      <c r="P60"/>
      <c r="Q60"/>
      <c r="R60"/>
      <c r="S60"/>
    </row>
    <row r="61" spans="1:19">
      <c r="A61" s="87" t="s">
        <v>407</v>
      </c>
      <c r="B61" s="87" t="s">
        <v>581</v>
      </c>
      <c r="C61" s="87">
        <v>0.08</v>
      </c>
      <c r="D61" s="87">
        <v>0.34599999999999997</v>
      </c>
      <c r="E61" s="87">
        <v>0.36499999999999999</v>
      </c>
      <c r="F61" s="87">
        <v>89.13</v>
      </c>
      <c r="G61" s="87">
        <v>0</v>
      </c>
      <c r="H61" s="87">
        <v>90</v>
      </c>
      <c r="I61" s="87" t="s">
        <v>384</v>
      </c>
      <c r="J61"/>
      <c r="K61"/>
      <c r="L61"/>
      <c r="M61"/>
      <c r="N61"/>
      <c r="O61"/>
      <c r="P61"/>
      <c r="Q61"/>
      <c r="R61"/>
      <c r="S61"/>
    </row>
    <row r="62" spans="1:19">
      <c r="A62" s="87" t="s">
        <v>405</v>
      </c>
      <c r="B62" s="87" t="s">
        <v>581</v>
      </c>
      <c r="C62" s="87">
        <v>0.08</v>
      </c>
      <c r="D62" s="87">
        <v>0.34599999999999997</v>
      </c>
      <c r="E62" s="87">
        <v>0.36499999999999999</v>
      </c>
      <c r="F62" s="87">
        <v>89.13</v>
      </c>
      <c r="G62" s="87">
        <v>180</v>
      </c>
      <c r="H62" s="87">
        <v>90</v>
      </c>
      <c r="I62" s="87" t="s">
        <v>388</v>
      </c>
      <c r="J62"/>
      <c r="K62"/>
      <c r="L62"/>
      <c r="M62"/>
      <c r="N62"/>
      <c r="O62"/>
      <c r="P62"/>
      <c r="Q62"/>
      <c r="R62"/>
      <c r="S62"/>
    </row>
    <row r="63" spans="1:19">
      <c r="A63" s="87" t="s">
        <v>404</v>
      </c>
      <c r="B63" s="87" t="s">
        <v>581</v>
      </c>
      <c r="C63" s="87">
        <v>0.08</v>
      </c>
      <c r="D63" s="87">
        <v>0.34599999999999997</v>
      </c>
      <c r="E63" s="87">
        <v>0.36499999999999999</v>
      </c>
      <c r="F63" s="87">
        <v>59.42</v>
      </c>
      <c r="G63" s="87">
        <v>270</v>
      </c>
      <c r="H63" s="87">
        <v>90</v>
      </c>
      <c r="I63" s="87" t="s">
        <v>390</v>
      </c>
      <c r="J63"/>
      <c r="K63"/>
      <c r="L63"/>
      <c r="M63"/>
      <c r="N63"/>
      <c r="O63"/>
      <c r="P63"/>
      <c r="Q63"/>
      <c r="R63"/>
      <c r="S63"/>
    </row>
    <row r="64" spans="1:19">
      <c r="A64" s="87" t="s">
        <v>411</v>
      </c>
      <c r="B64" s="87" t="s">
        <v>581</v>
      </c>
      <c r="C64" s="87">
        <v>0.08</v>
      </c>
      <c r="D64" s="87">
        <v>0.34599999999999997</v>
      </c>
      <c r="E64" s="87">
        <v>0.36499999999999999</v>
      </c>
      <c r="F64" s="87">
        <v>594.21</v>
      </c>
      <c r="G64" s="87">
        <v>90</v>
      </c>
      <c r="H64" s="87">
        <v>90</v>
      </c>
      <c r="I64" s="87" t="s">
        <v>386</v>
      </c>
      <c r="J64"/>
      <c r="K64"/>
      <c r="L64"/>
      <c r="M64"/>
      <c r="N64"/>
      <c r="O64"/>
      <c r="P64"/>
      <c r="Q64"/>
      <c r="R64"/>
      <c r="S64"/>
    </row>
    <row r="65" spans="1:19">
      <c r="A65" s="87" t="s">
        <v>408</v>
      </c>
      <c r="B65" s="87" t="s">
        <v>581</v>
      </c>
      <c r="C65" s="87">
        <v>0.08</v>
      </c>
      <c r="D65" s="87">
        <v>0.34599999999999997</v>
      </c>
      <c r="E65" s="87">
        <v>0.36499999999999999</v>
      </c>
      <c r="F65" s="87">
        <v>891.32</v>
      </c>
      <c r="G65" s="87">
        <v>0</v>
      </c>
      <c r="H65" s="87">
        <v>90</v>
      </c>
      <c r="I65" s="87" t="s">
        <v>384</v>
      </c>
      <c r="J65"/>
      <c r="K65"/>
      <c r="L65"/>
      <c r="M65"/>
      <c r="N65"/>
      <c r="O65"/>
      <c r="P65"/>
      <c r="Q65"/>
      <c r="R65"/>
      <c r="S65"/>
    </row>
    <row r="66" spans="1:19">
      <c r="A66" s="87" t="s">
        <v>410</v>
      </c>
      <c r="B66" s="87" t="s">
        <v>581</v>
      </c>
      <c r="C66" s="87">
        <v>0.08</v>
      </c>
      <c r="D66" s="87">
        <v>0.34599999999999997</v>
      </c>
      <c r="E66" s="87">
        <v>0.36499999999999999</v>
      </c>
      <c r="F66" s="87">
        <v>891.32</v>
      </c>
      <c r="G66" s="87">
        <v>180</v>
      </c>
      <c r="H66" s="87">
        <v>90</v>
      </c>
      <c r="I66" s="87" t="s">
        <v>388</v>
      </c>
      <c r="J66"/>
      <c r="K66"/>
      <c r="L66"/>
      <c r="M66"/>
      <c r="N66"/>
      <c r="O66"/>
      <c r="P66"/>
      <c r="Q66"/>
      <c r="R66"/>
      <c r="S66"/>
    </row>
    <row r="67" spans="1:19">
      <c r="A67" s="87" t="s">
        <v>409</v>
      </c>
      <c r="B67" s="87" t="s">
        <v>581</v>
      </c>
      <c r="C67" s="87">
        <v>0.08</v>
      </c>
      <c r="D67" s="87">
        <v>0.34599999999999997</v>
      </c>
      <c r="E67" s="87">
        <v>0.36499999999999999</v>
      </c>
      <c r="F67" s="87">
        <v>594.21</v>
      </c>
      <c r="G67" s="87">
        <v>270</v>
      </c>
      <c r="H67" s="87">
        <v>90</v>
      </c>
      <c r="I67" s="87" t="s">
        <v>390</v>
      </c>
      <c r="J67"/>
      <c r="K67"/>
      <c r="L67"/>
      <c r="M67"/>
      <c r="N67"/>
      <c r="O67"/>
      <c r="P67"/>
      <c r="Q67"/>
      <c r="R67"/>
      <c r="S67"/>
    </row>
    <row r="68" spans="1:19">
      <c r="A68" s="87" t="s">
        <v>394</v>
      </c>
      <c r="B68" s="87" t="s">
        <v>581</v>
      </c>
      <c r="C68" s="87">
        <v>0.08</v>
      </c>
      <c r="D68" s="87">
        <v>0.34599999999999997</v>
      </c>
      <c r="E68" s="87">
        <v>0.36499999999999999</v>
      </c>
      <c r="F68" s="87">
        <v>200.61</v>
      </c>
      <c r="G68" s="87">
        <v>180</v>
      </c>
      <c r="H68" s="87">
        <v>90</v>
      </c>
      <c r="I68" s="87" t="s">
        <v>388</v>
      </c>
      <c r="J68"/>
      <c r="K68"/>
      <c r="L68"/>
      <c r="M68"/>
      <c r="N68"/>
      <c r="O68"/>
      <c r="P68"/>
      <c r="Q68"/>
      <c r="R68"/>
      <c r="S68"/>
    </row>
    <row r="69" spans="1:19">
      <c r="A69" s="87" t="s">
        <v>393</v>
      </c>
      <c r="B69" s="87" t="s">
        <v>581</v>
      </c>
      <c r="C69" s="87">
        <v>0.08</v>
      </c>
      <c r="D69" s="87">
        <v>0.34599999999999997</v>
      </c>
      <c r="E69" s="87">
        <v>0.36499999999999999</v>
      </c>
      <c r="F69" s="87">
        <v>133.74</v>
      </c>
      <c r="G69" s="87">
        <v>90</v>
      </c>
      <c r="H69" s="87">
        <v>90</v>
      </c>
      <c r="I69" s="87" t="s">
        <v>386</v>
      </c>
      <c r="J69"/>
      <c r="K69"/>
      <c r="L69"/>
      <c r="M69"/>
      <c r="N69"/>
      <c r="O69"/>
      <c r="P69"/>
      <c r="Q69"/>
      <c r="R69"/>
      <c r="S69"/>
    </row>
    <row r="70" spans="1:19">
      <c r="A70" s="87" t="s">
        <v>392</v>
      </c>
      <c r="B70" s="87" t="s">
        <v>581</v>
      </c>
      <c r="C70" s="87">
        <v>0.08</v>
      </c>
      <c r="D70" s="87">
        <v>0.34599999999999997</v>
      </c>
      <c r="E70" s="87">
        <v>0.36499999999999999</v>
      </c>
      <c r="F70" s="87">
        <v>200.61</v>
      </c>
      <c r="G70" s="87">
        <v>0</v>
      </c>
      <c r="H70" s="87">
        <v>90</v>
      </c>
      <c r="I70" s="87" t="s">
        <v>384</v>
      </c>
      <c r="J70"/>
      <c r="K70"/>
      <c r="L70"/>
      <c r="M70"/>
      <c r="N70"/>
      <c r="O70"/>
      <c r="P70"/>
      <c r="Q70"/>
      <c r="R70"/>
      <c r="S70"/>
    </row>
    <row r="71" spans="1:19">
      <c r="A71" s="87" t="s">
        <v>395</v>
      </c>
      <c r="B71" s="87" t="s">
        <v>581</v>
      </c>
      <c r="C71" s="87">
        <v>0.08</v>
      </c>
      <c r="D71" s="87">
        <v>0.34599999999999997</v>
      </c>
      <c r="E71" s="87">
        <v>0.36499999999999999</v>
      </c>
      <c r="F71" s="87">
        <v>133.74</v>
      </c>
      <c r="G71" s="87">
        <v>270</v>
      </c>
      <c r="H71" s="87">
        <v>90</v>
      </c>
      <c r="I71" s="87" t="s">
        <v>390</v>
      </c>
      <c r="J71"/>
      <c r="K71"/>
      <c r="L71"/>
      <c r="M71"/>
      <c r="N71"/>
      <c r="O71"/>
      <c r="P71"/>
      <c r="Q71"/>
      <c r="R71"/>
      <c r="S71"/>
    </row>
    <row r="72" spans="1:19">
      <c r="A72" s="87" t="s">
        <v>398</v>
      </c>
      <c r="B72" s="87" t="s">
        <v>581</v>
      </c>
      <c r="C72" s="87">
        <v>0.08</v>
      </c>
      <c r="D72" s="87">
        <v>0.34599999999999997</v>
      </c>
      <c r="E72" s="87">
        <v>0.36499999999999999</v>
      </c>
      <c r="F72" s="87">
        <v>2006.06</v>
      </c>
      <c r="G72" s="87">
        <v>180</v>
      </c>
      <c r="H72" s="87">
        <v>90</v>
      </c>
      <c r="I72" s="87" t="s">
        <v>388</v>
      </c>
      <c r="J72"/>
      <c r="K72"/>
      <c r="L72"/>
      <c r="M72"/>
      <c r="N72"/>
      <c r="O72"/>
      <c r="P72"/>
      <c r="Q72"/>
      <c r="R72"/>
      <c r="S72"/>
    </row>
    <row r="73" spans="1:19">
      <c r="A73" s="87" t="s">
        <v>397</v>
      </c>
      <c r="B73" s="87" t="s">
        <v>581</v>
      </c>
      <c r="C73" s="87">
        <v>0.08</v>
      </c>
      <c r="D73" s="87">
        <v>0.34599999999999997</v>
      </c>
      <c r="E73" s="87">
        <v>0.36499999999999999</v>
      </c>
      <c r="F73" s="87">
        <v>1337.37</v>
      </c>
      <c r="G73" s="87">
        <v>90</v>
      </c>
      <c r="H73" s="87">
        <v>90</v>
      </c>
      <c r="I73" s="87" t="s">
        <v>386</v>
      </c>
      <c r="J73"/>
      <c r="K73"/>
      <c r="L73"/>
      <c r="M73"/>
      <c r="N73"/>
      <c r="O73"/>
      <c r="P73"/>
      <c r="Q73"/>
      <c r="R73"/>
      <c r="S73"/>
    </row>
    <row r="74" spans="1:19">
      <c r="A74" s="87" t="s">
        <v>396</v>
      </c>
      <c r="B74" s="87" t="s">
        <v>581</v>
      </c>
      <c r="C74" s="87">
        <v>0.08</v>
      </c>
      <c r="D74" s="87">
        <v>0.34599999999999997</v>
      </c>
      <c r="E74" s="87">
        <v>0.36499999999999999</v>
      </c>
      <c r="F74" s="87">
        <v>2006.06</v>
      </c>
      <c r="G74" s="87">
        <v>0</v>
      </c>
      <c r="H74" s="87">
        <v>90</v>
      </c>
      <c r="I74" s="87" t="s">
        <v>384</v>
      </c>
      <c r="J74"/>
      <c r="K74"/>
      <c r="L74"/>
      <c r="M74"/>
      <c r="N74"/>
      <c r="O74"/>
      <c r="P74"/>
      <c r="Q74"/>
      <c r="R74"/>
      <c r="S74"/>
    </row>
    <row r="75" spans="1:19">
      <c r="A75" s="87" t="s">
        <v>399</v>
      </c>
      <c r="B75" s="87" t="s">
        <v>581</v>
      </c>
      <c r="C75" s="87">
        <v>0.08</v>
      </c>
      <c r="D75" s="87">
        <v>0.34599999999999997</v>
      </c>
      <c r="E75" s="87">
        <v>0.36499999999999999</v>
      </c>
      <c r="F75" s="87">
        <v>1337.37</v>
      </c>
      <c r="G75" s="87">
        <v>270</v>
      </c>
      <c r="H75" s="87">
        <v>90</v>
      </c>
      <c r="I75" s="87" t="s">
        <v>390</v>
      </c>
      <c r="J75"/>
      <c r="K75"/>
      <c r="L75"/>
      <c r="M75"/>
      <c r="N75"/>
      <c r="O75"/>
      <c r="P75"/>
      <c r="Q75"/>
      <c r="R75"/>
      <c r="S75"/>
    </row>
    <row r="76" spans="1:19">
      <c r="A76" s="87" t="s">
        <v>402</v>
      </c>
      <c r="B76" s="87" t="s">
        <v>581</v>
      </c>
      <c r="C76" s="87">
        <v>0.08</v>
      </c>
      <c r="D76" s="87">
        <v>0.34599999999999997</v>
      </c>
      <c r="E76" s="87">
        <v>0.36499999999999999</v>
      </c>
      <c r="F76" s="87">
        <v>200.61</v>
      </c>
      <c r="G76" s="87">
        <v>180</v>
      </c>
      <c r="H76" s="87">
        <v>90</v>
      </c>
      <c r="I76" s="87" t="s">
        <v>388</v>
      </c>
      <c r="J76"/>
      <c r="K76"/>
      <c r="L76"/>
      <c r="M76"/>
      <c r="N76"/>
      <c r="O76"/>
      <c r="P76"/>
      <c r="Q76"/>
      <c r="R76"/>
      <c r="S76"/>
    </row>
    <row r="77" spans="1:19">
      <c r="A77" s="87" t="s">
        <v>401</v>
      </c>
      <c r="B77" s="87" t="s">
        <v>581</v>
      </c>
      <c r="C77" s="87">
        <v>0.08</v>
      </c>
      <c r="D77" s="87">
        <v>0.34599999999999997</v>
      </c>
      <c r="E77" s="87">
        <v>0.36499999999999999</v>
      </c>
      <c r="F77" s="87">
        <v>133.74</v>
      </c>
      <c r="G77" s="87">
        <v>90</v>
      </c>
      <c r="H77" s="87">
        <v>90</v>
      </c>
      <c r="I77" s="87" t="s">
        <v>386</v>
      </c>
      <c r="J77"/>
      <c r="K77"/>
      <c r="L77"/>
      <c r="M77"/>
      <c r="N77"/>
      <c r="O77"/>
      <c r="P77"/>
      <c r="Q77"/>
      <c r="R77"/>
      <c r="S77"/>
    </row>
    <row r="78" spans="1:19">
      <c r="A78" s="87" t="s">
        <v>400</v>
      </c>
      <c r="B78" s="87" t="s">
        <v>581</v>
      </c>
      <c r="C78" s="87">
        <v>0.08</v>
      </c>
      <c r="D78" s="87">
        <v>0.34599999999999997</v>
      </c>
      <c r="E78" s="87">
        <v>0.36499999999999999</v>
      </c>
      <c r="F78" s="87">
        <v>200.61</v>
      </c>
      <c r="G78" s="87">
        <v>0</v>
      </c>
      <c r="H78" s="87">
        <v>90</v>
      </c>
      <c r="I78" s="87" t="s">
        <v>384</v>
      </c>
      <c r="J78"/>
      <c r="K78"/>
      <c r="L78"/>
      <c r="M78"/>
      <c r="N78"/>
      <c r="O78"/>
      <c r="P78"/>
      <c r="Q78"/>
      <c r="R78"/>
      <c r="S78"/>
    </row>
    <row r="79" spans="1:19">
      <c r="A79" s="87" t="s">
        <v>403</v>
      </c>
      <c r="B79" s="87" t="s">
        <v>581</v>
      </c>
      <c r="C79" s="87">
        <v>0.08</v>
      </c>
      <c r="D79" s="87">
        <v>0.34599999999999997</v>
      </c>
      <c r="E79" s="87">
        <v>0.36499999999999999</v>
      </c>
      <c r="F79" s="87">
        <v>133.74</v>
      </c>
      <c r="G79" s="87">
        <v>270</v>
      </c>
      <c r="H79" s="87">
        <v>90</v>
      </c>
      <c r="I79" s="87" t="s">
        <v>390</v>
      </c>
      <c r="J79"/>
      <c r="K79"/>
      <c r="L79"/>
      <c r="M79"/>
      <c r="N79"/>
      <c r="O79"/>
      <c r="P79"/>
      <c r="Q79"/>
      <c r="R79"/>
      <c r="S79"/>
    </row>
    <row r="80" spans="1:19">
      <c r="A80" s="87" t="s">
        <v>413</v>
      </c>
      <c r="B80" s="87" t="s">
        <v>581</v>
      </c>
      <c r="C80" s="87">
        <v>0.08</v>
      </c>
      <c r="D80" s="87">
        <v>0.34599999999999997</v>
      </c>
      <c r="E80" s="87">
        <v>0.36499999999999999</v>
      </c>
      <c r="F80" s="87">
        <v>59.42</v>
      </c>
      <c r="G80" s="87">
        <v>90</v>
      </c>
      <c r="H80" s="87">
        <v>90</v>
      </c>
      <c r="I80" s="87" t="s">
        <v>386</v>
      </c>
      <c r="J80"/>
      <c r="K80"/>
      <c r="L80"/>
      <c r="M80"/>
      <c r="N80"/>
      <c r="O80"/>
      <c r="P80"/>
      <c r="Q80"/>
      <c r="R80"/>
      <c r="S80"/>
    </row>
    <row r="81" spans="1:19">
      <c r="A81" s="87" t="s">
        <v>412</v>
      </c>
      <c r="B81" s="87" t="s">
        <v>581</v>
      </c>
      <c r="C81" s="87">
        <v>0.08</v>
      </c>
      <c r="D81" s="87">
        <v>0.34599999999999997</v>
      </c>
      <c r="E81" s="87">
        <v>0.36499999999999999</v>
      </c>
      <c r="F81" s="87">
        <v>89.13</v>
      </c>
      <c r="G81" s="87">
        <v>180</v>
      </c>
      <c r="H81" s="87">
        <v>90</v>
      </c>
      <c r="I81" s="87" t="s">
        <v>388</v>
      </c>
      <c r="J81"/>
      <c r="K81"/>
      <c r="L81"/>
      <c r="M81"/>
      <c r="N81"/>
      <c r="O81"/>
      <c r="P81"/>
      <c r="Q81"/>
      <c r="R81"/>
      <c r="S81"/>
    </row>
    <row r="82" spans="1:19">
      <c r="A82" s="87" t="s">
        <v>415</v>
      </c>
      <c r="B82" s="87" t="s">
        <v>581</v>
      </c>
      <c r="C82" s="87">
        <v>0.08</v>
      </c>
      <c r="D82" s="87">
        <v>0.34599999999999997</v>
      </c>
      <c r="E82" s="87">
        <v>0.36499999999999999</v>
      </c>
      <c r="F82" s="87">
        <v>89.13</v>
      </c>
      <c r="G82" s="87">
        <v>0</v>
      </c>
      <c r="H82" s="87">
        <v>90</v>
      </c>
      <c r="I82" s="87" t="s">
        <v>384</v>
      </c>
      <c r="J82"/>
      <c r="K82"/>
      <c r="L82"/>
      <c r="M82"/>
      <c r="N82"/>
      <c r="O82"/>
      <c r="P82"/>
      <c r="Q82"/>
      <c r="R82"/>
      <c r="S82"/>
    </row>
    <row r="83" spans="1:19">
      <c r="A83" s="87" t="s">
        <v>414</v>
      </c>
      <c r="B83" s="87" t="s">
        <v>581</v>
      </c>
      <c r="C83" s="87">
        <v>0.08</v>
      </c>
      <c r="D83" s="87">
        <v>0.34599999999999997</v>
      </c>
      <c r="E83" s="87">
        <v>0.36499999999999999</v>
      </c>
      <c r="F83" s="87">
        <v>59.42</v>
      </c>
      <c r="G83" s="87">
        <v>270</v>
      </c>
      <c r="H83" s="87">
        <v>90</v>
      </c>
      <c r="I83" s="87" t="s">
        <v>390</v>
      </c>
      <c r="J83"/>
      <c r="K83"/>
      <c r="L83"/>
      <c r="M83"/>
      <c r="N83"/>
      <c r="O83"/>
      <c r="P83"/>
      <c r="Q83"/>
      <c r="R83"/>
      <c r="S83"/>
    </row>
    <row r="84" spans="1:19">
      <c r="A84" s="87" t="s">
        <v>416</v>
      </c>
      <c r="B84" s="87" t="s">
        <v>582</v>
      </c>
      <c r="C84" s="87">
        <v>0.3</v>
      </c>
      <c r="D84" s="87">
        <v>0.22700000000000001</v>
      </c>
      <c r="E84" s="87">
        <v>0.23699999999999999</v>
      </c>
      <c r="F84" s="87">
        <v>3563.11</v>
      </c>
      <c r="G84" s="87">
        <v>0</v>
      </c>
      <c r="H84" s="87">
        <v>0</v>
      </c>
      <c r="I84" s="87"/>
      <c r="J84"/>
      <c r="K84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0"/>
      <c r="B86" s="87" t="s">
        <v>48</v>
      </c>
      <c r="C86" s="87" t="s">
        <v>417</v>
      </c>
      <c r="D86" s="87" t="s">
        <v>418</v>
      </c>
      <c r="E86" s="87" t="s">
        <v>419</v>
      </c>
      <c r="F86" s="87" t="s">
        <v>43</v>
      </c>
      <c r="G86" s="87" t="s">
        <v>420</v>
      </c>
      <c r="H86" s="87" t="s">
        <v>421</v>
      </c>
      <c r="I86" s="87" t="s">
        <v>422</v>
      </c>
      <c r="J86" s="87" t="s">
        <v>380</v>
      </c>
      <c r="K86" s="87" t="s">
        <v>382</v>
      </c>
      <c r="L86"/>
      <c r="M86"/>
      <c r="N86"/>
      <c r="O86"/>
      <c r="P86"/>
      <c r="Q86"/>
      <c r="R86"/>
      <c r="S86"/>
    </row>
    <row r="87" spans="1:19">
      <c r="A87" s="87" t="s">
        <v>425</v>
      </c>
      <c r="B87" s="87" t="s">
        <v>674</v>
      </c>
      <c r="C87" s="87">
        <v>115.9</v>
      </c>
      <c r="D87" s="87">
        <v>115.9</v>
      </c>
      <c r="E87" s="87">
        <v>2.956</v>
      </c>
      <c r="F87" s="87">
        <v>0.48699999999999999</v>
      </c>
      <c r="G87" s="87">
        <v>0.40899999999999997</v>
      </c>
      <c r="H87" s="87" t="s">
        <v>63</v>
      </c>
      <c r="I87" s="87" t="s">
        <v>394</v>
      </c>
      <c r="J87" s="87">
        <v>180</v>
      </c>
      <c r="K87" s="87" t="s">
        <v>388</v>
      </c>
      <c r="L87"/>
      <c r="M87"/>
      <c r="N87"/>
      <c r="O87"/>
      <c r="P87"/>
      <c r="Q87"/>
      <c r="R87"/>
      <c r="S87"/>
    </row>
    <row r="88" spans="1:19">
      <c r="A88" s="87" t="s">
        <v>424</v>
      </c>
      <c r="B88" s="87" t="s">
        <v>674</v>
      </c>
      <c r="C88" s="87">
        <v>77.27</v>
      </c>
      <c r="D88" s="87">
        <v>77.27</v>
      </c>
      <c r="E88" s="87">
        <v>2.956</v>
      </c>
      <c r="F88" s="87">
        <v>0.48699999999999999</v>
      </c>
      <c r="G88" s="87">
        <v>0.40899999999999997</v>
      </c>
      <c r="H88" s="87" t="s">
        <v>63</v>
      </c>
      <c r="I88" s="87" t="s">
        <v>393</v>
      </c>
      <c r="J88" s="87">
        <v>90</v>
      </c>
      <c r="K88" s="87" t="s">
        <v>386</v>
      </c>
      <c r="L88"/>
      <c r="M88"/>
      <c r="N88"/>
      <c r="O88"/>
      <c r="P88"/>
      <c r="Q88"/>
      <c r="R88"/>
      <c r="S88"/>
    </row>
    <row r="89" spans="1:19">
      <c r="A89" s="87" t="s">
        <v>423</v>
      </c>
      <c r="B89" s="87" t="s">
        <v>674</v>
      </c>
      <c r="C89" s="87">
        <v>115.9</v>
      </c>
      <c r="D89" s="87">
        <v>115.9</v>
      </c>
      <c r="E89" s="87">
        <v>2.956</v>
      </c>
      <c r="F89" s="87">
        <v>0.48699999999999999</v>
      </c>
      <c r="G89" s="87">
        <v>0.40899999999999997</v>
      </c>
      <c r="H89" s="87" t="s">
        <v>63</v>
      </c>
      <c r="I89" s="87" t="s">
        <v>392</v>
      </c>
      <c r="J89" s="87">
        <v>0</v>
      </c>
      <c r="K89" s="87" t="s">
        <v>384</v>
      </c>
      <c r="L89"/>
      <c r="M89"/>
      <c r="N89"/>
      <c r="O89"/>
      <c r="P89"/>
      <c r="Q89"/>
      <c r="R89"/>
      <c r="S89"/>
    </row>
    <row r="90" spans="1:19">
      <c r="A90" s="87" t="s">
        <v>426</v>
      </c>
      <c r="B90" s="87" t="s">
        <v>674</v>
      </c>
      <c r="C90" s="87">
        <v>77.27</v>
      </c>
      <c r="D90" s="87">
        <v>77.27</v>
      </c>
      <c r="E90" s="87">
        <v>2.956</v>
      </c>
      <c r="F90" s="87">
        <v>0.48699999999999999</v>
      </c>
      <c r="G90" s="87">
        <v>0.40899999999999997</v>
      </c>
      <c r="H90" s="87" t="s">
        <v>63</v>
      </c>
      <c r="I90" s="87" t="s">
        <v>395</v>
      </c>
      <c r="J90" s="87">
        <v>270</v>
      </c>
      <c r="K90" s="87" t="s">
        <v>390</v>
      </c>
      <c r="L90"/>
      <c r="M90"/>
      <c r="N90"/>
      <c r="O90"/>
      <c r="P90"/>
      <c r="Q90"/>
      <c r="R90"/>
      <c r="S90"/>
    </row>
    <row r="91" spans="1:19">
      <c r="A91" s="87" t="s">
        <v>429</v>
      </c>
      <c r="B91" s="87" t="s">
        <v>674</v>
      </c>
      <c r="C91" s="87">
        <v>115.9</v>
      </c>
      <c r="D91" s="87">
        <v>1159.04</v>
      </c>
      <c r="E91" s="87">
        <v>2.956</v>
      </c>
      <c r="F91" s="87">
        <v>0.48699999999999999</v>
      </c>
      <c r="G91" s="87">
        <v>0.40899999999999997</v>
      </c>
      <c r="H91" s="87" t="s">
        <v>63</v>
      </c>
      <c r="I91" s="87" t="s">
        <v>398</v>
      </c>
      <c r="J91" s="87">
        <v>180</v>
      </c>
      <c r="K91" s="87" t="s">
        <v>388</v>
      </c>
      <c r="L91"/>
      <c r="M91"/>
      <c r="N91"/>
      <c r="O91"/>
      <c r="P91"/>
      <c r="Q91"/>
      <c r="R91"/>
      <c r="S91"/>
    </row>
    <row r="92" spans="1:19">
      <c r="A92" s="87" t="s">
        <v>428</v>
      </c>
      <c r="B92" s="87" t="s">
        <v>674</v>
      </c>
      <c r="C92" s="87">
        <v>77.27</v>
      </c>
      <c r="D92" s="87">
        <v>772.69</v>
      </c>
      <c r="E92" s="87">
        <v>2.956</v>
      </c>
      <c r="F92" s="87">
        <v>0.48699999999999999</v>
      </c>
      <c r="G92" s="87">
        <v>0.40899999999999997</v>
      </c>
      <c r="H92" s="87" t="s">
        <v>63</v>
      </c>
      <c r="I92" s="87" t="s">
        <v>397</v>
      </c>
      <c r="J92" s="87">
        <v>90</v>
      </c>
      <c r="K92" s="87" t="s">
        <v>386</v>
      </c>
      <c r="L92"/>
      <c r="M92"/>
      <c r="N92"/>
      <c r="O92"/>
      <c r="P92"/>
      <c r="Q92"/>
      <c r="R92"/>
      <c r="S92"/>
    </row>
    <row r="93" spans="1:19">
      <c r="A93" s="87" t="s">
        <v>427</v>
      </c>
      <c r="B93" s="87" t="s">
        <v>674</v>
      </c>
      <c r="C93" s="87">
        <v>115.9</v>
      </c>
      <c r="D93" s="87">
        <v>1159.04</v>
      </c>
      <c r="E93" s="87">
        <v>2.956</v>
      </c>
      <c r="F93" s="87">
        <v>0.48699999999999999</v>
      </c>
      <c r="G93" s="87">
        <v>0.40899999999999997</v>
      </c>
      <c r="H93" s="87" t="s">
        <v>63</v>
      </c>
      <c r="I93" s="87" t="s">
        <v>396</v>
      </c>
      <c r="J93" s="87">
        <v>0</v>
      </c>
      <c r="K93" s="87" t="s">
        <v>384</v>
      </c>
      <c r="L93"/>
      <c r="M93"/>
      <c r="N93"/>
      <c r="O93"/>
      <c r="P93"/>
      <c r="Q93"/>
      <c r="R93"/>
      <c r="S93"/>
    </row>
    <row r="94" spans="1:19">
      <c r="A94" s="87" t="s">
        <v>430</v>
      </c>
      <c r="B94" s="87" t="s">
        <v>674</v>
      </c>
      <c r="C94" s="87">
        <v>77.27</v>
      </c>
      <c r="D94" s="87">
        <v>772.69</v>
      </c>
      <c r="E94" s="87">
        <v>2.956</v>
      </c>
      <c r="F94" s="87">
        <v>0.48699999999999999</v>
      </c>
      <c r="G94" s="87">
        <v>0.40899999999999997</v>
      </c>
      <c r="H94" s="87" t="s">
        <v>63</v>
      </c>
      <c r="I94" s="87" t="s">
        <v>399</v>
      </c>
      <c r="J94" s="87">
        <v>270</v>
      </c>
      <c r="K94" s="87" t="s">
        <v>390</v>
      </c>
      <c r="L94"/>
      <c r="M94"/>
      <c r="N94"/>
      <c r="O94"/>
      <c r="P94"/>
      <c r="Q94"/>
      <c r="R94"/>
      <c r="S94"/>
    </row>
    <row r="95" spans="1:19">
      <c r="A95" s="87" t="s">
        <v>433</v>
      </c>
      <c r="B95" s="87" t="s">
        <v>674</v>
      </c>
      <c r="C95" s="87">
        <v>115.9</v>
      </c>
      <c r="D95" s="87">
        <v>115.9</v>
      </c>
      <c r="E95" s="87">
        <v>2.956</v>
      </c>
      <c r="F95" s="87">
        <v>0.48699999999999999</v>
      </c>
      <c r="G95" s="87">
        <v>0.40899999999999997</v>
      </c>
      <c r="H95" s="87" t="s">
        <v>63</v>
      </c>
      <c r="I95" s="87" t="s">
        <v>402</v>
      </c>
      <c r="J95" s="87">
        <v>180</v>
      </c>
      <c r="K95" s="87" t="s">
        <v>388</v>
      </c>
      <c r="L95"/>
      <c r="M95"/>
      <c r="N95"/>
      <c r="O95"/>
      <c r="P95"/>
      <c r="Q95"/>
      <c r="R95"/>
      <c r="S95"/>
    </row>
    <row r="96" spans="1:19">
      <c r="A96" s="87" t="s">
        <v>432</v>
      </c>
      <c r="B96" s="87" t="s">
        <v>674</v>
      </c>
      <c r="C96" s="87">
        <v>77.27</v>
      </c>
      <c r="D96" s="87">
        <v>77.27</v>
      </c>
      <c r="E96" s="87">
        <v>2.956</v>
      </c>
      <c r="F96" s="87">
        <v>0.48699999999999999</v>
      </c>
      <c r="G96" s="87">
        <v>0.40899999999999997</v>
      </c>
      <c r="H96" s="87" t="s">
        <v>63</v>
      </c>
      <c r="I96" s="87" t="s">
        <v>401</v>
      </c>
      <c r="J96" s="87">
        <v>90</v>
      </c>
      <c r="K96" s="87" t="s">
        <v>386</v>
      </c>
      <c r="L96"/>
      <c r="M96"/>
      <c r="N96"/>
      <c r="O96"/>
      <c r="P96"/>
      <c r="Q96"/>
      <c r="R96"/>
      <c r="S96"/>
    </row>
    <row r="97" spans="1:19">
      <c r="A97" s="87" t="s">
        <v>431</v>
      </c>
      <c r="B97" s="87" t="s">
        <v>674</v>
      </c>
      <c r="C97" s="87">
        <v>115.9</v>
      </c>
      <c r="D97" s="87">
        <v>115.9</v>
      </c>
      <c r="E97" s="87">
        <v>2.956</v>
      </c>
      <c r="F97" s="87">
        <v>0.48699999999999999</v>
      </c>
      <c r="G97" s="87">
        <v>0.40899999999999997</v>
      </c>
      <c r="H97" s="87" t="s">
        <v>63</v>
      </c>
      <c r="I97" s="87" t="s">
        <v>400</v>
      </c>
      <c r="J97" s="87">
        <v>0</v>
      </c>
      <c r="K97" s="87" t="s">
        <v>384</v>
      </c>
      <c r="L97"/>
      <c r="M97"/>
      <c r="N97"/>
      <c r="O97"/>
      <c r="P97"/>
      <c r="Q97"/>
      <c r="R97"/>
      <c r="S97"/>
    </row>
    <row r="98" spans="1:19">
      <c r="A98" s="87" t="s">
        <v>434</v>
      </c>
      <c r="B98" s="87" t="s">
        <v>674</v>
      </c>
      <c r="C98" s="87">
        <v>77.27</v>
      </c>
      <c r="D98" s="87">
        <v>77.27</v>
      </c>
      <c r="E98" s="87">
        <v>2.956</v>
      </c>
      <c r="F98" s="87">
        <v>0.48699999999999999</v>
      </c>
      <c r="G98" s="87">
        <v>0.40899999999999997</v>
      </c>
      <c r="H98" s="87" t="s">
        <v>63</v>
      </c>
      <c r="I98" s="87" t="s">
        <v>403</v>
      </c>
      <c r="J98" s="87">
        <v>270</v>
      </c>
      <c r="K98" s="87" t="s">
        <v>390</v>
      </c>
      <c r="L98"/>
      <c r="M98"/>
      <c r="N98"/>
      <c r="O98"/>
      <c r="P98"/>
      <c r="Q98"/>
      <c r="R98"/>
      <c r="S98"/>
    </row>
    <row r="99" spans="1:19">
      <c r="A99" s="87" t="s">
        <v>435</v>
      </c>
      <c r="B99" s="87"/>
      <c r="C99" s="87"/>
      <c r="D99" s="87">
        <v>4636.1499999999996</v>
      </c>
      <c r="E99" s="87">
        <v>2.96</v>
      </c>
      <c r="F99" s="87">
        <v>0.48699999999999999</v>
      </c>
      <c r="G99" s="87">
        <v>0.40899999999999997</v>
      </c>
      <c r="H99" s="87"/>
      <c r="I99" s="87"/>
      <c r="J99" s="87"/>
      <c r="K99" s="87"/>
      <c r="L99"/>
      <c r="M99"/>
      <c r="N99"/>
      <c r="O99"/>
      <c r="P99"/>
      <c r="Q99"/>
      <c r="R99"/>
      <c r="S99"/>
    </row>
    <row r="100" spans="1:19">
      <c r="A100" s="87" t="s">
        <v>436</v>
      </c>
      <c r="B100" s="87"/>
      <c r="C100" s="87"/>
      <c r="D100" s="87">
        <v>1390.85</v>
      </c>
      <c r="E100" s="87">
        <v>2.96</v>
      </c>
      <c r="F100" s="87">
        <v>0.48699999999999999</v>
      </c>
      <c r="G100" s="87">
        <v>0.40899999999999997</v>
      </c>
      <c r="H100" s="87"/>
      <c r="I100" s="87"/>
      <c r="J100" s="87"/>
      <c r="K100" s="87"/>
      <c r="L100"/>
      <c r="M100"/>
      <c r="N100"/>
      <c r="O100"/>
      <c r="P100"/>
      <c r="Q100"/>
      <c r="R100"/>
      <c r="S100"/>
    </row>
    <row r="101" spans="1:19">
      <c r="A101" s="87" t="s">
        <v>437</v>
      </c>
      <c r="B101" s="87"/>
      <c r="C101" s="87"/>
      <c r="D101" s="87">
        <v>3245.31</v>
      </c>
      <c r="E101" s="87">
        <v>2.96</v>
      </c>
      <c r="F101" s="87">
        <v>0.48699999999999999</v>
      </c>
      <c r="G101" s="87">
        <v>0.40899999999999997</v>
      </c>
      <c r="H101" s="87"/>
      <c r="I101" s="87"/>
      <c r="J101" s="87"/>
      <c r="K101" s="87"/>
      <c r="L101"/>
      <c r="M101"/>
      <c r="N101"/>
      <c r="O101"/>
      <c r="P101"/>
      <c r="Q101"/>
      <c r="R101"/>
      <c r="S101"/>
    </row>
    <row r="102" spans="1:19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0"/>
      <c r="B103" s="87" t="s">
        <v>114</v>
      </c>
      <c r="C103" s="87" t="s">
        <v>438</v>
      </c>
      <c r="D103" s="87" t="s">
        <v>439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7" t="s">
        <v>440</v>
      </c>
      <c r="B104" s="87" t="s">
        <v>441</v>
      </c>
      <c r="C104" s="87">
        <v>3795544.34</v>
      </c>
      <c r="D104" s="87">
        <v>5.2</v>
      </c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7" t="s">
        <v>442</v>
      </c>
      <c r="B105" s="87" t="s">
        <v>443</v>
      </c>
      <c r="C105" s="87">
        <v>3926617.97</v>
      </c>
      <c r="D105" s="87">
        <v>0.7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7" t="s">
        <v>444</v>
      </c>
      <c r="B106" s="87" t="s">
        <v>445</v>
      </c>
      <c r="C106" s="87">
        <v>3620365.37</v>
      </c>
      <c r="D106" s="87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0"/>
      <c r="B108" s="87" t="s">
        <v>114</v>
      </c>
      <c r="C108" s="87" t="s">
        <v>446</v>
      </c>
      <c r="D108" s="87" t="s">
        <v>447</v>
      </c>
      <c r="E108" s="87" t="s">
        <v>448</v>
      </c>
      <c r="F108" s="87" t="s">
        <v>449</v>
      </c>
      <c r="G108" s="87" t="s">
        <v>439</v>
      </c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87" t="s">
        <v>453</v>
      </c>
      <c r="B109" s="87" t="s">
        <v>451</v>
      </c>
      <c r="C109" s="87">
        <v>358132.8</v>
      </c>
      <c r="D109" s="87">
        <v>247669.37</v>
      </c>
      <c r="E109" s="87">
        <v>110463.44</v>
      </c>
      <c r="F109" s="87">
        <v>0.69</v>
      </c>
      <c r="G109" s="87" t="s">
        <v>452</v>
      </c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7" t="s">
        <v>454</v>
      </c>
      <c r="B110" s="87" t="s">
        <v>451</v>
      </c>
      <c r="C110" s="87">
        <v>4204071.55</v>
      </c>
      <c r="D110" s="87">
        <v>2918181.71</v>
      </c>
      <c r="E110" s="87">
        <v>1285889.8400000001</v>
      </c>
      <c r="F110" s="87">
        <v>0.69</v>
      </c>
      <c r="G110" s="87" t="s">
        <v>452</v>
      </c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7" t="s">
        <v>455</v>
      </c>
      <c r="B111" s="87" t="s">
        <v>451</v>
      </c>
      <c r="C111" s="87">
        <v>373914.99</v>
      </c>
      <c r="D111" s="87">
        <v>258847.65</v>
      </c>
      <c r="E111" s="87">
        <v>115067.34</v>
      </c>
      <c r="F111" s="87">
        <v>0.69</v>
      </c>
      <c r="G111" s="87" t="s">
        <v>452</v>
      </c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7" t="s">
        <v>450</v>
      </c>
      <c r="B112" s="87" t="s">
        <v>451</v>
      </c>
      <c r="C112" s="87">
        <v>85570.27</v>
      </c>
      <c r="D112" s="87">
        <v>59114.71</v>
      </c>
      <c r="E112" s="87">
        <v>26455.56</v>
      </c>
      <c r="F112" s="87">
        <v>0.69</v>
      </c>
      <c r="G112" s="87" t="s">
        <v>452</v>
      </c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0"/>
      <c r="B114" s="87" t="s">
        <v>114</v>
      </c>
      <c r="C114" s="87" t="s">
        <v>446</v>
      </c>
      <c r="D114" s="87" t="s">
        <v>439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7" t="s">
        <v>456</v>
      </c>
      <c r="B115" s="87" t="s">
        <v>457</v>
      </c>
      <c r="C115" s="87">
        <v>51804.56</v>
      </c>
      <c r="D115" s="87" t="s">
        <v>452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7" t="s">
        <v>458</v>
      </c>
      <c r="B116" s="87" t="s">
        <v>457</v>
      </c>
      <c r="C116" s="87">
        <v>116560.37</v>
      </c>
      <c r="D116" s="87" t="s">
        <v>452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7" t="s">
        <v>459</v>
      </c>
      <c r="B117" s="87" t="s">
        <v>457</v>
      </c>
      <c r="C117" s="87">
        <v>1447150.58</v>
      </c>
      <c r="D117" s="87" t="s">
        <v>452</v>
      </c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7" t="s">
        <v>460</v>
      </c>
      <c r="B118" s="87" t="s">
        <v>457</v>
      </c>
      <c r="C118" s="87">
        <v>123144.59</v>
      </c>
      <c r="D118" s="87" t="s">
        <v>452</v>
      </c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7" t="s">
        <v>463</v>
      </c>
      <c r="B119" s="87" t="s">
        <v>457</v>
      </c>
      <c r="C119" s="87">
        <v>24535.18</v>
      </c>
      <c r="D119" s="87" t="s">
        <v>452</v>
      </c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7" t="s">
        <v>462</v>
      </c>
      <c r="B120" s="87" t="s">
        <v>457</v>
      </c>
      <c r="C120" s="87">
        <v>23552.78</v>
      </c>
      <c r="D120" s="87" t="s">
        <v>452</v>
      </c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7" t="s">
        <v>461</v>
      </c>
      <c r="B121" s="87" t="s">
        <v>457</v>
      </c>
      <c r="C121" s="87">
        <v>15469.81</v>
      </c>
      <c r="D121" s="87" t="s">
        <v>452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7" t="s">
        <v>464</v>
      </c>
      <c r="B122" s="87" t="s">
        <v>457</v>
      </c>
      <c r="C122" s="87">
        <v>27180.47</v>
      </c>
      <c r="D122" s="87" t="s">
        <v>452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7" t="s">
        <v>467</v>
      </c>
      <c r="B123" s="87" t="s">
        <v>457</v>
      </c>
      <c r="C123" s="87">
        <v>270725.46000000002</v>
      </c>
      <c r="D123" s="87" t="s">
        <v>452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7" t="s">
        <v>466</v>
      </c>
      <c r="B124" s="87" t="s">
        <v>457</v>
      </c>
      <c r="C124" s="87">
        <v>257099.55</v>
      </c>
      <c r="D124" s="87" t="s">
        <v>452</v>
      </c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7" t="s">
        <v>465</v>
      </c>
      <c r="B125" s="87" t="s">
        <v>457</v>
      </c>
      <c r="C125" s="87">
        <v>167486.76</v>
      </c>
      <c r="D125" s="87" t="s">
        <v>452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7" t="s">
        <v>468</v>
      </c>
      <c r="B126" s="87" t="s">
        <v>457</v>
      </c>
      <c r="C126" s="87">
        <v>298115.95</v>
      </c>
      <c r="D126" s="87" t="s">
        <v>452</v>
      </c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7" t="s">
        <v>471</v>
      </c>
      <c r="B127" s="87" t="s">
        <v>457</v>
      </c>
      <c r="C127" s="87">
        <v>25255.24</v>
      </c>
      <c r="D127" s="87" t="s">
        <v>452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7" t="s">
        <v>470</v>
      </c>
      <c r="B128" s="87" t="s">
        <v>457</v>
      </c>
      <c r="C128" s="87">
        <v>23687.11</v>
      </c>
      <c r="D128" s="87" t="s">
        <v>452</v>
      </c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87" t="s">
        <v>469</v>
      </c>
      <c r="B129" s="87" t="s">
        <v>457</v>
      </c>
      <c r="C129" s="87">
        <v>20097.78</v>
      </c>
      <c r="D129" s="87" t="s">
        <v>452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7" t="s">
        <v>472</v>
      </c>
      <c r="B130" s="87" t="s">
        <v>457</v>
      </c>
      <c r="C130" s="87">
        <v>29011.41</v>
      </c>
      <c r="D130" s="87" t="s">
        <v>452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7" t="s">
        <v>474</v>
      </c>
      <c r="B131" s="87" t="s">
        <v>457</v>
      </c>
      <c r="C131" s="87">
        <v>75609.52</v>
      </c>
      <c r="D131" s="87" t="s">
        <v>452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7" t="s">
        <v>475</v>
      </c>
      <c r="B132" s="87" t="s">
        <v>457</v>
      </c>
      <c r="C132" s="87">
        <v>736255.26</v>
      </c>
      <c r="D132" s="87" t="s">
        <v>452</v>
      </c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7" t="s">
        <v>476</v>
      </c>
      <c r="B133" s="87" t="s">
        <v>457</v>
      </c>
      <c r="C133" s="87">
        <v>75193.42</v>
      </c>
      <c r="D133" s="87" t="s">
        <v>452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87" t="s">
        <v>473</v>
      </c>
      <c r="B134" s="87" t="s">
        <v>457</v>
      </c>
      <c r="C134" s="87">
        <v>36791.69</v>
      </c>
      <c r="D134" s="87" t="s">
        <v>452</v>
      </c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80"/>
      <c r="B136" s="87" t="s">
        <v>114</v>
      </c>
      <c r="C136" s="87" t="s">
        <v>477</v>
      </c>
      <c r="D136" s="87" t="s">
        <v>478</v>
      </c>
      <c r="E136" s="87" t="s">
        <v>479</v>
      </c>
      <c r="F136" s="87" t="s">
        <v>480</v>
      </c>
      <c r="G136" s="87" t="s">
        <v>481</v>
      </c>
      <c r="H136" s="87" t="s">
        <v>482</v>
      </c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87" t="s">
        <v>486</v>
      </c>
      <c r="B137" s="87" t="s">
        <v>484</v>
      </c>
      <c r="C137" s="87">
        <v>0.6</v>
      </c>
      <c r="D137" s="87">
        <v>1017.59</v>
      </c>
      <c r="E137" s="87">
        <v>17.78</v>
      </c>
      <c r="F137" s="87">
        <v>29928.51</v>
      </c>
      <c r="G137" s="87">
        <v>1</v>
      </c>
      <c r="H137" s="87" t="s">
        <v>485</v>
      </c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87" t="s">
        <v>487</v>
      </c>
      <c r="B138" s="87" t="s">
        <v>484</v>
      </c>
      <c r="C138" s="87">
        <v>0.62</v>
      </c>
      <c r="D138" s="87">
        <v>1017.59</v>
      </c>
      <c r="E138" s="87">
        <v>209.32</v>
      </c>
      <c r="F138" s="87">
        <v>344937.84</v>
      </c>
      <c r="G138" s="87">
        <v>1</v>
      </c>
      <c r="H138" s="87" t="s">
        <v>485</v>
      </c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7" t="s">
        <v>488</v>
      </c>
      <c r="B139" s="87" t="s">
        <v>484</v>
      </c>
      <c r="C139" s="87">
        <v>0.6</v>
      </c>
      <c r="D139" s="87">
        <v>1017.59</v>
      </c>
      <c r="E139" s="87">
        <v>18.579999999999998</v>
      </c>
      <c r="F139" s="87">
        <v>31268.82</v>
      </c>
      <c r="G139" s="87">
        <v>1</v>
      </c>
      <c r="H139" s="87" t="s">
        <v>485</v>
      </c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87" t="s">
        <v>483</v>
      </c>
      <c r="B140" s="87" t="s">
        <v>484</v>
      </c>
      <c r="C140" s="87">
        <v>0.57999999999999996</v>
      </c>
      <c r="D140" s="87">
        <v>1109.6500000000001</v>
      </c>
      <c r="E140" s="87">
        <v>4.4400000000000004</v>
      </c>
      <c r="F140" s="87">
        <v>8474.7800000000007</v>
      </c>
      <c r="G140" s="87">
        <v>1</v>
      </c>
      <c r="H140" s="87" t="s">
        <v>485</v>
      </c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80"/>
      <c r="B142" s="87" t="s">
        <v>114</v>
      </c>
      <c r="C142" s="87" t="s">
        <v>489</v>
      </c>
      <c r="D142" s="87" t="s">
        <v>490</v>
      </c>
      <c r="E142" s="87" t="s">
        <v>491</v>
      </c>
      <c r="F142" s="87" t="s">
        <v>492</v>
      </c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7" t="s">
        <v>497</v>
      </c>
      <c r="B143" s="87" t="s">
        <v>494</v>
      </c>
      <c r="C143" s="87" t="s">
        <v>495</v>
      </c>
      <c r="D143" s="87">
        <v>179352</v>
      </c>
      <c r="E143" s="87">
        <v>34780.910000000003</v>
      </c>
      <c r="F143" s="87">
        <v>0.9</v>
      </c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7" t="s">
        <v>496</v>
      </c>
      <c r="B144" s="87" t="s">
        <v>494</v>
      </c>
      <c r="C144" s="87" t="s">
        <v>495</v>
      </c>
      <c r="D144" s="87">
        <v>179352</v>
      </c>
      <c r="E144" s="87">
        <v>22239.39</v>
      </c>
      <c r="F144" s="87">
        <v>0.88</v>
      </c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7" t="s">
        <v>493</v>
      </c>
      <c r="B145" s="87" t="s">
        <v>494</v>
      </c>
      <c r="C145" s="87" t="s">
        <v>495</v>
      </c>
      <c r="D145" s="87">
        <v>179352</v>
      </c>
      <c r="E145" s="87">
        <v>72.709999999999994</v>
      </c>
      <c r="F145" s="87">
        <v>0.85</v>
      </c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7" t="s">
        <v>498</v>
      </c>
      <c r="B146" s="87" t="s">
        <v>499</v>
      </c>
      <c r="C146" s="87" t="s">
        <v>495</v>
      </c>
      <c r="D146" s="87">
        <v>179352</v>
      </c>
      <c r="E146" s="87">
        <v>51096.41</v>
      </c>
      <c r="F146" s="87">
        <v>0.87</v>
      </c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0"/>
      <c r="B148" s="87" t="s">
        <v>114</v>
      </c>
      <c r="C148" s="87" t="s">
        <v>500</v>
      </c>
      <c r="D148" s="87" t="s">
        <v>501</v>
      </c>
      <c r="E148" s="87" t="s">
        <v>502</v>
      </c>
      <c r="F148" s="87" t="s">
        <v>503</v>
      </c>
      <c r="G148" s="87" t="s">
        <v>504</v>
      </c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7" t="s">
        <v>505</v>
      </c>
      <c r="B149" s="87" t="s">
        <v>506</v>
      </c>
      <c r="C149" s="87">
        <v>0.76</v>
      </c>
      <c r="D149" s="87">
        <v>845000</v>
      </c>
      <c r="E149" s="87">
        <v>0.78</v>
      </c>
      <c r="F149" s="87">
        <v>0.88</v>
      </c>
      <c r="G149" s="87">
        <v>0.57999999999999996</v>
      </c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0"/>
      <c r="B151" s="87" t="s">
        <v>507</v>
      </c>
      <c r="C151" s="87" t="s">
        <v>508</v>
      </c>
      <c r="D151" s="87" t="s">
        <v>509</v>
      </c>
      <c r="E151" s="87" t="s">
        <v>510</v>
      </c>
      <c r="F151" s="87" t="s">
        <v>511</v>
      </c>
      <c r="G151" s="87" t="s">
        <v>512</v>
      </c>
      <c r="H151" s="87" t="s">
        <v>513</v>
      </c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7" t="s">
        <v>514</v>
      </c>
      <c r="B152" s="87">
        <v>482843.70669999998</v>
      </c>
      <c r="C152" s="87">
        <v>714.48950000000002</v>
      </c>
      <c r="D152" s="87">
        <v>901.60950000000003</v>
      </c>
      <c r="E152" s="87">
        <v>0</v>
      </c>
      <c r="F152" s="87">
        <v>7.0000000000000001E-3</v>
      </c>
      <c r="G152" s="87">
        <v>592054.38879999996</v>
      </c>
      <c r="H152" s="87">
        <v>193515.00099999999</v>
      </c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7" t="s">
        <v>515</v>
      </c>
      <c r="B153" s="87">
        <v>411635.0808</v>
      </c>
      <c r="C153" s="87">
        <v>623.15129999999999</v>
      </c>
      <c r="D153" s="87">
        <v>814.33590000000004</v>
      </c>
      <c r="E153" s="87">
        <v>0</v>
      </c>
      <c r="F153" s="87">
        <v>6.1999999999999998E-3</v>
      </c>
      <c r="G153" s="87">
        <v>534827.88569999998</v>
      </c>
      <c r="H153" s="87">
        <v>166317.24069999999</v>
      </c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7" t="s">
        <v>516</v>
      </c>
      <c r="B154" s="87">
        <v>417341.3223</v>
      </c>
      <c r="C154" s="87">
        <v>667.24019999999996</v>
      </c>
      <c r="D154" s="87">
        <v>941.05730000000005</v>
      </c>
      <c r="E154" s="87">
        <v>0</v>
      </c>
      <c r="F154" s="87">
        <v>7.1000000000000004E-3</v>
      </c>
      <c r="G154" s="87">
        <v>618251.76919999998</v>
      </c>
      <c r="H154" s="87">
        <v>172011.39369999999</v>
      </c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7" t="s">
        <v>517</v>
      </c>
      <c r="B155" s="87">
        <v>334869.5013</v>
      </c>
      <c r="C155" s="87">
        <v>565.46870000000001</v>
      </c>
      <c r="D155" s="87">
        <v>853.04930000000002</v>
      </c>
      <c r="E155" s="87">
        <v>0</v>
      </c>
      <c r="F155" s="87">
        <v>6.3E-3</v>
      </c>
      <c r="G155" s="87">
        <v>560579.76800000004</v>
      </c>
      <c r="H155" s="87">
        <v>140895.38500000001</v>
      </c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7" t="s">
        <v>282</v>
      </c>
      <c r="B156" s="87">
        <v>343039.37939999998</v>
      </c>
      <c r="C156" s="87">
        <v>602.76930000000004</v>
      </c>
      <c r="D156" s="87">
        <v>950.39670000000001</v>
      </c>
      <c r="E156" s="87">
        <v>0</v>
      </c>
      <c r="F156" s="87">
        <v>7.0000000000000001E-3</v>
      </c>
      <c r="G156" s="87">
        <v>624653.19469999999</v>
      </c>
      <c r="H156" s="87">
        <v>146579.58189999999</v>
      </c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7" t="s">
        <v>518</v>
      </c>
      <c r="B157" s="87">
        <v>356365.89899999998</v>
      </c>
      <c r="C157" s="87">
        <v>643.24490000000003</v>
      </c>
      <c r="D157" s="87">
        <v>1042.8646000000001</v>
      </c>
      <c r="E157" s="87">
        <v>0</v>
      </c>
      <c r="F157" s="87">
        <v>7.6E-3</v>
      </c>
      <c r="G157" s="87">
        <v>685496.13859999995</v>
      </c>
      <c r="H157" s="87">
        <v>153904.5638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7" t="s">
        <v>519</v>
      </c>
      <c r="B158" s="87">
        <v>377632.20069999999</v>
      </c>
      <c r="C158" s="87">
        <v>684.67049999999995</v>
      </c>
      <c r="D158" s="87">
        <v>1114.9958999999999</v>
      </c>
      <c r="E158" s="87">
        <v>0</v>
      </c>
      <c r="F158" s="87">
        <v>8.0999999999999996E-3</v>
      </c>
      <c r="G158" s="87">
        <v>732920.9902</v>
      </c>
      <c r="H158" s="87">
        <v>163379.4498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87" t="s">
        <v>520</v>
      </c>
      <c r="B159" s="87">
        <v>382549.25650000002</v>
      </c>
      <c r="C159" s="87">
        <v>690.98850000000004</v>
      </c>
      <c r="D159" s="87">
        <v>1121.0577000000001</v>
      </c>
      <c r="E159" s="87">
        <v>0</v>
      </c>
      <c r="F159" s="87">
        <v>8.2000000000000007E-3</v>
      </c>
      <c r="G159" s="87">
        <v>736895.88950000005</v>
      </c>
      <c r="H159" s="87">
        <v>165258.53339999999</v>
      </c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7" t="s">
        <v>521</v>
      </c>
      <c r="B160" s="87">
        <v>324737.35389999999</v>
      </c>
      <c r="C160" s="87">
        <v>574.59339999999997</v>
      </c>
      <c r="D160" s="87">
        <v>912.66089999999997</v>
      </c>
      <c r="E160" s="87">
        <v>0</v>
      </c>
      <c r="F160" s="87">
        <v>6.7000000000000002E-3</v>
      </c>
      <c r="G160" s="87">
        <v>599866.99890000001</v>
      </c>
      <c r="H160" s="87">
        <v>139139.93830000001</v>
      </c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87" t="s">
        <v>522</v>
      </c>
      <c r="B161" s="87">
        <v>340849.13780000003</v>
      </c>
      <c r="C161" s="87">
        <v>582.97130000000004</v>
      </c>
      <c r="D161" s="87">
        <v>892.39459999999997</v>
      </c>
      <c r="E161" s="87">
        <v>0</v>
      </c>
      <c r="F161" s="87">
        <v>6.6E-3</v>
      </c>
      <c r="G161" s="87">
        <v>586467.5307</v>
      </c>
      <c r="H161" s="87">
        <v>144119.1446</v>
      </c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87" t="s">
        <v>523</v>
      </c>
      <c r="B162" s="87">
        <v>389303.67920000001</v>
      </c>
      <c r="C162" s="87">
        <v>622.26279999999997</v>
      </c>
      <c r="D162" s="87">
        <v>877.34339999999997</v>
      </c>
      <c r="E162" s="87">
        <v>0</v>
      </c>
      <c r="F162" s="87">
        <v>6.6E-3</v>
      </c>
      <c r="G162" s="87">
        <v>576392.52969999996</v>
      </c>
      <c r="H162" s="87">
        <v>160440.94959999999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7" t="s">
        <v>524</v>
      </c>
      <c r="B163" s="87">
        <v>451732.83250000002</v>
      </c>
      <c r="C163" s="87">
        <v>680.72260000000006</v>
      </c>
      <c r="D163" s="87">
        <v>883.46780000000001</v>
      </c>
      <c r="E163" s="87">
        <v>0</v>
      </c>
      <c r="F163" s="87">
        <v>6.7999999999999996E-3</v>
      </c>
      <c r="G163" s="87">
        <v>580213.87190000003</v>
      </c>
      <c r="H163" s="87">
        <v>182219.12409999999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7"/>
      <c r="B164" s="87"/>
      <c r="C164" s="87"/>
      <c r="D164" s="87"/>
      <c r="E164" s="87"/>
      <c r="F164" s="87"/>
      <c r="G164" s="87"/>
      <c r="H164" s="87"/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7" t="s">
        <v>525</v>
      </c>
      <c r="B165" s="88">
        <v>4612900</v>
      </c>
      <c r="C165" s="87">
        <v>7652.5730999999996</v>
      </c>
      <c r="D165" s="87">
        <v>11305.2335</v>
      </c>
      <c r="E165" s="87">
        <v>0</v>
      </c>
      <c r="F165" s="87">
        <v>8.4099999999999994E-2</v>
      </c>
      <c r="G165" s="88">
        <v>7428620</v>
      </c>
      <c r="H165" s="88">
        <v>1927780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7" t="s">
        <v>526</v>
      </c>
      <c r="B166" s="87">
        <v>324737.35389999999</v>
      </c>
      <c r="C166" s="87">
        <v>565.46870000000001</v>
      </c>
      <c r="D166" s="87">
        <v>814.33590000000004</v>
      </c>
      <c r="E166" s="87">
        <v>0</v>
      </c>
      <c r="F166" s="87">
        <v>6.1999999999999998E-3</v>
      </c>
      <c r="G166" s="87">
        <v>534827.88569999998</v>
      </c>
      <c r="H166" s="87">
        <v>139139.93830000001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87" t="s">
        <v>527</v>
      </c>
      <c r="B167" s="87">
        <v>482843.70669999998</v>
      </c>
      <c r="C167" s="87">
        <v>714.48950000000002</v>
      </c>
      <c r="D167" s="87">
        <v>1121.0577000000001</v>
      </c>
      <c r="E167" s="87">
        <v>0</v>
      </c>
      <c r="F167" s="87">
        <v>8.2000000000000007E-3</v>
      </c>
      <c r="G167" s="87">
        <v>736895.88950000005</v>
      </c>
      <c r="H167" s="87">
        <v>193515.00099999999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0"/>
      <c r="B169" s="87" t="s">
        <v>528</v>
      </c>
      <c r="C169" s="87" t="s">
        <v>529</v>
      </c>
      <c r="D169" s="87" t="s">
        <v>530</v>
      </c>
      <c r="E169" s="87" t="s">
        <v>531</v>
      </c>
      <c r="F169" s="87" t="s">
        <v>532</v>
      </c>
      <c r="G169" s="87" t="s">
        <v>533</v>
      </c>
      <c r="H169" s="87" t="s">
        <v>534</v>
      </c>
      <c r="I169" s="87" t="s">
        <v>535</v>
      </c>
      <c r="J169" s="87" t="s">
        <v>536</v>
      </c>
      <c r="K169" s="87" t="s">
        <v>537</v>
      </c>
      <c r="L169" s="87" t="s">
        <v>538</v>
      </c>
      <c r="M169" s="87" t="s">
        <v>539</v>
      </c>
      <c r="N169" s="87" t="s">
        <v>540</v>
      </c>
      <c r="O169" s="87" t="s">
        <v>541</v>
      </c>
      <c r="P169" s="87" t="s">
        <v>542</v>
      </c>
      <c r="Q169" s="87" t="s">
        <v>543</v>
      </c>
      <c r="R169" s="87" t="s">
        <v>544</v>
      </c>
      <c r="S169" s="87" t="s">
        <v>545</v>
      </c>
    </row>
    <row r="170" spans="1:19">
      <c r="A170" s="87" t="s">
        <v>514</v>
      </c>
      <c r="B170" s="88">
        <v>1373820000000</v>
      </c>
      <c r="C170" s="87">
        <v>1182897.4069999999</v>
      </c>
      <c r="D170" s="87" t="s">
        <v>733</v>
      </c>
      <c r="E170" s="87">
        <v>645239.30700000003</v>
      </c>
      <c r="F170" s="87">
        <v>326066.95799999998</v>
      </c>
      <c r="G170" s="87">
        <v>35754.959999999999</v>
      </c>
      <c r="H170" s="87">
        <v>0</v>
      </c>
      <c r="I170" s="87">
        <v>0</v>
      </c>
      <c r="J170" s="87">
        <v>0</v>
      </c>
      <c r="K170" s="87">
        <v>53614.203000000001</v>
      </c>
      <c r="L170" s="87">
        <v>0</v>
      </c>
      <c r="M170" s="87">
        <v>122221.978</v>
      </c>
      <c r="N170" s="87">
        <v>0</v>
      </c>
      <c r="O170" s="87">
        <v>0</v>
      </c>
      <c r="P170" s="87">
        <v>0</v>
      </c>
      <c r="Q170" s="87">
        <v>0</v>
      </c>
      <c r="R170" s="87">
        <v>0</v>
      </c>
      <c r="S170" s="87">
        <v>0</v>
      </c>
    </row>
    <row r="171" spans="1:19">
      <c r="A171" s="87" t="s">
        <v>515</v>
      </c>
      <c r="B171" s="88">
        <v>1241030000000</v>
      </c>
      <c r="C171" s="87">
        <v>1168569.0619999999</v>
      </c>
      <c r="D171" s="87" t="s">
        <v>734</v>
      </c>
      <c r="E171" s="87">
        <v>645239.30700000003</v>
      </c>
      <c r="F171" s="87">
        <v>326066.95799999998</v>
      </c>
      <c r="G171" s="87">
        <v>35754.959999999999</v>
      </c>
      <c r="H171" s="87">
        <v>0</v>
      </c>
      <c r="I171" s="87">
        <v>0</v>
      </c>
      <c r="J171" s="87">
        <v>0</v>
      </c>
      <c r="K171" s="87">
        <v>39285.858999999997</v>
      </c>
      <c r="L171" s="87">
        <v>0</v>
      </c>
      <c r="M171" s="87">
        <v>122221.978</v>
      </c>
      <c r="N171" s="87">
        <v>0</v>
      </c>
      <c r="O171" s="87">
        <v>0</v>
      </c>
      <c r="P171" s="87">
        <v>0</v>
      </c>
      <c r="Q171" s="87">
        <v>0</v>
      </c>
      <c r="R171" s="87">
        <v>0</v>
      </c>
      <c r="S171" s="87">
        <v>0</v>
      </c>
    </row>
    <row r="172" spans="1:19">
      <c r="A172" s="87" t="s">
        <v>516</v>
      </c>
      <c r="B172" s="88">
        <v>1434610000000</v>
      </c>
      <c r="C172" s="87">
        <v>1181040.048</v>
      </c>
      <c r="D172" s="87" t="s">
        <v>696</v>
      </c>
      <c r="E172" s="87">
        <v>645239.30700000003</v>
      </c>
      <c r="F172" s="87">
        <v>326066.95799999998</v>
      </c>
      <c r="G172" s="87">
        <v>35754.959999999999</v>
      </c>
      <c r="H172" s="87">
        <v>0</v>
      </c>
      <c r="I172" s="87">
        <v>8.5999999999999993E-2</v>
      </c>
      <c r="J172" s="87">
        <v>0</v>
      </c>
      <c r="K172" s="87">
        <v>51756.758999999998</v>
      </c>
      <c r="L172" s="87">
        <v>0</v>
      </c>
      <c r="M172" s="87">
        <v>122221.978</v>
      </c>
      <c r="N172" s="87">
        <v>0</v>
      </c>
      <c r="O172" s="87">
        <v>0</v>
      </c>
      <c r="P172" s="87">
        <v>0</v>
      </c>
      <c r="Q172" s="87">
        <v>0</v>
      </c>
      <c r="R172" s="87">
        <v>0</v>
      </c>
      <c r="S172" s="87">
        <v>0</v>
      </c>
    </row>
    <row r="173" spans="1:19">
      <c r="A173" s="87" t="s">
        <v>517</v>
      </c>
      <c r="B173" s="88">
        <v>1300780000000</v>
      </c>
      <c r="C173" s="87">
        <v>1220409.577</v>
      </c>
      <c r="D173" s="87" t="s">
        <v>654</v>
      </c>
      <c r="E173" s="87">
        <v>645239.30700000003</v>
      </c>
      <c r="F173" s="87">
        <v>326066.95799999998</v>
      </c>
      <c r="G173" s="87">
        <v>37691.180999999997</v>
      </c>
      <c r="H173" s="87">
        <v>0</v>
      </c>
      <c r="I173" s="87">
        <v>71710.202000000005</v>
      </c>
      <c r="J173" s="87">
        <v>0</v>
      </c>
      <c r="K173" s="87">
        <v>54146.544999999998</v>
      </c>
      <c r="L173" s="87">
        <v>0</v>
      </c>
      <c r="M173" s="87">
        <v>85555.384999999995</v>
      </c>
      <c r="N173" s="87">
        <v>0</v>
      </c>
      <c r="O173" s="87">
        <v>0</v>
      </c>
      <c r="P173" s="87">
        <v>0</v>
      </c>
      <c r="Q173" s="87">
        <v>0</v>
      </c>
      <c r="R173" s="87">
        <v>0</v>
      </c>
      <c r="S173" s="87">
        <v>0</v>
      </c>
    </row>
    <row r="174" spans="1:19">
      <c r="A174" s="87" t="s">
        <v>282</v>
      </c>
      <c r="B174" s="88">
        <v>1449460000000</v>
      </c>
      <c r="C174" s="87">
        <v>1365945.8430000001</v>
      </c>
      <c r="D174" s="87" t="s">
        <v>560</v>
      </c>
      <c r="E174" s="87">
        <v>645239.30700000003</v>
      </c>
      <c r="F174" s="87">
        <v>326066.95799999998</v>
      </c>
      <c r="G174" s="87">
        <v>39856.385999999999</v>
      </c>
      <c r="H174" s="87">
        <v>0</v>
      </c>
      <c r="I174" s="87">
        <v>165801.73199999999</v>
      </c>
      <c r="J174" s="87">
        <v>0</v>
      </c>
      <c r="K174" s="87">
        <v>55908.779000000002</v>
      </c>
      <c r="L174" s="87">
        <v>47517.294999999998</v>
      </c>
      <c r="M174" s="87">
        <v>85555.384999999995</v>
      </c>
      <c r="N174" s="87">
        <v>0</v>
      </c>
      <c r="O174" s="87">
        <v>0</v>
      </c>
      <c r="P174" s="87">
        <v>0</v>
      </c>
      <c r="Q174" s="87">
        <v>0</v>
      </c>
      <c r="R174" s="87">
        <v>0</v>
      </c>
      <c r="S174" s="87">
        <v>0</v>
      </c>
    </row>
    <row r="175" spans="1:19">
      <c r="A175" s="87" t="s">
        <v>518</v>
      </c>
      <c r="B175" s="88">
        <v>1590640000000</v>
      </c>
      <c r="C175" s="87">
        <v>1523341.73</v>
      </c>
      <c r="D175" s="87" t="s">
        <v>697</v>
      </c>
      <c r="E175" s="87">
        <v>645239.30700000003</v>
      </c>
      <c r="F175" s="87">
        <v>326066.95799999998</v>
      </c>
      <c r="G175" s="87">
        <v>41569.281000000003</v>
      </c>
      <c r="H175" s="87">
        <v>0</v>
      </c>
      <c r="I175" s="87">
        <v>316177.56199999998</v>
      </c>
      <c r="J175" s="87">
        <v>0</v>
      </c>
      <c r="K175" s="87">
        <v>61215.940999999999</v>
      </c>
      <c r="L175" s="87">
        <v>47517.294999999998</v>
      </c>
      <c r="M175" s="87">
        <v>85555.384999999995</v>
      </c>
      <c r="N175" s="87">
        <v>0</v>
      </c>
      <c r="O175" s="87">
        <v>0</v>
      </c>
      <c r="P175" s="87">
        <v>0</v>
      </c>
      <c r="Q175" s="87">
        <v>0</v>
      </c>
      <c r="R175" s="87">
        <v>0</v>
      </c>
      <c r="S175" s="87">
        <v>0</v>
      </c>
    </row>
    <row r="176" spans="1:19">
      <c r="A176" s="87" t="s">
        <v>519</v>
      </c>
      <c r="B176" s="88">
        <v>1700690000000</v>
      </c>
      <c r="C176" s="87">
        <v>1650016.8559999999</v>
      </c>
      <c r="D176" s="87" t="s">
        <v>735</v>
      </c>
      <c r="E176" s="87">
        <v>645239.30700000003</v>
      </c>
      <c r="F176" s="87">
        <v>326066.95799999998</v>
      </c>
      <c r="G176" s="87">
        <v>42400.262000000002</v>
      </c>
      <c r="H176" s="87">
        <v>0</v>
      </c>
      <c r="I176" s="87">
        <v>401984.22600000002</v>
      </c>
      <c r="J176" s="87">
        <v>0</v>
      </c>
      <c r="K176" s="87">
        <v>64586.83</v>
      </c>
      <c r="L176" s="87">
        <v>47517.294999999998</v>
      </c>
      <c r="M176" s="87">
        <v>122221.978</v>
      </c>
      <c r="N176" s="87">
        <v>0</v>
      </c>
      <c r="O176" s="87">
        <v>0</v>
      </c>
      <c r="P176" s="87">
        <v>0</v>
      </c>
      <c r="Q176" s="87">
        <v>0</v>
      </c>
      <c r="R176" s="87">
        <v>0</v>
      </c>
      <c r="S176" s="87">
        <v>0</v>
      </c>
    </row>
    <row r="177" spans="1:19">
      <c r="A177" s="87" t="s">
        <v>520</v>
      </c>
      <c r="B177" s="88">
        <v>1709910000000</v>
      </c>
      <c r="C177" s="87">
        <v>1543510.879</v>
      </c>
      <c r="D177" s="87" t="s">
        <v>655</v>
      </c>
      <c r="E177" s="87">
        <v>645239.30700000003</v>
      </c>
      <c r="F177" s="87">
        <v>326066.95799999998</v>
      </c>
      <c r="G177" s="87">
        <v>44375.175000000003</v>
      </c>
      <c r="H177" s="87">
        <v>0</v>
      </c>
      <c r="I177" s="87">
        <v>332962.978</v>
      </c>
      <c r="J177" s="87">
        <v>0</v>
      </c>
      <c r="K177" s="87">
        <v>61793.78</v>
      </c>
      <c r="L177" s="87">
        <v>47517.294999999998</v>
      </c>
      <c r="M177" s="87">
        <v>85555.384999999995</v>
      </c>
      <c r="N177" s="87">
        <v>0</v>
      </c>
      <c r="O177" s="87">
        <v>0</v>
      </c>
      <c r="P177" s="87">
        <v>0</v>
      </c>
      <c r="Q177" s="87">
        <v>0</v>
      </c>
      <c r="R177" s="87">
        <v>0</v>
      </c>
      <c r="S177" s="87">
        <v>0</v>
      </c>
    </row>
    <row r="178" spans="1:19">
      <c r="A178" s="87" t="s">
        <v>521</v>
      </c>
      <c r="B178" s="88">
        <v>1391950000000</v>
      </c>
      <c r="C178" s="87">
        <v>1520238.5020000001</v>
      </c>
      <c r="D178" s="87" t="s">
        <v>670</v>
      </c>
      <c r="E178" s="87">
        <v>645239.30700000003</v>
      </c>
      <c r="F178" s="87">
        <v>326066.95799999998</v>
      </c>
      <c r="G178" s="87">
        <v>41781.336000000003</v>
      </c>
      <c r="H178" s="87">
        <v>0</v>
      </c>
      <c r="I178" s="87">
        <v>312153.467</v>
      </c>
      <c r="J178" s="87">
        <v>0</v>
      </c>
      <c r="K178" s="87">
        <v>61924.752999999997</v>
      </c>
      <c r="L178" s="87">
        <v>47517.294999999998</v>
      </c>
      <c r="M178" s="87">
        <v>85555.384999999995</v>
      </c>
      <c r="N178" s="87">
        <v>0</v>
      </c>
      <c r="O178" s="87">
        <v>0</v>
      </c>
      <c r="P178" s="87">
        <v>0</v>
      </c>
      <c r="Q178" s="87">
        <v>0</v>
      </c>
      <c r="R178" s="87">
        <v>0</v>
      </c>
      <c r="S178" s="87">
        <v>0</v>
      </c>
    </row>
    <row r="179" spans="1:19">
      <c r="A179" s="87" t="s">
        <v>522</v>
      </c>
      <c r="B179" s="88">
        <v>1360850000000</v>
      </c>
      <c r="C179" s="87">
        <v>1303646.8910000001</v>
      </c>
      <c r="D179" s="87" t="s">
        <v>698</v>
      </c>
      <c r="E179" s="87">
        <v>645239.30700000003</v>
      </c>
      <c r="F179" s="87">
        <v>326066.95799999998</v>
      </c>
      <c r="G179" s="87">
        <v>36848.538999999997</v>
      </c>
      <c r="H179" s="87">
        <v>0</v>
      </c>
      <c r="I179" s="87">
        <v>108028.423</v>
      </c>
      <c r="J179" s="87">
        <v>0</v>
      </c>
      <c r="K179" s="87">
        <v>54390.983</v>
      </c>
      <c r="L179" s="87">
        <v>47517.294999999998</v>
      </c>
      <c r="M179" s="87">
        <v>85555.384999999995</v>
      </c>
      <c r="N179" s="87">
        <v>0</v>
      </c>
      <c r="O179" s="87">
        <v>0</v>
      </c>
      <c r="P179" s="87">
        <v>0</v>
      </c>
      <c r="Q179" s="87">
        <v>0</v>
      </c>
      <c r="R179" s="87">
        <v>0</v>
      </c>
      <c r="S179" s="87">
        <v>0</v>
      </c>
    </row>
    <row r="180" spans="1:19">
      <c r="A180" s="87" t="s">
        <v>523</v>
      </c>
      <c r="B180" s="88">
        <v>1337480000000</v>
      </c>
      <c r="C180" s="87">
        <v>1181119.3359999999</v>
      </c>
      <c r="D180" s="87" t="s">
        <v>736</v>
      </c>
      <c r="E180" s="87">
        <v>645239.30700000003</v>
      </c>
      <c r="F180" s="87">
        <v>326066.95799999998</v>
      </c>
      <c r="G180" s="87">
        <v>35754.959999999999</v>
      </c>
      <c r="H180" s="87">
        <v>0</v>
      </c>
      <c r="I180" s="87">
        <v>0</v>
      </c>
      <c r="J180" s="87">
        <v>0</v>
      </c>
      <c r="K180" s="87">
        <v>51836.131999999998</v>
      </c>
      <c r="L180" s="87">
        <v>0</v>
      </c>
      <c r="M180" s="87">
        <v>122221.978</v>
      </c>
      <c r="N180" s="87">
        <v>0</v>
      </c>
      <c r="O180" s="87">
        <v>0</v>
      </c>
      <c r="P180" s="87">
        <v>0</v>
      </c>
      <c r="Q180" s="87">
        <v>0</v>
      </c>
      <c r="R180" s="87">
        <v>0</v>
      </c>
      <c r="S180" s="87">
        <v>0</v>
      </c>
    </row>
    <row r="181" spans="1:19">
      <c r="A181" s="87" t="s">
        <v>524</v>
      </c>
      <c r="B181" s="88">
        <v>1346340000000</v>
      </c>
      <c r="C181" s="87">
        <v>1158577.523</v>
      </c>
      <c r="D181" s="87" t="s">
        <v>737</v>
      </c>
      <c r="E181" s="87">
        <v>645239.30700000003</v>
      </c>
      <c r="F181" s="87">
        <v>326066.95799999998</v>
      </c>
      <c r="G181" s="87">
        <v>35754.959999999999</v>
      </c>
      <c r="H181" s="87">
        <v>0</v>
      </c>
      <c r="I181" s="87">
        <v>0</v>
      </c>
      <c r="J181" s="87">
        <v>0</v>
      </c>
      <c r="K181" s="87">
        <v>29294.319</v>
      </c>
      <c r="L181" s="87">
        <v>0</v>
      </c>
      <c r="M181" s="87">
        <v>122221.978</v>
      </c>
      <c r="N181" s="87">
        <v>0</v>
      </c>
      <c r="O181" s="87">
        <v>0</v>
      </c>
      <c r="P181" s="87">
        <v>0</v>
      </c>
      <c r="Q181" s="87">
        <v>0</v>
      </c>
      <c r="R181" s="87">
        <v>0</v>
      </c>
      <c r="S181" s="87">
        <v>0</v>
      </c>
    </row>
    <row r="182" spans="1:19">
      <c r="A182" s="87"/>
      <c r="B182" s="87"/>
      <c r="C182" s="87"/>
      <c r="D182" s="87"/>
      <c r="E182" s="87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</row>
    <row r="183" spans="1:19">
      <c r="A183" s="87" t="s">
        <v>525</v>
      </c>
      <c r="B183" s="88">
        <v>17237600000000</v>
      </c>
      <c r="C183" s="87"/>
      <c r="D183" s="87"/>
      <c r="E183" s="87"/>
      <c r="F183" s="87"/>
      <c r="G183" s="87"/>
      <c r="H183" s="87"/>
      <c r="I183" s="87"/>
      <c r="J183" s="87"/>
      <c r="K183" s="87"/>
      <c r="L183" s="87"/>
      <c r="M183" s="87"/>
      <c r="N183" s="87">
        <v>0</v>
      </c>
      <c r="O183" s="87">
        <v>0</v>
      </c>
      <c r="P183" s="87">
        <v>0</v>
      </c>
      <c r="Q183" s="87">
        <v>0</v>
      </c>
      <c r="R183" s="87">
        <v>0</v>
      </c>
      <c r="S183" s="87">
        <v>0</v>
      </c>
    </row>
    <row r="184" spans="1:19">
      <c r="A184" s="87" t="s">
        <v>526</v>
      </c>
      <c r="B184" s="88">
        <v>1241030000000</v>
      </c>
      <c r="C184" s="87">
        <v>1158577.523</v>
      </c>
      <c r="D184" s="87"/>
      <c r="E184" s="87">
        <v>645239.30700000003</v>
      </c>
      <c r="F184" s="87">
        <v>326066.95799999998</v>
      </c>
      <c r="G184" s="87">
        <v>35754.959999999999</v>
      </c>
      <c r="H184" s="87">
        <v>0</v>
      </c>
      <c r="I184" s="87">
        <v>0</v>
      </c>
      <c r="J184" s="87">
        <v>0</v>
      </c>
      <c r="K184" s="87">
        <v>29294.319</v>
      </c>
      <c r="L184" s="87">
        <v>0</v>
      </c>
      <c r="M184" s="87">
        <v>85555.384999999995</v>
      </c>
      <c r="N184" s="87">
        <v>0</v>
      </c>
      <c r="O184" s="87">
        <v>0</v>
      </c>
      <c r="P184" s="87">
        <v>0</v>
      </c>
      <c r="Q184" s="87">
        <v>0</v>
      </c>
      <c r="R184" s="87">
        <v>0</v>
      </c>
      <c r="S184" s="87">
        <v>0</v>
      </c>
    </row>
    <row r="185" spans="1:19">
      <c r="A185" s="87" t="s">
        <v>527</v>
      </c>
      <c r="B185" s="88">
        <v>1709910000000</v>
      </c>
      <c r="C185" s="87">
        <v>1650016.8559999999</v>
      </c>
      <c r="D185" s="87"/>
      <c r="E185" s="87">
        <v>645239.30700000003</v>
      </c>
      <c r="F185" s="87">
        <v>326066.95799999998</v>
      </c>
      <c r="G185" s="87">
        <v>44375.175000000003</v>
      </c>
      <c r="H185" s="87">
        <v>0</v>
      </c>
      <c r="I185" s="87">
        <v>401984.22600000002</v>
      </c>
      <c r="J185" s="87">
        <v>0</v>
      </c>
      <c r="K185" s="87">
        <v>64586.83</v>
      </c>
      <c r="L185" s="87">
        <v>47517.294999999998</v>
      </c>
      <c r="M185" s="87">
        <v>122221.978</v>
      </c>
      <c r="N185" s="87">
        <v>0</v>
      </c>
      <c r="O185" s="87">
        <v>0</v>
      </c>
      <c r="P185" s="87">
        <v>0</v>
      </c>
      <c r="Q185" s="87">
        <v>0</v>
      </c>
      <c r="R185" s="87">
        <v>0</v>
      </c>
      <c r="S185" s="87">
        <v>0</v>
      </c>
    </row>
    <row r="186" spans="1:19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80"/>
      <c r="B187" s="87" t="s">
        <v>547</v>
      </c>
      <c r="C187" s="87" t="s">
        <v>548</v>
      </c>
      <c r="D187" s="87" t="s">
        <v>549</v>
      </c>
      <c r="E187" s="87" t="s">
        <v>254</v>
      </c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87" t="s">
        <v>550</v>
      </c>
      <c r="B188" s="87">
        <v>296850.67</v>
      </c>
      <c r="C188" s="87">
        <v>126086.27</v>
      </c>
      <c r="D188" s="87">
        <v>0</v>
      </c>
      <c r="E188" s="87">
        <v>422936.94</v>
      </c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87" t="s">
        <v>551</v>
      </c>
      <c r="B189" s="87">
        <v>6.41</v>
      </c>
      <c r="C189" s="87">
        <v>2.72</v>
      </c>
      <c r="D189" s="87">
        <v>0</v>
      </c>
      <c r="E189" s="87">
        <v>9.1300000000000008</v>
      </c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87" t="s">
        <v>552</v>
      </c>
      <c r="B190" s="87">
        <v>6.41</v>
      </c>
      <c r="C190" s="87">
        <v>2.72</v>
      </c>
      <c r="D190" s="87">
        <v>0</v>
      </c>
      <c r="E190" s="87">
        <v>9.1300000000000008</v>
      </c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7"/>
  <dimension ref="A1:S190"/>
  <sheetViews>
    <sheetView workbookViewId="0"/>
  </sheetViews>
  <sheetFormatPr defaultRowHeight="10.5"/>
  <cols>
    <col min="1" max="1" width="45.83203125" style="79" customWidth="1"/>
    <col min="2" max="2" width="28.83203125" style="79" customWidth="1"/>
    <col min="3" max="3" width="33.6640625" style="79" customWidth="1"/>
    <col min="4" max="4" width="38.6640625" style="79" customWidth="1"/>
    <col min="5" max="5" width="45.6640625" style="79" customWidth="1"/>
    <col min="6" max="6" width="50" style="79" customWidth="1"/>
    <col min="7" max="7" width="43.6640625" style="79" customWidth="1"/>
    <col min="8" max="9" width="38.33203125" style="79" customWidth="1"/>
    <col min="10" max="10" width="46.1640625" style="79" customWidth="1"/>
    <col min="11" max="11" width="36.5" style="79" customWidth="1"/>
    <col min="12" max="12" width="45.33203125" style="79" customWidth="1"/>
    <col min="13" max="13" width="50.5" style="79" customWidth="1"/>
    <col min="14" max="15" width="44.83203125" style="79" customWidth="1"/>
    <col min="16" max="16" width="45.33203125" style="79" customWidth="1"/>
    <col min="17" max="17" width="44.83203125" style="79" customWidth="1"/>
    <col min="18" max="18" width="42.6640625" style="79" customWidth="1"/>
    <col min="19" max="19" width="48.1640625" style="79" customWidth="1"/>
    <col min="20" max="27" width="9.33203125" style="79" customWidth="1"/>
    <col min="28" max="16384" width="9.33203125" style="79"/>
  </cols>
  <sheetData>
    <row r="1" spans="1:19">
      <c r="A1" s="80"/>
      <c r="B1" s="87" t="s">
        <v>331</v>
      </c>
      <c r="C1" s="87" t="s">
        <v>332</v>
      </c>
      <c r="D1" s="87" t="s">
        <v>333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7" t="s">
        <v>334</v>
      </c>
      <c r="B2" s="87">
        <v>45519.040000000001</v>
      </c>
      <c r="C2" s="87">
        <v>982.7</v>
      </c>
      <c r="D2" s="87">
        <v>982.7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7" t="s">
        <v>335</v>
      </c>
      <c r="B3" s="87">
        <v>45519.040000000001</v>
      </c>
      <c r="C3" s="87">
        <v>982.7</v>
      </c>
      <c r="D3" s="87">
        <v>982.7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7" t="s">
        <v>336</v>
      </c>
      <c r="B4" s="87">
        <v>92212.71</v>
      </c>
      <c r="C4" s="87">
        <v>1990.76</v>
      </c>
      <c r="D4" s="87">
        <v>1990.76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7" t="s">
        <v>337</v>
      </c>
      <c r="B5" s="87">
        <v>92212.71</v>
      </c>
      <c r="C5" s="87">
        <v>1990.76</v>
      </c>
      <c r="D5" s="87">
        <v>1990.76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0"/>
      <c r="B7" s="87" t="s">
        <v>338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7" t="s">
        <v>339</v>
      </c>
      <c r="B8" s="87">
        <v>46320.38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7" t="s">
        <v>340</v>
      </c>
      <c r="B9" s="87">
        <v>46320.38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7" t="s">
        <v>341</v>
      </c>
      <c r="B10" s="87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0"/>
      <c r="B12" s="87" t="s">
        <v>342</v>
      </c>
      <c r="C12" s="87" t="s">
        <v>343</v>
      </c>
      <c r="D12" s="87" t="s">
        <v>344</v>
      </c>
      <c r="E12" s="87" t="s">
        <v>345</v>
      </c>
      <c r="F12" s="87" t="s">
        <v>346</v>
      </c>
      <c r="G12" s="87" t="s">
        <v>347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7" t="s">
        <v>69</v>
      </c>
      <c r="B13" s="87">
        <v>0</v>
      </c>
      <c r="C13" s="87">
        <v>27991.89</v>
      </c>
      <c r="D13" s="87">
        <v>0</v>
      </c>
      <c r="E13" s="87">
        <v>0</v>
      </c>
      <c r="F13" s="87">
        <v>0</v>
      </c>
      <c r="G13" s="87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7" t="s">
        <v>70</v>
      </c>
      <c r="B14" s="87">
        <v>427.72</v>
      </c>
      <c r="C14" s="87">
        <v>0</v>
      </c>
      <c r="D14" s="87">
        <v>0</v>
      </c>
      <c r="E14" s="87">
        <v>0</v>
      </c>
      <c r="F14" s="87">
        <v>0</v>
      </c>
      <c r="G14" s="87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7" t="s">
        <v>78</v>
      </c>
      <c r="B15" s="87">
        <v>7389.8</v>
      </c>
      <c r="C15" s="87">
        <v>0</v>
      </c>
      <c r="D15" s="87">
        <v>0</v>
      </c>
      <c r="E15" s="87">
        <v>0</v>
      </c>
      <c r="F15" s="87">
        <v>0</v>
      </c>
      <c r="G15" s="87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7" t="s">
        <v>79</v>
      </c>
      <c r="B16" s="87">
        <v>48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7" t="s">
        <v>80</v>
      </c>
      <c r="B17" s="87">
        <v>5778.62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7" t="s">
        <v>81</v>
      </c>
      <c r="B18" s="87">
        <v>1895.08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7" t="s">
        <v>82</v>
      </c>
      <c r="B19" s="87">
        <v>951.69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7" t="s">
        <v>83</v>
      </c>
      <c r="B20" s="87">
        <v>442.43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7" t="s">
        <v>84</v>
      </c>
      <c r="B21" s="87">
        <v>206.15</v>
      </c>
      <c r="C21" s="87">
        <v>0</v>
      </c>
      <c r="D21" s="87">
        <v>0</v>
      </c>
      <c r="E21" s="87">
        <v>0</v>
      </c>
      <c r="F21" s="87">
        <v>0</v>
      </c>
      <c r="G21" s="87">
        <v>3516.34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7" t="s">
        <v>85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7" t="s">
        <v>64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7" t="s">
        <v>86</v>
      </c>
      <c r="B24" s="87">
        <v>0</v>
      </c>
      <c r="C24" s="87">
        <v>387.67</v>
      </c>
      <c r="D24" s="87">
        <v>0</v>
      </c>
      <c r="E24" s="87">
        <v>0</v>
      </c>
      <c r="F24" s="87">
        <v>0</v>
      </c>
      <c r="G24" s="87">
        <v>1504.13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7" t="s">
        <v>87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7" t="s">
        <v>88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7"/>
      <c r="B27" s="87"/>
      <c r="C27" s="87"/>
      <c r="D27" s="87"/>
      <c r="E27" s="87"/>
      <c r="F27" s="87"/>
      <c r="G27" s="87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7" t="s">
        <v>89</v>
      </c>
      <c r="B28" s="87">
        <v>17139.490000000002</v>
      </c>
      <c r="C28" s="87">
        <v>28379.55</v>
      </c>
      <c r="D28" s="87">
        <v>0</v>
      </c>
      <c r="E28" s="87">
        <v>0</v>
      </c>
      <c r="F28" s="87">
        <v>0</v>
      </c>
      <c r="G28" s="87">
        <v>5020.47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0"/>
      <c r="B30" s="87" t="s">
        <v>338</v>
      </c>
      <c r="C30" s="87" t="s">
        <v>2</v>
      </c>
      <c r="D30" s="87" t="s">
        <v>348</v>
      </c>
      <c r="E30" s="87" t="s">
        <v>349</v>
      </c>
      <c r="F30" s="87" t="s">
        <v>350</v>
      </c>
      <c r="G30" s="87" t="s">
        <v>351</v>
      </c>
      <c r="H30" s="87" t="s">
        <v>352</v>
      </c>
      <c r="I30" s="87" t="s">
        <v>353</v>
      </c>
      <c r="J30" s="87" t="s">
        <v>354</v>
      </c>
      <c r="K30"/>
      <c r="L30"/>
      <c r="M30"/>
      <c r="N30"/>
      <c r="O30"/>
      <c r="P30"/>
      <c r="Q30"/>
      <c r="R30"/>
      <c r="S30"/>
    </row>
    <row r="31" spans="1:19">
      <c r="A31" s="87" t="s">
        <v>355</v>
      </c>
      <c r="B31" s="87">
        <v>3563.11</v>
      </c>
      <c r="C31" s="87" t="s">
        <v>3</v>
      </c>
      <c r="D31" s="87">
        <v>8690.42</v>
      </c>
      <c r="E31" s="87">
        <v>1</v>
      </c>
      <c r="F31" s="87">
        <v>0</v>
      </c>
      <c r="G31" s="87">
        <v>0</v>
      </c>
      <c r="H31" s="87">
        <v>7.53</v>
      </c>
      <c r="I31" s="87">
        <v>37.159999999999997</v>
      </c>
      <c r="J31" s="87">
        <v>4.84</v>
      </c>
      <c r="K31"/>
      <c r="L31"/>
      <c r="M31"/>
      <c r="N31"/>
      <c r="O31"/>
      <c r="P31"/>
      <c r="Q31"/>
      <c r="R31"/>
      <c r="S31"/>
    </row>
    <row r="32" spans="1:19">
      <c r="A32" s="87" t="s">
        <v>356</v>
      </c>
      <c r="B32" s="87">
        <v>2532.3200000000002</v>
      </c>
      <c r="C32" s="87" t="s">
        <v>3</v>
      </c>
      <c r="D32" s="87">
        <v>6948.69</v>
      </c>
      <c r="E32" s="87">
        <v>1</v>
      </c>
      <c r="F32" s="87">
        <v>0</v>
      </c>
      <c r="G32" s="87">
        <v>0</v>
      </c>
      <c r="H32" s="87">
        <v>16.14</v>
      </c>
      <c r="I32" s="87">
        <v>18.579999999999998</v>
      </c>
      <c r="J32" s="87">
        <v>8.07</v>
      </c>
      <c r="K32"/>
      <c r="L32"/>
      <c r="M32"/>
      <c r="N32"/>
      <c r="O32"/>
      <c r="P32"/>
      <c r="Q32"/>
      <c r="R32"/>
      <c r="S32"/>
    </row>
    <row r="33" spans="1:19">
      <c r="A33" s="87" t="s">
        <v>357</v>
      </c>
      <c r="B33" s="87">
        <v>2532.3200000000002</v>
      </c>
      <c r="C33" s="87" t="s">
        <v>3</v>
      </c>
      <c r="D33" s="87">
        <v>6948.69</v>
      </c>
      <c r="E33" s="87">
        <v>10</v>
      </c>
      <c r="F33" s="87">
        <v>0</v>
      </c>
      <c r="G33" s="87">
        <v>0</v>
      </c>
      <c r="H33" s="87">
        <v>16.14</v>
      </c>
      <c r="I33" s="87">
        <v>18.579999999999998</v>
      </c>
      <c r="J33" s="87">
        <v>8.07</v>
      </c>
      <c r="K33"/>
      <c r="L33"/>
      <c r="M33"/>
      <c r="N33"/>
      <c r="O33"/>
      <c r="P33"/>
      <c r="Q33"/>
      <c r="R33"/>
      <c r="S33"/>
    </row>
    <row r="34" spans="1:19">
      <c r="A34" s="87" t="s">
        <v>358</v>
      </c>
      <c r="B34" s="87">
        <v>2532.3200000000002</v>
      </c>
      <c r="C34" s="87" t="s">
        <v>3</v>
      </c>
      <c r="D34" s="87">
        <v>6948.69</v>
      </c>
      <c r="E34" s="87">
        <v>1</v>
      </c>
      <c r="F34" s="87">
        <v>0</v>
      </c>
      <c r="G34" s="87">
        <v>0</v>
      </c>
      <c r="H34" s="87">
        <v>16.14</v>
      </c>
      <c r="I34" s="87">
        <v>18.579999999999998</v>
      </c>
      <c r="J34" s="87">
        <v>8.07</v>
      </c>
      <c r="K34"/>
      <c r="L34"/>
      <c r="M34"/>
      <c r="N34"/>
      <c r="O34"/>
      <c r="P34"/>
      <c r="Q34"/>
      <c r="R34"/>
      <c r="S34"/>
    </row>
    <row r="35" spans="1:19">
      <c r="A35" s="87" t="s">
        <v>371</v>
      </c>
      <c r="B35" s="87">
        <v>3563.11</v>
      </c>
      <c r="C35" s="87" t="s">
        <v>3</v>
      </c>
      <c r="D35" s="87">
        <v>4344.1400000000003</v>
      </c>
      <c r="E35" s="87">
        <v>1</v>
      </c>
      <c r="F35" s="87">
        <v>297.11</v>
      </c>
      <c r="G35" s="87">
        <v>0</v>
      </c>
      <c r="H35" s="87">
        <v>0</v>
      </c>
      <c r="I35" s="87"/>
      <c r="J35" s="87">
        <v>0</v>
      </c>
      <c r="K35"/>
      <c r="L35"/>
      <c r="M35"/>
      <c r="N35"/>
      <c r="O35"/>
      <c r="P35"/>
      <c r="Q35"/>
      <c r="R35"/>
      <c r="S35"/>
    </row>
    <row r="36" spans="1:19">
      <c r="A36" s="87" t="s">
        <v>372</v>
      </c>
      <c r="B36" s="87">
        <v>3563.11</v>
      </c>
      <c r="C36" s="87" t="s">
        <v>3</v>
      </c>
      <c r="D36" s="87">
        <v>4344.1400000000003</v>
      </c>
      <c r="E36" s="87">
        <v>10</v>
      </c>
      <c r="F36" s="87">
        <v>297.11</v>
      </c>
      <c r="G36" s="87">
        <v>0</v>
      </c>
      <c r="H36" s="87">
        <v>0</v>
      </c>
      <c r="I36" s="87"/>
      <c r="J36" s="87">
        <v>0</v>
      </c>
      <c r="K36"/>
      <c r="L36"/>
      <c r="M36"/>
      <c r="N36"/>
      <c r="O36"/>
      <c r="P36"/>
      <c r="Q36"/>
      <c r="R36"/>
      <c r="S36"/>
    </row>
    <row r="37" spans="1:19">
      <c r="A37" s="87" t="s">
        <v>361</v>
      </c>
      <c r="B37" s="87">
        <v>313.42</v>
      </c>
      <c r="C37" s="87" t="s">
        <v>3</v>
      </c>
      <c r="D37" s="87">
        <v>860.02</v>
      </c>
      <c r="E37" s="87">
        <v>1</v>
      </c>
      <c r="F37" s="87">
        <v>200.61</v>
      </c>
      <c r="G37" s="87">
        <v>115.9</v>
      </c>
      <c r="H37" s="87">
        <v>16.14</v>
      </c>
      <c r="I37" s="87">
        <v>18.579999999999998</v>
      </c>
      <c r="J37" s="87">
        <v>8.07</v>
      </c>
      <c r="K37"/>
      <c r="L37"/>
      <c r="M37"/>
      <c r="N37"/>
      <c r="O37"/>
      <c r="P37"/>
      <c r="Q37"/>
      <c r="R37"/>
      <c r="S37"/>
    </row>
    <row r="38" spans="1:19">
      <c r="A38" s="87" t="s">
        <v>360</v>
      </c>
      <c r="B38" s="87">
        <v>201.98</v>
      </c>
      <c r="C38" s="87" t="s">
        <v>3</v>
      </c>
      <c r="D38" s="87">
        <v>554.22</v>
      </c>
      <c r="E38" s="87">
        <v>1</v>
      </c>
      <c r="F38" s="87">
        <v>133.74</v>
      </c>
      <c r="G38" s="87">
        <v>77.27</v>
      </c>
      <c r="H38" s="87">
        <v>16.14</v>
      </c>
      <c r="I38" s="87">
        <v>18.579999999999998</v>
      </c>
      <c r="J38" s="87">
        <v>8.07</v>
      </c>
      <c r="K38"/>
      <c r="L38"/>
      <c r="M38"/>
      <c r="N38"/>
      <c r="O38"/>
      <c r="P38"/>
      <c r="Q38"/>
      <c r="R38"/>
      <c r="S38"/>
    </row>
    <row r="39" spans="1:19">
      <c r="A39" s="87" t="s">
        <v>359</v>
      </c>
      <c r="B39" s="87">
        <v>313.41000000000003</v>
      </c>
      <c r="C39" s="87" t="s">
        <v>3</v>
      </c>
      <c r="D39" s="87">
        <v>860</v>
      </c>
      <c r="E39" s="87">
        <v>1</v>
      </c>
      <c r="F39" s="87">
        <v>200.61</v>
      </c>
      <c r="G39" s="87">
        <v>115.9</v>
      </c>
      <c r="H39" s="87">
        <v>16.14</v>
      </c>
      <c r="I39" s="87">
        <v>18.579999999999998</v>
      </c>
      <c r="J39" s="87">
        <v>8.07</v>
      </c>
      <c r="K39"/>
      <c r="L39"/>
      <c r="M39"/>
      <c r="N39"/>
      <c r="O39"/>
      <c r="P39"/>
      <c r="Q39"/>
      <c r="R39"/>
      <c r="S39"/>
    </row>
    <row r="40" spans="1:19">
      <c r="A40" s="87" t="s">
        <v>362</v>
      </c>
      <c r="B40" s="87">
        <v>201.98</v>
      </c>
      <c r="C40" s="87" t="s">
        <v>3</v>
      </c>
      <c r="D40" s="87">
        <v>554.22</v>
      </c>
      <c r="E40" s="87">
        <v>1</v>
      </c>
      <c r="F40" s="87">
        <v>133.74</v>
      </c>
      <c r="G40" s="87">
        <v>77.27</v>
      </c>
      <c r="H40" s="87">
        <v>16.14</v>
      </c>
      <c r="I40" s="87">
        <v>18.579999999999998</v>
      </c>
      <c r="J40" s="87">
        <v>8.07</v>
      </c>
      <c r="K40"/>
      <c r="L40"/>
      <c r="M40"/>
      <c r="N40"/>
      <c r="O40"/>
      <c r="P40"/>
      <c r="Q40"/>
      <c r="R40"/>
      <c r="S40"/>
    </row>
    <row r="41" spans="1:19">
      <c r="A41" s="87" t="s">
        <v>365</v>
      </c>
      <c r="B41" s="87">
        <v>313.42</v>
      </c>
      <c r="C41" s="87" t="s">
        <v>3</v>
      </c>
      <c r="D41" s="87">
        <v>860.02</v>
      </c>
      <c r="E41" s="87">
        <v>10</v>
      </c>
      <c r="F41" s="87">
        <v>200.61</v>
      </c>
      <c r="G41" s="87">
        <v>115.9</v>
      </c>
      <c r="H41" s="87">
        <v>16.14</v>
      </c>
      <c r="I41" s="87">
        <v>18.579999999999998</v>
      </c>
      <c r="J41" s="87">
        <v>8.07</v>
      </c>
      <c r="K41"/>
      <c r="L41"/>
      <c r="M41"/>
      <c r="N41"/>
      <c r="O41"/>
      <c r="P41"/>
      <c r="Q41"/>
      <c r="R41"/>
      <c r="S41"/>
    </row>
    <row r="42" spans="1:19">
      <c r="A42" s="87" t="s">
        <v>364</v>
      </c>
      <c r="B42" s="87">
        <v>201.98</v>
      </c>
      <c r="C42" s="87" t="s">
        <v>3</v>
      </c>
      <c r="D42" s="87">
        <v>554.22</v>
      </c>
      <c r="E42" s="87">
        <v>10</v>
      </c>
      <c r="F42" s="87">
        <v>133.74</v>
      </c>
      <c r="G42" s="87">
        <v>77.27</v>
      </c>
      <c r="H42" s="87">
        <v>16.14</v>
      </c>
      <c r="I42" s="87">
        <v>18.579999999999998</v>
      </c>
      <c r="J42" s="87">
        <v>8.07</v>
      </c>
      <c r="K42"/>
      <c r="L42"/>
      <c r="M42"/>
      <c r="N42"/>
      <c r="O42"/>
      <c r="P42"/>
      <c r="Q42"/>
      <c r="R42"/>
      <c r="S42"/>
    </row>
    <row r="43" spans="1:19">
      <c r="A43" s="87" t="s">
        <v>363</v>
      </c>
      <c r="B43" s="87">
        <v>313.41000000000003</v>
      </c>
      <c r="C43" s="87" t="s">
        <v>3</v>
      </c>
      <c r="D43" s="87">
        <v>860</v>
      </c>
      <c r="E43" s="87">
        <v>10</v>
      </c>
      <c r="F43" s="87">
        <v>200.61</v>
      </c>
      <c r="G43" s="87">
        <v>115.9</v>
      </c>
      <c r="H43" s="87">
        <v>16.14</v>
      </c>
      <c r="I43" s="87">
        <v>18.579999999999998</v>
      </c>
      <c r="J43" s="87">
        <v>8.07</v>
      </c>
      <c r="K43"/>
      <c r="L43"/>
      <c r="M43"/>
      <c r="N43"/>
      <c r="O43"/>
      <c r="P43"/>
      <c r="Q43"/>
      <c r="R43"/>
      <c r="S43"/>
    </row>
    <row r="44" spans="1:19">
      <c r="A44" s="87" t="s">
        <v>366</v>
      </c>
      <c r="B44" s="87">
        <v>201.98</v>
      </c>
      <c r="C44" s="87" t="s">
        <v>3</v>
      </c>
      <c r="D44" s="87">
        <v>554.22</v>
      </c>
      <c r="E44" s="87">
        <v>10</v>
      </c>
      <c r="F44" s="87">
        <v>133.74</v>
      </c>
      <c r="G44" s="87">
        <v>77.27</v>
      </c>
      <c r="H44" s="87">
        <v>16.14</v>
      </c>
      <c r="I44" s="87">
        <v>18.579999999999998</v>
      </c>
      <c r="J44" s="87">
        <v>8.07</v>
      </c>
      <c r="K44"/>
      <c r="L44"/>
      <c r="M44"/>
      <c r="N44"/>
      <c r="O44"/>
      <c r="P44"/>
      <c r="Q44"/>
      <c r="R44"/>
      <c r="S44"/>
    </row>
    <row r="45" spans="1:19">
      <c r="A45" s="87" t="s">
        <v>369</v>
      </c>
      <c r="B45" s="87">
        <v>313.42</v>
      </c>
      <c r="C45" s="87" t="s">
        <v>3</v>
      </c>
      <c r="D45" s="87">
        <v>860.02</v>
      </c>
      <c r="E45" s="87">
        <v>1</v>
      </c>
      <c r="F45" s="87">
        <v>200.61</v>
      </c>
      <c r="G45" s="87">
        <v>115.9</v>
      </c>
      <c r="H45" s="87">
        <v>16.14</v>
      </c>
      <c r="I45" s="87">
        <v>18.579999999999998</v>
      </c>
      <c r="J45" s="87">
        <v>8.07</v>
      </c>
      <c r="K45"/>
      <c r="L45"/>
      <c r="M45"/>
      <c r="N45"/>
      <c r="O45"/>
      <c r="P45"/>
      <c r="Q45"/>
      <c r="R45"/>
      <c r="S45"/>
    </row>
    <row r="46" spans="1:19">
      <c r="A46" s="87" t="s">
        <v>368</v>
      </c>
      <c r="B46" s="87">
        <v>201.98</v>
      </c>
      <c r="C46" s="87" t="s">
        <v>3</v>
      </c>
      <c r="D46" s="87">
        <v>554.22</v>
      </c>
      <c r="E46" s="87">
        <v>1</v>
      </c>
      <c r="F46" s="87">
        <v>133.74</v>
      </c>
      <c r="G46" s="87">
        <v>77.27</v>
      </c>
      <c r="H46" s="87">
        <v>16.14</v>
      </c>
      <c r="I46" s="87">
        <v>18.579999999999998</v>
      </c>
      <c r="J46" s="87">
        <v>8.07</v>
      </c>
      <c r="K46"/>
      <c r="L46"/>
      <c r="M46"/>
      <c r="N46"/>
      <c r="O46"/>
      <c r="P46"/>
      <c r="Q46"/>
      <c r="R46"/>
      <c r="S46"/>
    </row>
    <row r="47" spans="1:19">
      <c r="A47" s="87" t="s">
        <v>367</v>
      </c>
      <c r="B47" s="87">
        <v>313.41000000000003</v>
      </c>
      <c r="C47" s="87" t="s">
        <v>3</v>
      </c>
      <c r="D47" s="87">
        <v>860</v>
      </c>
      <c r="E47" s="87">
        <v>1</v>
      </c>
      <c r="F47" s="87">
        <v>200.61</v>
      </c>
      <c r="G47" s="87">
        <v>115.9</v>
      </c>
      <c r="H47" s="87">
        <v>16.14</v>
      </c>
      <c r="I47" s="87">
        <v>18.579999999999998</v>
      </c>
      <c r="J47" s="87">
        <v>8.07</v>
      </c>
      <c r="K47"/>
      <c r="L47"/>
      <c r="M47"/>
      <c r="N47"/>
      <c r="O47"/>
      <c r="P47"/>
      <c r="Q47"/>
      <c r="R47"/>
      <c r="S47"/>
    </row>
    <row r="48" spans="1:19">
      <c r="A48" s="87" t="s">
        <v>370</v>
      </c>
      <c r="B48" s="87">
        <v>201.98</v>
      </c>
      <c r="C48" s="87" t="s">
        <v>3</v>
      </c>
      <c r="D48" s="87">
        <v>554.22</v>
      </c>
      <c r="E48" s="87">
        <v>1</v>
      </c>
      <c r="F48" s="87">
        <v>133.74</v>
      </c>
      <c r="G48" s="87">
        <v>77.27</v>
      </c>
      <c r="H48" s="87">
        <v>16.14</v>
      </c>
      <c r="I48" s="87">
        <v>18.579999999999998</v>
      </c>
      <c r="J48" s="87">
        <v>8.07</v>
      </c>
      <c r="K48"/>
      <c r="L48"/>
      <c r="M48"/>
      <c r="N48"/>
      <c r="O48"/>
      <c r="P48"/>
      <c r="Q48"/>
      <c r="R48"/>
      <c r="S48"/>
    </row>
    <row r="49" spans="1:19">
      <c r="A49" s="87" t="s">
        <v>373</v>
      </c>
      <c r="B49" s="87">
        <v>3563.11</v>
      </c>
      <c r="C49" s="87" t="s">
        <v>3</v>
      </c>
      <c r="D49" s="87">
        <v>4344.1400000000003</v>
      </c>
      <c r="E49" s="87">
        <v>1</v>
      </c>
      <c r="F49" s="87">
        <v>297.11</v>
      </c>
      <c r="G49" s="87">
        <v>0</v>
      </c>
      <c r="H49" s="87">
        <v>0</v>
      </c>
      <c r="I49" s="87"/>
      <c r="J49" s="87">
        <v>0</v>
      </c>
      <c r="K49"/>
      <c r="L49"/>
      <c r="M49"/>
      <c r="N49"/>
      <c r="O49"/>
      <c r="P49"/>
      <c r="Q49"/>
      <c r="R49"/>
      <c r="S49"/>
    </row>
    <row r="50" spans="1:19">
      <c r="A50" s="87" t="s">
        <v>254</v>
      </c>
      <c r="B50" s="87">
        <v>89077.65</v>
      </c>
      <c r="C50" s="87"/>
      <c r="D50" s="87">
        <v>178146.04</v>
      </c>
      <c r="E50" s="87"/>
      <c r="F50" s="87">
        <v>11589.54</v>
      </c>
      <c r="G50" s="87">
        <v>4636.1499999999996</v>
      </c>
      <c r="H50" s="87">
        <v>8.0484000000000009</v>
      </c>
      <c r="I50" s="87">
        <v>37.159999999999997</v>
      </c>
      <c r="J50" s="87">
        <v>4.0671999999999997</v>
      </c>
      <c r="K50"/>
      <c r="L50"/>
      <c r="M50"/>
      <c r="N50"/>
      <c r="O50"/>
      <c r="P50"/>
      <c r="Q50"/>
      <c r="R50"/>
      <c r="S50"/>
    </row>
    <row r="51" spans="1:19">
      <c r="A51" s="87" t="s">
        <v>374</v>
      </c>
      <c r="B51" s="87">
        <v>89077.65</v>
      </c>
      <c r="C51" s="87"/>
      <c r="D51" s="87">
        <v>178146.04</v>
      </c>
      <c r="E51" s="87"/>
      <c r="F51" s="87">
        <v>11589.54</v>
      </c>
      <c r="G51" s="87">
        <v>4636.1499999999996</v>
      </c>
      <c r="H51" s="87">
        <v>8.0484000000000009</v>
      </c>
      <c r="I51" s="87">
        <v>37.159999999999997</v>
      </c>
      <c r="J51" s="87">
        <v>4.0671999999999997</v>
      </c>
      <c r="K51"/>
      <c r="L51"/>
      <c r="M51"/>
      <c r="N51"/>
      <c r="O51"/>
      <c r="P51"/>
      <c r="Q51"/>
      <c r="R51"/>
      <c r="S51"/>
    </row>
    <row r="52" spans="1:19">
      <c r="A52" s="87" t="s">
        <v>375</v>
      </c>
      <c r="B52" s="87">
        <v>0</v>
      </c>
      <c r="C52" s="87"/>
      <c r="D52" s="87">
        <v>0</v>
      </c>
      <c r="E52" s="87"/>
      <c r="F52" s="87">
        <v>0</v>
      </c>
      <c r="G52" s="87">
        <v>0</v>
      </c>
      <c r="H52" s="87"/>
      <c r="I52" s="87"/>
      <c r="J52" s="87"/>
      <c r="K52"/>
      <c r="L52"/>
      <c r="M52"/>
      <c r="N52"/>
      <c r="O52"/>
      <c r="P52"/>
      <c r="Q52"/>
      <c r="R52"/>
      <c r="S52"/>
    </row>
    <row r="53" spans="1:19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</row>
    <row r="54" spans="1:19">
      <c r="A54" s="80"/>
      <c r="B54" s="87" t="s">
        <v>48</v>
      </c>
      <c r="C54" s="87" t="s">
        <v>376</v>
      </c>
      <c r="D54" s="87" t="s">
        <v>377</v>
      </c>
      <c r="E54" s="87" t="s">
        <v>378</v>
      </c>
      <c r="F54" s="87" t="s">
        <v>379</v>
      </c>
      <c r="G54" s="87" t="s">
        <v>380</v>
      </c>
      <c r="H54" s="87" t="s">
        <v>381</v>
      </c>
      <c r="I54" s="87" t="s">
        <v>382</v>
      </c>
      <c r="J54"/>
      <c r="K54"/>
      <c r="L54"/>
      <c r="M54"/>
      <c r="N54"/>
      <c r="O54"/>
      <c r="P54"/>
      <c r="Q54"/>
      <c r="R54"/>
      <c r="S54"/>
    </row>
    <row r="55" spans="1:19">
      <c r="A55" s="87" t="s">
        <v>385</v>
      </c>
      <c r="B55" s="87" t="s">
        <v>579</v>
      </c>
      <c r="C55" s="87">
        <v>0.3</v>
      </c>
      <c r="D55" s="87">
        <v>0.32</v>
      </c>
      <c r="E55" s="87">
        <v>0.33600000000000002</v>
      </c>
      <c r="F55" s="87">
        <v>118.87</v>
      </c>
      <c r="G55" s="87">
        <v>90</v>
      </c>
      <c r="H55" s="87">
        <v>90</v>
      </c>
      <c r="I55" s="87" t="s">
        <v>386</v>
      </c>
      <c r="J55"/>
      <c r="K55"/>
      <c r="L55"/>
      <c r="M55"/>
      <c r="N55"/>
      <c r="O55"/>
      <c r="P55"/>
      <c r="Q55"/>
      <c r="R55"/>
      <c r="S55"/>
    </row>
    <row r="56" spans="1:19">
      <c r="A56" s="87" t="s">
        <v>383</v>
      </c>
      <c r="B56" s="87" t="s">
        <v>579</v>
      </c>
      <c r="C56" s="87">
        <v>0.3</v>
      </c>
      <c r="D56" s="87">
        <v>0.32</v>
      </c>
      <c r="E56" s="87">
        <v>0.33600000000000002</v>
      </c>
      <c r="F56" s="87">
        <v>178.31</v>
      </c>
      <c r="G56" s="87">
        <v>0</v>
      </c>
      <c r="H56" s="87">
        <v>90</v>
      </c>
      <c r="I56" s="87" t="s">
        <v>384</v>
      </c>
      <c r="J56"/>
      <c r="K56"/>
      <c r="L56"/>
      <c r="M56"/>
      <c r="N56"/>
      <c r="O56"/>
      <c r="P56"/>
      <c r="Q56"/>
      <c r="R56"/>
      <c r="S56"/>
    </row>
    <row r="57" spans="1:19">
      <c r="A57" s="87" t="s">
        <v>387</v>
      </c>
      <c r="B57" s="87" t="s">
        <v>579</v>
      </c>
      <c r="C57" s="87">
        <v>0.3</v>
      </c>
      <c r="D57" s="87">
        <v>0.32</v>
      </c>
      <c r="E57" s="87">
        <v>0.33600000000000002</v>
      </c>
      <c r="F57" s="87">
        <v>178.31</v>
      </c>
      <c r="G57" s="87">
        <v>180</v>
      </c>
      <c r="H57" s="87">
        <v>90</v>
      </c>
      <c r="I57" s="87" t="s">
        <v>388</v>
      </c>
      <c r="J57"/>
      <c r="K57"/>
      <c r="L57"/>
      <c r="M57"/>
      <c r="N57"/>
      <c r="O57"/>
      <c r="P57"/>
      <c r="Q57"/>
      <c r="R57"/>
      <c r="S57"/>
    </row>
    <row r="58" spans="1:19">
      <c r="A58" s="87" t="s">
        <v>389</v>
      </c>
      <c r="B58" s="87" t="s">
        <v>579</v>
      </c>
      <c r="C58" s="87">
        <v>0.3</v>
      </c>
      <c r="D58" s="87">
        <v>0.32</v>
      </c>
      <c r="E58" s="87">
        <v>0.33600000000000002</v>
      </c>
      <c r="F58" s="87">
        <v>118.87</v>
      </c>
      <c r="G58" s="87">
        <v>270</v>
      </c>
      <c r="H58" s="87">
        <v>90</v>
      </c>
      <c r="I58" s="87" t="s">
        <v>390</v>
      </c>
      <c r="J58"/>
      <c r="K58"/>
      <c r="L58"/>
      <c r="M58"/>
      <c r="N58"/>
      <c r="O58"/>
      <c r="P58"/>
      <c r="Q58"/>
      <c r="R58"/>
      <c r="S58"/>
    </row>
    <row r="59" spans="1:19">
      <c r="A59" s="87" t="s">
        <v>391</v>
      </c>
      <c r="B59" s="87" t="s">
        <v>580</v>
      </c>
      <c r="C59" s="87">
        <v>0.3</v>
      </c>
      <c r="D59" s="87">
        <v>1.8620000000000001</v>
      </c>
      <c r="E59" s="87">
        <v>3.4009999999999998</v>
      </c>
      <c r="F59" s="87">
        <v>3563.11</v>
      </c>
      <c r="G59" s="87">
        <v>0</v>
      </c>
      <c r="H59" s="87">
        <v>180</v>
      </c>
      <c r="I59" s="87"/>
      <c r="J59"/>
      <c r="K59"/>
      <c r="L59"/>
      <c r="M59"/>
      <c r="N59"/>
      <c r="O59"/>
      <c r="P59"/>
      <c r="Q59"/>
      <c r="R59"/>
      <c r="S59"/>
    </row>
    <row r="60" spans="1:19">
      <c r="A60" s="87" t="s">
        <v>406</v>
      </c>
      <c r="B60" s="87" t="s">
        <v>581</v>
      </c>
      <c r="C60" s="87">
        <v>0.08</v>
      </c>
      <c r="D60" s="87">
        <v>0.26700000000000002</v>
      </c>
      <c r="E60" s="87">
        <v>0.27800000000000002</v>
      </c>
      <c r="F60" s="87">
        <v>59.42</v>
      </c>
      <c r="G60" s="87">
        <v>90</v>
      </c>
      <c r="H60" s="87">
        <v>90</v>
      </c>
      <c r="I60" s="87" t="s">
        <v>386</v>
      </c>
      <c r="J60"/>
      <c r="K60"/>
      <c r="L60"/>
      <c r="M60"/>
      <c r="N60"/>
      <c r="O60"/>
      <c r="P60"/>
      <c r="Q60"/>
      <c r="R60"/>
      <c r="S60"/>
    </row>
    <row r="61" spans="1:19">
      <c r="A61" s="87" t="s">
        <v>407</v>
      </c>
      <c r="B61" s="87" t="s">
        <v>581</v>
      </c>
      <c r="C61" s="87">
        <v>0.08</v>
      </c>
      <c r="D61" s="87">
        <v>0.26700000000000002</v>
      </c>
      <c r="E61" s="87">
        <v>0.27800000000000002</v>
      </c>
      <c r="F61" s="87">
        <v>89.13</v>
      </c>
      <c r="G61" s="87">
        <v>0</v>
      </c>
      <c r="H61" s="87">
        <v>90</v>
      </c>
      <c r="I61" s="87" t="s">
        <v>384</v>
      </c>
      <c r="J61"/>
      <c r="K61"/>
      <c r="L61"/>
      <c r="M61"/>
      <c r="N61"/>
      <c r="O61"/>
      <c r="P61"/>
      <c r="Q61"/>
      <c r="R61"/>
      <c r="S61"/>
    </row>
    <row r="62" spans="1:19">
      <c r="A62" s="87" t="s">
        <v>405</v>
      </c>
      <c r="B62" s="87" t="s">
        <v>581</v>
      </c>
      <c r="C62" s="87">
        <v>0.08</v>
      </c>
      <c r="D62" s="87">
        <v>0.26700000000000002</v>
      </c>
      <c r="E62" s="87">
        <v>0.27800000000000002</v>
      </c>
      <c r="F62" s="87">
        <v>89.13</v>
      </c>
      <c r="G62" s="87">
        <v>180</v>
      </c>
      <c r="H62" s="87">
        <v>90</v>
      </c>
      <c r="I62" s="87" t="s">
        <v>388</v>
      </c>
      <c r="J62"/>
      <c r="K62"/>
      <c r="L62"/>
      <c r="M62"/>
      <c r="N62"/>
      <c r="O62"/>
      <c r="P62"/>
      <c r="Q62"/>
      <c r="R62"/>
      <c r="S62"/>
    </row>
    <row r="63" spans="1:19">
      <c r="A63" s="87" t="s">
        <v>404</v>
      </c>
      <c r="B63" s="87" t="s">
        <v>581</v>
      </c>
      <c r="C63" s="87">
        <v>0.08</v>
      </c>
      <c r="D63" s="87">
        <v>0.26700000000000002</v>
      </c>
      <c r="E63" s="87">
        <v>0.27800000000000002</v>
      </c>
      <c r="F63" s="87">
        <v>59.42</v>
      </c>
      <c r="G63" s="87">
        <v>270</v>
      </c>
      <c r="H63" s="87">
        <v>90</v>
      </c>
      <c r="I63" s="87" t="s">
        <v>390</v>
      </c>
      <c r="J63"/>
      <c r="K63"/>
      <c r="L63"/>
      <c r="M63"/>
      <c r="N63"/>
      <c r="O63"/>
      <c r="P63"/>
      <c r="Q63"/>
      <c r="R63"/>
      <c r="S63"/>
    </row>
    <row r="64" spans="1:19">
      <c r="A64" s="87" t="s">
        <v>411</v>
      </c>
      <c r="B64" s="87" t="s">
        <v>581</v>
      </c>
      <c r="C64" s="87">
        <v>0.08</v>
      </c>
      <c r="D64" s="87">
        <v>0.26700000000000002</v>
      </c>
      <c r="E64" s="87">
        <v>0.27800000000000002</v>
      </c>
      <c r="F64" s="87">
        <v>594.21</v>
      </c>
      <c r="G64" s="87">
        <v>90</v>
      </c>
      <c r="H64" s="87">
        <v>90</v>
      </c>
      <c r="I64" s="87" t="s">
        <v>386</v>
      </c>
      <c r="J64"/>
      <c r="K64"/>
      <c r="L64"/>
      <c r="M64"/>
      <c r="N64"/>
      <c r="O64"/>
      <c r="P64"/>
      <c r="Q64"/>
      <c r="R64"/>
      <c r="S64"/>
    </row>
    <row r="65" spans="1:19">
      <c r="A65" s="87" t="s">
        <v>408</v>
      </c>
      <c r="B65" s="87" t="s">
        <v>581</v>
      </c>
      <c r="C65" s="87">
        <v>0.08</v>
      </c>
      <c r="D65" s="87">
        <v>0.26700000000000002</v>
      </c>
      <c r="E65" s="87">
        <v>0.27800000000000002</v>
      </c>
      <c r="F65" s="87">
        <v>891.32</v>
      </c>
      <c r="G65" s="87">
        <v>0</v>
      </c>
      <c r="H65" s="87">
        <v>90</v>
      </c>
      <c r="I65" s="87" t="s">
        <v>384</v>
      </c>
      <c r="J65"/>
      <c r="K65"/>
      <c r="L65"/>
      <c r="M65"/>
      <c r="N65"/>
      <c r="O65"/>
      <c r="P65"/>
      <c r="Q65"/>
      <c r="R65"/>
      <c r="S65"/>
    </row>
    <row r="66" spans="1:19">
      <c r="A66" s="87" t="s">
        <v>410</v>
      </c>
      <c r="B66" s="87" t="s">
        <v>581</v>
      </c>
      <c r="C66" s="87">
        <v>0.08</v>
      </c>
      <c r="D66" s="87">
        <v>0.26700000000000002</v>
      </c>
      <c r="E66" s="87">
        <v>0.27800000000000002</v>
      </c>
      <c r="F66" s="87">
        <v>891.32</v>
      </c>
      <c r="G66" s="87">
        <v>180</v>
      </c>
      <c r="H66" s="87">
        <v>90</v>
      </c>
      <c r="I66" s="87" t="s">
        <v>388</v>
      </c>
      <c r="J66"/>
      <c r="K66"/>
      <c r="L66"/>
      <c r="M66"/>
      <c r="N66"/>
      <c r="O66"/>
      <c r="P66"/>
      <c r="Q66"/>
      <c r="R66"/>
      <c r="S66"/>
    </row>
    <row r="67" spans="1:19">
      <c r="A67" s="87" t="s">
        <v>409</v>
      </c>
      <c r="B67" s="87" t="s">
        <v>581</v>
      </c>
      <c r="C67" s="87">
        <v>0.08</v>
      </c>
      <c r="D67" s="87">
        <v>0.26700000000000002</v>
      </c>
      <c r="E67" s="87">
        <v>0.27800000000000002</v>
      </c>
      <c r="F67" s="87">
        <v>594.21</v>
      </c>
      <c r="G67" s="87">
        <v>270</v>
      </c>
      <c r="H67" s="87">
        <v>90</v>
      </c>
      <c r="I67" s="87" t="s">
        <v>390</v>
      </c>
      <c r="J67"/>
      <c r="K67"/>
      <c r="L67"/>
      <c r="M67"/>
      <c r="N67"/>
      <c r="O67"/>
      <c r="P67"/>
      <c r="Q67"/>
      <c r="R67"/>
      <c r="S67"/>
    </row>
    <row r="68" spans="1:19">
      <c r="A68" s="87" t="s">
        <v>394</v>
      </c>
      <c r="B68" s="87" t="s">
        <v>581</v>
      </c>
      <c r="C68" s="87">
        <v>0.08</v>
      </c>
      <c r="D68" s="87">
        <v>0.26700000000000002</v>
      </c>
      <c r="E68" s="87">
        <v>0.27800000000000002</v>
      </c>
      <c r="F68" s="87">
        <v>200.61</v>
      </c>
      <c r="G68" s="87">
        <v>180</v>
      </c>
      <c r="H68" s="87">
        <v>90</v>
      </c>
      <c r="I68" s="87" t="s">
        <v>388</v>
      </c>
      <c r="J68"/>
      <c r="K68"/>
      <c r="L68"/>
      <c r="M68"/>
      <c r="N68"/>
      <c r="O68"/>
      <c r="P68"/>
      <c r="Q68"/>
      <c r="R68"/>
      <c r="S68"/>
    </row>
    <row r="69" spans="1:19">
      <c r="A69" s="87" t="s">
        <v>393</v>
      </c>
      <c r="B69" s="87" t="s">
        <v>581</v>
      </c>
      <c r="C69" s="87">
        <v>0.08</v>
      </c>
      <c r="D69" s="87">
        <v>0.26700000000000002</v>
      </c>
      <c r="E69" s="87">
        <v>0.27800000000000002</v>
      </c>
      <c r="F69" s="87">
        <v>133.74</v>
      </c>
      <c r="G69" s="87">
        <v>90</v>
      </c>
      <c r="H69" s="87">
        <v>90</v>
      </c>
      <c r="I69" s="87" t="s">
        <v>386</v>
      </c>
      <c r="J69"/>
      <c r="K69"/>
      <c r="L69"/>
      <c r="M69"/>
      <c r="N69"/>
      <c r="O69"/>
      <c r="P69"/>
      <c r="Q69"/>
      <c r="R69"/>
      <c r="S69"/>
    </row>
    <row r="70" spans="1:19">
      <c r="A70" s="87" t="s">
        <v>392</v>
      </c>
      <c r="B70" s="87" t="s">
        <v>581</v>
      </c>
      <c r="C70" s="87">
        <v>0.08</v>
      </c>
      <c r="D70" s="87">
        <v>0.26700000000000002</v>
      </c>
      <c r="E70" s="87">
        <v>0.27800000000000002</v>
      </c>
      <c r="F70" s="87">
        <v>200.61</v>
      </c>
      <c r="G70" s="87">
        <v>0</v>
      </c>
      <c r="H70" s="87">
        <v>90</v>
      </c>
      <c r="I70" s="87" t="s">
        <v>384</v>
      </c>
      <c r="J70"/>
      <c r="K70"/>
      <c r="L70"/>
      <c r="M70"/>
      <c r="N70"/>
      <c r="O70"/>
      <c r="P70"/>
      <c r="Q70"/>
      <c r="R70"/>
      <c r="S70"/>
    </row>
    <row r="71" spans="1:19">
      <c r="A71" s="87" t="s">
        <v>395</v>
      </c>
      <c r="B71" s="87" t="s">
        <v>581</v>
      </c>
      <c r="C71" s="87">
        <v>0.08</v>
      </c>
      <c r="D71" s="87">
        <v>0.26700000000000002</v>
      </c>
      <c r="E71" s="87">
        <v>0.27800000000000002</v>
      </c>
      <c r="F71" s="87">
        <v>133.74</v>
      </c>
      <c r="G71" s="87">
        <v>270</v>
      </c>
      <c r="H71" s="87">
        <v>90</v>
      </c>
      <c r="I71" s="87" t="s">
        <v>390</v>
      </c>
      <c r="J71"/>
      <c r="K71"/>
      <c r="L71"/>
      <c r="M71"/>
      <c r="N71"/>
      <c r="O71"/>
      <c r="P71"/>
      <c r="Q71"/>
      <c r="R71"/>
      <c r="S71"/>
    </row>
    <row r="72" spans="1:19">
      <c r="A72" s="87" t="s">
        <v>398</v>
      </c>
      <c r="B72" s="87" t="s">
        <v>581</v>
      </c>
      <c r="C72" s="87">
        <v>0.08</v>
      </c>
      <c r="D72" s="87">
        <v>0.26700000000000002</v>
      </c>
      <c r="E72" s="87">
        <v>0.27800000000000002</v>
      </c>
      <c r="F72" s="87">
        <v>2006.06</v>
      </c>
      <c r="G72" s="87">
        <v>180</v>
      </c>
      <c r="H72" s="87">
        <v>90</v>
      </c>
      <c r="I72" s="87" t="s">
        <v>388</v>
      </c>
      <c r="J72"/>
      <c r="K72"/>
      <c r="L72"/>
      <c r="M72"/>
      <c r="N72"/>
      <c r="O72"/>
      <c r="P72"/>
      <c r="Q72"/>
      <c r="R72"/>
      <c r="S72"/>
    </row>
    <row r="73" spans="1:19">
      <c r="A73" s="87" t="s">
        <v>397</v>
      </c>
      <c r="B73" s="87" t="s">
        <v>581</v>
      </c>
      <c r="C73" s="87">
        <v>0.08</v>
      </c>
      <c r="D73" s="87">
        <v>0.26700000000000002</v>
      </c>
      <c r="E73" s="87">
        <v>0.27800000000000002</v>
      </c>
      <c r="F73" s="87">
        <v>1337.37</v>
      </c>
      <c r="G73" s="87">
        <v>90</v>
      </c>
      <c r="H73" s="87">
        <v>90</v>
      </c>
      <c r="I73" s="87" t="s">
        <v>386</v>
      </c>
      <c r="J73"/>
      <c r="K73"/>
      <c r="L73"/>
      <c r="M73"/>
      <c r="N73"/>
      <c r="O73"/>
      <c r="P73"/>
      <c r="Q73"/>
      <c r="R73"/>
      <c r="S73"/>
    </row>
    <row r="74" spans="1:19">
      <c r="A74" s="87" t="s">
        <v>396</v>
      </c>
      <c r="B74" s="87" t="s">
        <v>581</v>
      </c>
      <c r="C74" s="87">
        <v>0.08</v>
      </c>
      <c r="D74" s="87">
        <v>0.26700000000000002</v>
      </c>
      <c r="E74" s="87">
        <v>0.27800000000000002</v>
      </c>
      <c r="F74" s="87">
        <v>2006.06</v>
      </c>
      <c r="G74" s="87">
        <v>0</v>
      </c>
      <c r="H74" s="87">
        <v>90</v>
      </c>
      <c r="I74" s="87" t="s">
        <v>384</v>
      </c>
      <c r="J74"/>
      <c r="K74"/>
      <c r="L74"/>
      <c r="M74"/>
      <c r="N74"/>
      <c r="O74"/>
      <c r="P74"/>
      <c r="Q74"/>
      <c r="R74"/>
      <c r="S74"/>
    </row>
    <row r="75" spans="1:19">
      <c r="A75" s="87" t="s">
        <v>399</v>
      </c>
      <c r="B75" s="87" t="s">
        <v>581</v>
      </c>
      <c r="C75" s="87">
        <v>0.08</v>
      </c>
      <c r="D75" s="87">
        <v>0.26700000000000002</v>
      </c>
      <c r="E75" s="87">
        <v>0.27800000000000002</v>
      </c>
      <c r="F75" s="87">
        <v>1337.37</v>
      </c>
      <c r="G75" s="87">
        <v>270</v>
      </c>
      <c r="H75" s="87">
        <v>90</v>
      </c>
      <c r="I75" s="87" t="s">
        <v>390</v>
      </c>
      <c r="J75"/>
      <c r="K75"/>
      <c r="L75"/>
      <c r="M75"/>
      <c r="N75"/>
      <c r="O75"/>
      <c r="P75"/>
      <c r="Q75"/>
      <c r="R75"/>
      <c r="S75"/>
    </row>
    <row r="76" spans="1:19">
      <c r="A76" s="87" t="s">
        <v>402</v>
      </c>
      <c r="B76" s="87" t="s">
        <v>581</v>
      </c>
      <c r="C76" s="87">
        <v>0.08</v>
      </c>
      <c r="D76" s="87">
        <v>0.26700000000000002</v>
      </c>
      <c r="E76" s="87">
        <v>0.27800000000000002</v>
      </c>
      <c r="F76" s="87">
        <v>200.61</v>
      </c>
      <c r="G76" s="87">
        <v>180</v>
      </c>
      <c r="H76" s="87">
        <v>90</v>
      </c>
      <c r="I76" s="87" t="s">
        <v>388</v>
      </c>
      <c r="J76"/>
      <c r="K76"/>
      <c r="L76"/>
      <c r="M76"/>
      <c r="N76"/>
      <c r="O76"/>
      <c r="P76"/>
      <c r="Q76"/>
      <c r="R76"/>
      <c r="S76"/>
    </row>
    <row r="77" spans="1:19">
      <c r="A77" s="87" t="s">
        <v>401</v>
      </c>
      <c r="B77" s="87" t="s">
        <v>581</v>
      </c>
      <c r="C77" s="87">
        <v>0.08</v>
      </c>
      <c r="D77" s="87">
        <v>0.26700000000000002</v>
      </c>
      <c r="E77" s="87">
        <v>0.27800000000000002</v>
      </c>
      <c r="F77" s="87">
        <v>133.74</v>
      </c>
      <c r="G77" s="87">
        <v>90</v>
      </c>
      <c r="H77" s="87">
        <v>90</v>
      </c>
      <c r="I77" s="87" t="s">
        <v>386</v>
      </c>
      <c r="J77"/>
      <c r="K77"/>
      <c r="L77"/>
      <c r="M77"/>
      <c r="N77"/>
      <c r="O77"/>
      <c r="P77"/>
      <c r="Q77"/>
      <c r="R77"/>
      <c r="S77"/>
    </row>
    <row r="78" spans="1:19">
      <c r="A78" s="87" t="s">
        <v>400</v>
      </c>
      <c r="B78" s="87" t="s">
        <v>581</v>
      </c>
      <c r="C78" s="87">
        <v>0.08</v>
      </c>
      <c r="D78" s="87">
        <v>0.26700000000000002</v>
      </c>
      <c r="E78" s="87">
        <v>0.27800000000000002</v>
      </c>
      <c r="F78" s="87">
        <v>200.61</v>
      </c>
      <c r="G78" s="87">
        <v>0</v>
      </c>
      <c r="H78" s="87">
        <v>90</v>
      </c>
      <c r="I78" s="87" t="s">
        <v>384</v>
      </c>
      <c r="J78"/>
      <c r="K78"/>
      <c r="L78"/>
      <c r="M78"/>
      <c r="N78"/>
      <c r="O78"/>
      <c r="P78"/>
      <c r="Q78"/>
      <c r="R78"/>
      <c r="S78"/>
    </row>
    <row r="79" spans="1:19">
      <c r="A79" s="87" t="s">
        <v>403</v>
      </c>
      <c r="B79" s="87" t="s">
        <v>581</v>
      </c>
      <c r="C79" s="87">
        <v>0.08</v>
      </c>
      <c r="D79" s="87">
        <v>0.26700000000000002</v>
      </c>
      <c r="E79" s="87">
        <v>0.27800000000000002</v>
      </c>
      <c r="F79" s="87">
        <v>133.74</v>
      </c>
      <c r="G79" s="87">
        <v>270</v>
      </c>
      <c r="H79" s="87">
        <v>90</v>
      </c>
      <c r="I79" s="87" t="s">
        <v>390</v>
      </c>
      <c r="J79"/>
      <c r="K79"/>
      <c r="L79"/>
      <c r="M79"/>
      <c r="N79"/>
      <c r="O79"/>
      <c r="P79"/>
      <c r="Q79"/>
      <c r="R79"/>
      <c r="S79"/>
    </row>
    <row r="80" spans="1:19">
      <c r="A80" s="87" t="s">
        <v>413</v>
      </c>
      <c r="B80" s="87" t="s">
        <v>581</v>
      </c>
      <c r="C80" s="87">
        <v>0.08</v>
      </c>
      <c r="D80" s="87">
        <v>0.26700000000000002</v>
      </c>
      <c r="E80" s="87">
        <v>0.27800000000000002</v>
      </c>
      <c r="F80" s="87">
        <v>59.42</v>
      </c>
      <c r="G80" s="87">
        <v>90</v>
      </c>
      <c r="H80" s="87">
        <v>90</v>
      </c>
      <c r="I80" s="87" t="s">
        <v>386</v>
      </c>
      <c r="J80"/>
      <c r="K80"/>
      <c r="L80"/>
      <c r="M80"/>
      <c r="N80"/>
      <c r="O80"/>
      <c r="P80"/>
      <c r="Q80"/>
      <c r="R80"/>
      <c r="S80"/>
    </row>
    <row r="81" spans="1:19">
      <c r="A81" s="87" t="s">
        <v>412</v>
      </c>
      <c r="B81" s="87" t="s">
        <v>581</v>
      </c>
      <c r="C81" s="87">
        <v>0.08</v>
      </c>
      <c r="D81" s="87">
        <v>0.26700000000000002</v>
      </c>
      <c r="E81" s="87">
        <v>0.27800000000000002</v>
      </c>
      <c r="F81" s="87">
        <v>89.13</v>
      </c>
      <c r="G81" s="87">
        <v>180</v>
      </c>
      <c r="H81" s="87">
        <v>90</v>
      </c>
      <c r="I81" s="87" t="s">
        <v>388</v>
      </c>
      <c r="J81"/>
      <c r="K81"/>
      <c r="L81"/>
      <c r="M81"/>
      <c r="N81"/>
      <c r="O81"/>
      <c r="P81"/>
      <c r="Q81"/>
      <c r="R81"/>
      <c r="S81"/>
    </row>
    <row r="82" spans="1:19">
      <c r="A82" s="87" t="s">
        <v>415</v>
      </c>
      <c r="B82" s="87" t="s">
        <v>581</v>
      </c>
      <c r="C82" s="87">
        <v>0.08</v>
      </c>
      <c r="D82" s="87">
        <v>0.26700000000000002</v>
      </c>
      <c r="E82" s="87">
        <v>0.27800000000000002</v>
      </c>
      <c r="F82" s="87">
        <v>89.13</v>
      </c>
      <c r="G82" s="87">
        <v>0</v>
      </c>
      <c r="H82" s="87">
        <v>90</v>
      </c>
      <c r="I82" s="87" t="s">
        <v>384</v>
      </c>
      <c r="J82"/>
      <c r="K82"/>
      <c r="L82"/>
      <c r="M82"/>
      <c r="N82"/>
      <c r="O82"/>
      <c r="P82"/>
      <c r="Q82"/>
      <c r="R82"/>
      <c r="S82"/>
    </row>
    <row r="83" spans="1:19">
      <c r="A83" s="87" t="s">
        <v>414</v>
      </c>
      <c r="B83" s="87" t="s">
        <v>581</v>
      </c>
      <c r="C83" s="87">
        <v>0.08</v>
      </c>
      <c r="D83" s="87">
        <v>0.26700000000000002</v>
      </c>
      <c r="E83" s="87">
        <v>0.27800000000000002</v>
      </c>
      <c r="F83" s="87">
        <v>59.42</v>
      </c>
      <c r="G83" s="87">
        <v>270</v>
      </c>
      <c r="H83" s="87">
        <v>90</v>
      </c>
      <c r="I83" s="87" t="s">
        <v>390</v>
      </c>
      <c r="J83"/>
      <c r="K83"/>
      <c r="L83"/>
      <c r="M83"/>
      <c r="N83"/>
      <c r="O83"/>
      <c r="P83"/>
      <c r="Q83"/>
      <c r="R83"/>
      <c r="S83"/>
    </row>
    <row r="84" spans="1:19">
      <c r="A84" s="87" t="s">
        <v>416</v>
      </c>
      <c r="B84" s="87" t="s">
        <v>582</v>
      </c>
      <c r="C84" s="87">
        <v>0.3</v>
      </c>
      <c r="D84" s="87">
        <v>0.17399999999999999</v>
      </c>
      <c r="E84" s="87">
        <v>0.18</v>
      </c>
      <c r="F84" s="87">
        <v>3563.11</v>
      </c>
      <c r="G84" s="87">
        <v>0</v>
      </c>
      <c r="H84" s="87">
        <v>0</v>
      </c>
      <c r="I84" s="87"/>
      <c r="J84"/>
      <c r="K84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0"/>
      <c r="B86" s="87" t="s">
        <v>48</v>
      </c>
      <c r="C86" s="87" t="s">
        <v>417</v>
      </c>
      <c r="D86" s="87" t="s">
        <v>418</v>
      </c>
      <c r="E86" s="87" t="s">
        <v>419</v>
      </c>
      <c r="F86" s="87" t="s">
        <v>43</v>
      </c>
      <c r="G86" s="87" t="s">
        <v>420</v>
      </c>
      <c r="H86" s="87" t="s">
        <v>421</v>
      </c>
      <c r="I86" s="87" t="s">
        <v>422</v>
      </c>
      <c r="J86" s="87" t="s">
        <v>380</v>
      </c>
      <c r="K86" s="87" t="s">
        <v>382</v>
      </c>
      <c r="L86"/>
      <c r="M86"/>
      <c r="N86"/>
      <c r="O86"/>
      <c r="P86"/>
      <c r="Q86"/>
      <c r="R86"/>
      <c r="S86"/>
    </row>
    <row r="87" spans="1:19">
      <c r="A87" s="87" t="s">
        <v>425</v>
      </c>
      <c r="B87" s="87" t="s">
        <v>674</v>
      </c>
      <c r="C87" s="87">
        <v>115.9</v>
      </c>
      <c r="D87" s="87">
        <v>115.9</v>
      </c>
      <c r="E87" s="87">
        <v>2.956</v>
      </c>
      <c r="F87" s="87">
        <v>0.61599999999999999</v>
      </c>
      <c r="G87" s="87">
        <v>0.54100000000000004</v>
      </c>
      <c r="H87" s="87" t="s">
        <v>63</v>
      </c>
      <c r="I87" s="87" t="s">
        <v>394</v>
      </c>
      <c r="J87" s="87">
        <v>180</v>
      </c>
      <c r="K87" s="87" t="s">
        <v>388</v>
      </c>
      <c r="L87"/>
      <c r="M87"/>
      <c r="N87"/>
      <c r="O87"/>
      <c r="P87"/>
      <c r="Q87"/>
      <c r="R87"/>
      <c r="S87"/>
    </row>
    <row r="88" spans="1:19">
      <c r="A88" s="87" t="s">
        <v>424</v>
      </c>
      <c r="B88" s="87" t="s">
        <v>674</v>
      </c>
      <c r="C88" s="87">
        <v>77.27</v>
      </c>
      <c r="D88" s="87">
        <v>77.27</v>
      </c>
      <c r="E88" s="87">
        <v>2.956</v>
      </c>
      <c r="F88" s="87">
        <v>0.61599999999999999</v>
      </c>
      <c r="G88" s="87">
        <v>0.54100000000000004</v>
      </c>
      <c r="H88" s="87" t="s">
        <v>63</v>
      </c>
      <c r="I88" s="87" t="s">
        <v>393</v>
      </c>
      <c r="J88" s="87">
        <v>90</v>
      </c>
      <c r="K88" s="87" t="s">
        <v>386</v>
      </c>
      <c r="L88"/>
      <c r="M88"/>
      <c r="N88"/>
      <c r="O88"/>
      <c r="P88"/>
      <c r="Q88"/>
      <c r="R88"/>
      <c r="S88"/>
    </row>
    <row r="89" spans="1:19">
      <c r="A89" s="87" t="s">
        <v>423</v>
      </c>
      <c r="B89" s="87" t="s">
        <v>674</v>
      </c>
      <c r="C89" s="87">
        <v>115.9</v>
      </c>
      <c r="D89" s="87">
        <v>115.9</v>
      </c>
      <c r="E89" s="87">
        <v>2.956</v>
      </c>
      <c r="F89" s="87">
        <v>0.61599999999999999</v>
      </c>
      <c r="G89" s="87">
        <v>0.54100000000000004</v>
      </c>
      <c r="H89" s="87" t="s">
        <v>63</v>
      </c>
      <c r="I89" s="87" t="s">
        <v>392</v>
      </c>
      <c r="J89" s="87">
        <v>0</v>
      </c>
      <c r="K89" s="87" t="s">
        <v>384</v>
      </c>
      <c r="L89"/>
      <c r="M89"/>
      <c r="N89"/>
      <c r="O89"/>
      <c r="P89"/>
      <c r="Q89"/>
      <c r="R89"/>
      <c r="S89"/>
    </row>
    <row r="90" spans="1:19">
      <c r="A90" s="87" t="s">
        <v>426</v>
      </c>
      <c r="B90" s="87" t="s">
        <v>674</v>
      </c>
      <c r="C90" s="87">
        <v>77.27</v>
      </c>
      <c r="D90" s="87">
        <v>77.27</v>
      </c>
      <c r="E90" s="87">
        <v>2.956</v>
      </c>
      <c r="F90" s="87">
        <v>0.61599999999999999</v>
      </c>
      <c r="G90" s="87">
        <v>0.54100000000000004</v>
      </c>
      <c r="H90" s="87" t="s">
        <v>63</v>
      </c>
      <c r="I90" s="87" t="s">
        <v>395</v>
      </c>
      <c r="J90" s="87">
        <v>270</v>
      </c>
      <c r="K90" s="87" t="s">
        <v>390</v>
      </c>
      <c r="L90"/>
      <c r="M90"/>
      <c r="N90"/>
      <c r="O90"/>
      <c r="P90"/>
      <c r="Q90"/>
      <c r="R90"/>
      <c r="S90"/>
    </row>
    <row r="91" spans="1:19">
      <c r="A91" s="87" t="s">
        <v>429</v>
      </c>
      <c r="B91" s="87" t="s">
        <v>674</v>
      </c>
      <c r="C91" s="87">
        <v>115.9</v>
      </c>
      <c r="D91" s="87">
        <v>1159.04</v>
      </c>
      <c r="E91" s="87">
        <v>2.956</v>
      </c>
      <c r="F91" s="87">
        <v>0.61599999999999999</v>
      </c>
      <c r="G91" s="87">
        <v>0.54100000000000004</v>
      </c>
      <c r="H91" s="87" t="s">
        <v>63</v>
      </c>
      <c r="I91" s="87" t="s">
        <v>398</v>
      </c>
      <c r="J91" s="87">
        <v>180</v>
      </c>
      <c r="K91" s="87" t="s">
        <v>388</v>
      </c>
      <c r="L91"/>
      <c r="M91"/>
      <c r="N91"/>
      <c r="O91"/>
      <c r="P91"/>
      <c r="Q91"/>
      <c r="R91"/>
      <c r="S91"/>
    </row>
    <row r="92" spans="1:19">
      <c r="A92" s="87" t="s">
        <v>428</v>
      </c>
      <c r="B92" s="87" t="s">
        <v>674</v>
      </c>
      <c r="C92" s="87">
        <v>77.27</v>
      </c>
      <c r="D92" s="87">
        <v>772.69</v>
      </c>
      <c r="E92" s="87">
        <v>2.956</v>
      </c>
      <c r="F92" s="87">
        <v>0.61599999999999999</v>
      </c>
      <c r="G92" s="87">
        <v>0.54100000000000004</v>
      </c>
      <c r="H92" s="87" t="s">
        <v>63</v>
      </c>
      <c r="I92" s="87" t="s">
        <v>397</v>
      </c>
      <c r="J92" s="87">
        <v>90</v>
      </c>
      <c r="K92" s="87" t="s">
        <v>386</v>
      </c>
      <c r="L92"/>
      <c r="M92"/>
      <c r="N92"/>
      <c r="O92"/>
      <c r="P92"/>
      <c r="Q92"/>
      <c r="R92"/>
      <c r="S92"/>
    </row>
    <row r="93" spans="1:19">
      <c r="A93" s="87" t="s">
        <v>427</v>
      </c>
      <c r="B93" s="87" t="s">
        <v>674</v>
      </c>
      <c r="C93" s="87">
        <v>115.9</v>
      </c>
      <c r="D93" s="87">
        <v>1159.04</v>
      </c>
      <c r="E93" s="87">
        <v>2.956</v>
      </c>
      <c r="F93" s="87">
        <v>0.61599999999999999</v>
      </c>
      <c r="G93" s="87">
        <v>0.54100000000000004</v>
      </c>
      <c r="H93" s="87" t="s">
        <v>63</v>
      </c>
      <c r="I93" s="87" t="s">
        <v>396</v>
      </c>
      <c r="J93" s="87">
        <v>0</v>
      </c>
      <c r="K93" s="87" t="s">
        <v>384</v>
      </c>
      <c r="L93"/>
      <c r="M93"/>
      <c r="N93"/>
      <c r="O93"/>
      <c r="P93"/>
      <c r="Q93"/>
      <c r="R93"/>
      <c r="S93"/>
    </row>
    <row r="94" spans="1:19">
      <c r="A94" s="87" t="s">
        <v>430</v>
      </c>
      <c r="B94" s="87" t="s">
        <v>674</v>
      </c>
      <c r="C94" s="87">
        <v>77.27</v>
      </c>
      <c r="D94" s="87">
        <v>772.69</v>
      </c>
      <c r="E94" s="87">
        <v>2.956</v>
      </c>
      <c r="F94" s="87">
        <v>0.61599999999999999</v>
      </c>
      <c r="G94" s="87">
        <v>0.54100000000000004</v>
      </c>
      <c r="H94" s="87" t="s">
        <v>63</v>
      </c>
      <c r="I94" s="87" t="s">
        <v>399</v>
      </c>
      <c r="J94" s="87">
        <v>270</v>
      </c>
      <c r="K94" s="87" t="s">
        <v>390</v>
      </c>
      <c r="L94"/>
      <c r="M94"/>
      <c r="N94"/>
      <c r="O94"/>
      <c r="P94"/>
      <c r="Q94"/>
      <c r="R94"/>
      <c r="S94"/>
    </row>
    <row r="95" spans="1:19">
      <c r="A95" s="87" t="s">
        <v>433</v>
      </c>
      <c r="B95" s="87" t="s">
        <v>674</v>
      </c>
      <c r="C95" s="87">
        <v>115.9</v>
      </c>
      <c r="D95" s="87">
        <v>115.9</v>
      </c>
      <c r="E95" s="87">
        <v>2.956</v>
      </c>
      <c r="F95" s="87">
        <v>0.61599999999999999</v>
      </c>
      <c r="G95" s="87">
        <v>0.54100000000000004</v>
      </c>
      <c r="H95" s="87" t="s">
        <v>63</v>
      </c>
      <c r="I95" s="87" t="s">
        <v>402</v>
      </c>
      <c r="J95" s="87">
        <v>180</v>
      </c>
      <c r="K95" s="87" t="s">
        <v>388</v>
      </c>
      <c r="L95"/>
      <c r="M95"/>
      <c r="N95"/>
      <c r="O95"/>
      <c r="P95"/>
      <c r="Q95"/>
      <c r="R95"/>
      <c r="S95"/>
    </row>
    <row r="96" spans="1:19">
      <c r="A96" s="87" t="s">
        <v>432</v>
      </c>
      <c r="B96" s="87" t="s">
        <v>674</v>
      </c>
      <c r="C96" s="87">
        <v>77.27</v>
      </c>
      <c r="D96" s="87">
        <v>77.27</v>
      </c>
      <c r="E96" s="87">
        <v>2.956</v>
      </c>
      <c r="F96" s="87">
        <v>0.61599999999999999</v>
      </c>
      <c r="G96" s="87">
        <v>0.54100000000000004</v>
      </c>
      <c r="H96" s="87" t="s">
        <v>63</v>
      </c>
      <c r="I96" s="87" t="s">
        <v>401</v>
      </c>
      <c r="J96" s="87">
        <v>90</v>
      </c>
      <c r="K96" s="87" t="s">
        <v>386</v>
      </c>
      <c r="L96"/>
      <c r="M96"/>
      <c r="N96"/>
      <c r="O96"/>
      <c r="P96"/>
      <c r="Q96"/>
      <c r="R96"/>
      <c r="S96"/>
    </row>
    <row r="97" spans="1:19">
      <c r="A97" s="87" t="s">
        <v>431</v>
      </c>
      <c r="B97" s="87" t="s">
        <v>674</v>
      </c>
      <c r="C97" s="87">
        <v>115.9</v>
      </c>
      <c r="D97" s="87">
        <v>115.9</v>
      </c>
      <c r="E97" s="87">
        <v>2.956</v>
      </c>
      <c r="F97" s="87">
        <v>0.61599999999999999</v>
      </c>
      <c r="G97" s="87">
        <v>0.54100000000000004</v>
      </c>
      <c r="H97" s="87" t="s">
        <v>63</v>
      </c>
      <c r="I97" s="87" t="s">
        <v>400</v>
      </c>
      <c r="J97" s="87">
        <v>0</v>
      </c>
      <c r="K97" s="87" t="s">
        <v>384</v>
      </c>
      <c r="L97"/>
      <c r="M97"/>
      <c r="N97"/>
      <c r="O97"/>
      <c r="P97"/>
      <c r="Q97"/>
      <c r="R97"/>
      <c r="S97"/>
    </row>
    <row r="98" spans="1:19">
      <c r="A98" s="87" t="s">
        <v>434</v>
      </c>
      <c r="B98" s="87" t="s">
        <v>674</v>
      </c>
      <c r="C98" s="87">
        <v>77.27</v>
      </c>
      <c r="D98" s="87">
        <v>77.27</v>
      </c>
      <c r="E98" s="87">
        <v>2.956</v>
      </c>
      <c r="F98" s="87">
        <v>0.61599999999999999</v>
      </c>
      <c r="G98" s="87">
        <v>0.54100000000000004</v>
      </c>
      <c r="H98" s="87" t="s">
        <v>63</v>
      </c>
      <c r="I98" s="87" t="s">
        <v>403</v>
      </c>
      <c r="J98" s="87">
        <v>270</v>
      </c>
      <c r="K98" s="87" t="s">
        <v>390</v>
      </c>
      <c r="L98"/>
      <c r="M98"/>
      <c r="N98"/>
      <c r="O98"/>
      <c r="P98"/>
      <c r="Q98"/>
      <c r="R98"/>
      <c r="S98"/>
    </row>
    <row r="99" spans="1:19">
      <c r="A99" s="87" t="s">
        <v>435</v>
      </c>
      <c r="B99" s="87"/>
      <c r="C99" s="87"/>
      <c r="D99" s="87">
        <v>4636.1499999999996</v>
      </c>
      <c r="E99" s="87">
        <v>2.96</v>
      </c>
      <c r="F99" s="87">
        <v>0.61599999999999999</v>
      </c>
      <c r="G99" s="87">
        <v>0.54100000000000004</v>
      </c>
      <c r="H99" s="87"/>
      <c r="I99" s="87"/>
      <c r="J99" s="87"/>
      <c r="K99" s="87"/>
      <c r="L99"/>
      <c r="M99"/>
      <c r="N99"/>
      <c r="O99"/>
      <c r="P99"/>
      <c r="Q99"/>
      <c r="R99"/>
      <c r="S99"/>
    </row>
    <row r="100" spans="1:19">
      <c r="A100" s="87" t="s">
        <v>436</v>
      </c>
      <c r="B100" s="87"/>
      <c r="C100" s="87"/>
      <c r="D100" s="87">
        <v>1390.85</v>
      </c>
      <c r="E100" s="87">
        <v>2.96</v>
      </c>
      <c r="F100" s="87">
        <v>0.61599999999999999</v>
      </c>
      <c r="G100" s="87">
        <v>0.54100000000000004</v>
      </c>
      <c r="H100" s="87"/>
      <c r="I100" s="87"/>
      <c r="J100" s="87"/>
      <c r="K100" s="87"/>
      <c r="L100"/>
      <c r="M100"/>
      <c r="N100"/>
      <c r="O100"/>
      <c r="P100"/>
      <c r="Q100"/>
      <c r="R100"/>
      <c r="S100"/>
    </row>
    <row r="101" spans="1:19">
      <c r="A101" s="87" t="s">
        <v>437</v>
      </c>
      <c r="B101" s="87"/>
      <c r="C101" s="87"/>
      <c r="D101" s="87">
        <v>3245.31</v>
      </c>
      <c r="E101" s="87">
        <v>2.96</v>
      </c>
      <c r="F101" s="87">
        <v>0.61599999999999999</v>
      </c>
      <c r="G101" s="87">
        <v>0.54100000000000004</v>
      </c>
      <c r="H101" s="87"/>
      <c r="I101" s="87"/>
      <c r="J101" s="87"/>
      <c r="K101" s="87"/>
      <c r="L101"/>
      <c r="M101"/>
      <c r="N101"/>
      <c r="O101"/>
      <c r="P101"/>
      <c r="Q101"/>
      <c r="R101"/>
      <c r="S101"/>
    </row>
    <row r="102" spans="1:19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0"/>
      <c r="B103" s="87" t="s">
        <v>114</v>
      </c>
      <c r="C103" s="87" t="s">
        <v>438</v>
      </c>
      <c r="D103" s="87" t="s">
        <v>439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7" t="s">
        <v>440</v>
      </c>
      <c r="B104" s="87" t="s">
        <v>441</v>
      </c>
      <c r="C104" s="87">
        <v>4085484.97</v>
      </c>
      <c r="D104" s="87">
        <v>5.2</v>
      </c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7" t="s">
        <v>442</v>
      </c>
      <c r="B105" s="87" t="s">
        <v>443</v>
      </c>
      <c r="C105" s="87">
        <v>4923411.7699999996</v>
      </c>
      <c r="D105" s="87">
        <v>0.7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7" t="s">
        <v>444</v>
      </c>
      <c r="B106" s="87" t="s">
        <v>445</v>
      </c>
      <c r="C106" s="87">
        <v>3896924.12</v>
      </c>
      <c r="D106" s="87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0"/>
      <c r="B108" s="87" t="s">
        <v>114</v>
      </c>
      <c r="C108" s="87" t="s">
        <v>446</v>
      </c>
      <c r="D108" s="87" t="s">
        <v>447</v>
      </c>
      <c r="E108" s="87" t="s">
        <v>448</v>
      </c>
      <c r="F108" s="87" t="s">
        <v>449</v>
      </c>
      <c r="G108" s="87" t="s">
        <v>439</v>
      </c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87" t="s">
        <v>453</v>
      </c>
      <c r="B109" s="87" t="s">
        <v>451</v>
      </c>
      <c r="C109" s="87">
        <v>436827.92</v>
      </c>
      <c r="D109" s="87">
        <v>311810.03000000003</v>
      </c>
      <c r="E109" s="87">
        <v>125017.89</v>
      </c>
      <c r="F109" s="87">
        <v>0.71</v>
      </c>
      <c r="G109" s="87" t="s">
        <v>452</v>
      </c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7" t="s">
        <v>454</v>
      </c>
      <c r="B110" s="87" t="s">
        <v>451</v>
      </c>
      <c r="C110" s="87">
        <v>5163446.6399999997</v>
      </c>
      <c r="D110" s="87">
        <v>3686923.41</v>
      </c>
      <c r="E110" s="87">
        <v>1476523.23</v>
      </c>
      <c r="F110" s="87">
        <v>0.71</v>
      </c>
      <c r="G110" s="87" t="s">
        <v>452</v>
      </c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7" t="s">
        <v>455</v>
      </c>
      <c r="B111" s="87" t="s">
        <v>451</v>
      </c>
      <c r="C111" s="87">
        <v>455148.4</v>
      </c>
      <c r="D111" s="87">
        <v>324772.32</v>
      </c>
      <c r="E111" s="87">
        <v>130376.09</v>
      </c>
      <c r="F111" s="87">
        <v>0.71</v>
      </c>
      <c r="G111" s="87" t="s">
        <v>452</v>
      </c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7" t="s">
        <v>450</v>
      </c>
      <c r="B112" s="87" t="s">
        <v>451</v>
      </c>
      <c r="C112" s="87">
        <v>81562.09</v>
      </c>
      <c r="D112" s="87">
        <v>58646.82</v>
      </c>
      <c r="E112" s="87">
        <v>22915.27</v>
      </c>
      <c r="F112" s="87">
        <v>0.72</v>
      </c>
      <c r="G112" s="87" t="s">
        <v>452</v>
      </c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0"/>
      <c r="B114" s="87" t="s">
        <v>114</v>
      </c>
      <c r="C114" s="87" t="s">
        <v>446</v>
      </c>
      <c r="D114" s="87" t="s">
        <v>439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7" t="s">
        <v>456</v>
      </c>
      <c r="B115" s="87" t="s">
        <v>457</v>
      </c>
      <c r="C115" s="87">
        <v>49806.07</v>
      </c>
      <c r="D115" s="87" t="s">
        <v>452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7" t="s">
        <v>458</v>
      </c>
      <c r="B116" s="87" t="s">
        <v>457</v>
      </c>
      <c r="C116" s="87">
        <v>133894.09</v>
      </c>
      <c r="D116" s="87" t="s">
        <v>452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7" t="s">
        <v>459</v>
      </c>
      <c r="B117" s="87" t="s">
        <v>457</v>
      </c>
      <c r="C117" s="87">
        <v>1644599.67</v>
      </c>
      <c r="D117" s="87" t="s">
        <v>452</v>
      </c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7" t="s">
        <v>460</v>
      </c>
      <c r="B118" s="87" t="s">
        <v>457</v>
      </c>
      <c r="C118" s="87">
        <v>137947.29</v>
      </c>
      <c r="D118" s="87" t="s">
        <v>452</v>
      </c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7" t="s">
        <v>463</v>
      </c>
      <c r="B119" s="87" t="s">
        <v>457</v>
      </c>
      <c r="C119" s="87">
        <v>43409.22</v>
      </c>
      <c r="D119" s="87" t="s">
        <v>452</v>
      </c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7" t="s">
        <v>462</v>
      </c>
      <c r="B120" s="87" t="s">
        <v>457</v>
      </c>
      <c r="C120" s="87">
        <v>28031.46</v>
      </c>
      <c r="D120" s="87" t="s">
        <v>452</v>
      </c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7" t="s">
        <v>461</v>
      </c>
      <c r="B121" s="87" t="s">
        <v>457</v>
      </c>
      <c r="C121" s="87">
        <v>17589.59</v>
      </c>
      <c r="D121" s="87" t="s">
        <v>452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7" t="s">
        <v>464</v>
      </c>
      <c r="B122" s="87" t="s">
        <v>457</v>
      </c>
      <c r="C122" s="87">
        <v>30394.42</v>
      </c>
      <c r="D122" s="87" t="s">
        <v>452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7" t="s">
        <v>467</v>
      </c>
      <c r="B123" s="87" t="s">
        <v>457</v>
      </c>
      <c r="C123" s="87">
        <v>494106.54</v>
      </c>
      <c r="D123" s="87" t="s">
        <v>452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7" t="s">
        <v>466</v>
      </c>
      <c r="B124" s="87" t="s">
        <v>457</v>
      </c>
      <c r="C124" s="87">
        <v>309959.8</v>
      </c>
      <c r="D124" s="87" t="s">
        <v>452</v>
      </c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7" t="s">
        <v>465</v>
      </c>
      <c r="B125" s="87" t="s">
        <v>457</v>
      </c>
      <c r="C125" s="87">
        <v>198309.16</v>
      </c>
      <c r="D125" s="87" t="s">
        <v>452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7" t="s">
        <v>468</v>
      </c>
      <c r="B126" s="87" t="s">
        <v>457</v>
      </c>
      <c r="C126" s="87">
        <v>341996.79</v>
      </c>
      <c r="D126" s="87" t="s">
        <v>452</v>
      </c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7" t="s">
        <v>471</v>
      </c>
      <c r="B127" s="87" t="s">
        <v>457</v>
      </c>
      <c r="C127" s="87">
        <v>46998</v>
      </c>
      <c r="D127" s="87" t="s">
        <v>452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7" t="s">
        <v>470</v>
      </c>
      <c r="B128" s="87" t="s">
        <v>457</v>
      </c>
      <c r="C128" s="87">
        <v>28518.02</v>
      </c>
      <c r="D128" s="87" t="s">
        <v>452</v>
      </c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87" t="s">
        <v>469</v>
      </c>
      <c r="B129" s="87" t="s">
        <v>457</v>
      </c>
      <c r="C129" s="87">
        <v>25763.05</v>
      </c>
      <c r="D129" s="87" t="s">
        <v>452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7" t="s">
        <v>472</v>
      </c>
      <c r="B130" s="87" t="s">
        <v>457</v>
      </c>
      <c r="C130" s="87">
        <v>32850.1</v>
      </c>
      <c r="D130" s="87" t="s">
        <v>452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7" t="s">
        <v>474</v>
      </c>
      <c r="B131" s="87" t="s">
        <v>457</v>
      </c>
      <c r="C131" s="87">
        <v>100132.81</v>
      </c>
      <c r="D131" s="87" t="s">
        <v>452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7" t="s">
        <v>475</v>
      </c>
      <c r="B132" s="87" t="s">
        <v>457</v>
      </c>
      <c r="C132" s="87">
        <v>982377.05</v>
      </c>
      <c r="D132" s="87" t="s">
        <v>452</v>
      </c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7" t="s">
        <v>476</v>
      </c>
      <c r="B133" s="87" t="s">
        <v>457</v>
      </c>
      <c r="C133" s="87">
        <v>99779.42</v>
      </c>
      <c r="D133" s="87" t="s">
        <v>452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87" t="s">
        <v>473</v>
      </c>
      <c r="B134" s="87" t="s">
        <v>457</v>
      </c>
      <c r="C134" s="87">
        <v>45697.32</v>
      </c>
      <c r="D134" s="87" t="s">
        <v>452</v>
      </c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80"/>
      <c r="B136" s="87" t="s">
        <v>114</v>
      </c>
      <c r="C136" s="87" t="s">
        <v>477</v>
      </c>
      <c r="D136" s="87" t="s">
        <v>478</v>
      </c>
      <c r="E136" s="87" t="s">
        <v>479</v>
      </c>
      <c r="F136" s="87" t="s">
        <v>480</v>
      </c>
      <c r="G136" s="87" t="s">
        <v>481</v>
      </c>
      <c r="H136" s="87" t="s">
        <v>482</v>
      </c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87" t="s">
        <v>486</v>
      </c>
      <c r="B137" s="87" t="s">
        <v>484</v>
      </c>
      <c r="C137" s="87">
        <v>0.6</v>
      </c>
      <c r="D137" s="87">
        <v>1017.59</v>
      </c>
      <c r="E137" s="87">
        <v>20.97</v>
      </c>
      <c r="F137" s="87">
        <v>35297.379999999997</v>
      </c>
      <c r="G137" s="87">
        <v>1</v>
      </c>
      <c r="H137" s="87" t="s">
        <v>485</v>
      </c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87" t="s">
        <v>487</v>
      </c>
      <c r="B138" s="87" t="s">
        <v>484</v>
      </c>
      <c r="C138" s="87">
        <v>0.62</v>
      </c>
      <c r="D138" s="87">
        <v>1017.59</v>
      </c>
      <c r="E138" s="87">
        <v>247.54</v>
      </c>
      <c r="F138" s="87">
        <v>407928.34</v>
      </c>
      <c r="G138" s="87">
        <v>1</v>
      </c>
      <c r="H138" s="87" t="s">
        <v>485</v>
      </c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7" t="s">
        <v>488</v>
      </c>
      <c r="B139" s="87" t="s">
        <v>484</v>
      </c>
      <c r="C139" s="87">
        <v>0.6</v>
      </c>
      <c r="D139" s="87">
        <v>1017.59</v>
      </c>
      <c r="E139" s="87">
        <v>21.82</v>
      </c>
      <c r="F139" s="87">
        <v>36729.660000000003</v>
      </c>
      <c r="G139" s="87">
        <v>1</v>
      </c>
      <c r="H139" s="87" t="s">
        <v>485</v>
      </c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87" t="s">
        <v>483</v>
      </c>
      <c r="B140" s="87" t="s">
        <v>484</v>
      </c>
      <c r="C140" s="87">
        <v>0.57999999999999996</v>
      </c>
      <c r="D140" s="87">
        <v>1109.6500000000001</v>
      </c>
      <c r="E140" s="87">
        <v>4.12</v>
      </c>
      <c r="F140" s="87">
        <v>7867.86</v>
      </c>
      <c r="G140" s="87">
        <v>1</v>
      </c>
      <c r="H140" s="87" t="s">
        <v>485</v>
      </c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80"/>
      <c r="B142" s="87" t="s">
        <v>114</v>
      </c>
      <c r="C142" s="87" t="s">
        <v>489</v>
      </c>
      <c r="D142" s="87" t="s">
        <v>490</v>
      </c>
      <c r="E142" s="87" t="s">
        <v>491</v>
      </c>
      <c r="F142" s="87" t="s">
        <v>492</v>
      </c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7" t="s">
        <v>497</v>
      </c>
      <c r="B143" s="87" t="s">
        <v>494</v>
      </c>
      <c r="C143" s="87" t="s">
        <v>495</v>
      </c>
      <c r="D143" s="87">
        <v>179352</v>
      </c>
      <c r="E143" s="87">
        <v>37437.82</v>
      </c>
      <c r="F143" s="87">
        <v>0.9</v>
      </c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7" t="s">
        <v>496</v>
      </c>
      <c r="B144" s="87" t="s">
        <v>494</v>
      </c>
      <c r="C144" s="87" t="s">
        <v>495</v>
      </c>
      <c r="D144" s="87">
        <v>179352</v>
      </c>
      <c r="E144" s="87">
        <v>27884.98</v>
      </c>
      <c r="F144" s="87">
        <v>0.88</v>
      </c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7" t="s">
        <v>493</v>
      </c>
      <c r="B145" s="87" t="s">
        <v>494</v>
      </c>
      <c r="C145" s="87" t="s">
        <v>495</v>
      </c>
      <c r="D145" s="87">
        <v>179352</v>
      </c>
      <c r="E145" s="87">
        <v>72.709999999999994</v>
      </c>
      <c r="F145" s="87">
        <v>0.85</v>
      </c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7" t="s">
        <v>498</v>
      </c>
      <c r="B146" s="87" t="s">
        <v>499</v>
      </c>
      <c r="C146" s="87" t="s">
        <v>495</v>
      </c>
      <c r="D146" s="87">
        <v>179352</v>
      </c>
      <c r="E146" s="87">
        <v>54999.65</v>
      </c>
      <c r="F146" s="87">
        <v>0.87</v>
      </c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0"/>
      <c r="B148" s="87" t="s">
        <v>114</v>
      </c>
      <c r="C148" s="87" t="s">
        <v>500</v>
      </c>
      <c r="D148" s="87" t="s">
        <v>501</v>
      </c>
      <c r="E148" s="87" t="s">
        <v>502</v>
      </c>
      <c r="F148" s="87" t="s">
        <v>503</v>
      </c>
      <c r="G148" s="87" t="s">
        <v>504</v>
      </c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7" t="s">
        <v>505</v>
      </c>
      <c r="B149" s="87" t="s">
        <v>506</v>
      </c>
      <c r="C149" s="87">
        <v>0.76</v>
      </c>
      <c r="D149" s="87">
        <v>845000</v>
      </c>
      <c r="E149" s="87">
        <v>0.78</v>
      </c>
      <c r="F149" s="87">
        <v>0.88</v>
      </c>
      <c r="G149" s="87">
        <v>0.57999999999999996</v>
      </c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0"/>
      <c r="B151" s="87" t="s">
        <v>507</v>
      </c>
      <c r="C151" s="87" t="s">
        <v>508</v>
      </c>
      <c r="D151" s="87" t="s">
        <v>509</v>
      </c>
      <c r="E151" s="87" t="s">
        <v>510</v>
      </c>
      <c r="F151" s="87" t="s">
        <v>511</v>
      </c>
      <c r="G151" s="87" t="s">
        <v>512</v>
      </c>
      <c r="H151" s="87" t="s">
        <v>513</v>
      </c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7" t="s">
        <v>514</v>
      </c>
      <c r="B152" s="87">
        <v>582161.06819999998</v>
      </c>
      <c r="C152" s="87">
        <v>622.62819999999999</v>
      </c>
      <c r="D152" s="87">
        <v>1971.7103999999999</v>
      </c>
      <c r="E152" s="87">
        <v>0</v>
      </c>
      <c r="F152" s="87">
        <v>7.3000000000000001E-3</v>
      </c>
      <c r="G152" s="87">
        <v>395417.11780000001</v>
      </c>
      <c r="H152" s="87">
        <v>215977.07490000001</v>
      </c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7" t="s">
        <v>515</v>
      </c>
      <c r="B153" s="87">
        <v>478682.93459999998</v>
      </c>
      <c r="C153" s="87">
        <v>519.79660000000001</v>
      </c>
      <c r="D153" s="87">
        <v>1785.2526</v>
      </c>
      <c r="E153" s="87">
        <v>0</v>
      </c>
      <c r="F153" s="87">
        <v>6.4999999999999997E-3</v>
      </c>
      <c r="G153" s="87">
        <v>358073.93150000001</v>
      </c>
      <c r="H153" s="87">
        <v>178793.90779999999</v>
      </c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7" t="s">
        <v>516</v>
      </c>
      <c r="B154" s="87">
        <v>452444.62300000002</v>
      </c>
      <c r="C154" s="87">
        <v>509.28910000000002</v>
      </c>
      <c r="D154" s="87">
        <v>2063.6489999999999</v>
      </c>
      <c r="E154" s="87">
        <v>0</v>
      </c>
      <c r="F154" s="87">
        <v>7.3000000000000001E-3</v>
      </c>
      <c r="G154" s="87">
        <v>414017.02789999999</v>
      </c>
      <c r="H154" s="87">
        <v>171761.12640000001</v>
      </c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7" t="s">
        <v>517</v>
      </c>
      <c r="B155" s="87">
        <v>334853.59090000001</v>
      </c>
      <c r="C155" s="87">
        <v>392.57830000000001</v>
      </c>
      <c r="D155" s="87">
        <v>1854.8072</v>
      </c>
      <c r="E155" s="87">
        <v>0</v>
      </c>
      <c r="F155" s="87">
        <v>6.4000000000000003E-3</v>
      </c>
      <c r="G155" s="87">
        <v>372192.57579999999</v>
      </c>
      <c r="H155" s="87">
        <v>129529.12639999999</v>
      </c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7" t="s">
        <v>282</v>
      </c>
      <c r="B156" s="87">
        <v>311670.66749999998</v>
      </c>
      <c r="C156" s="87">
        <v>381.21140000000003</v>
      </c>
      <c r="D156" s="87">
        <v>2057.2071999999998</v>
      </c>
      <c r="E156" s="87">
        <v>0</v>
      </c>
      <c r="F156" s="87">
        <v>7.0000000000000001E-3</v>
      </c>
      <c r="G156" s="87">
        <v>412868.62829999998</v>
      </c>
      <c r="H156" s="87">
        <v>122994.75659999999</v>
      </c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7" t="s">
        <v>518</v>
      </c>
      <c r="B157" s="87">
        <v>325960.56559999997</v>
      </c>
      <c r="C157" s="87">
        <v>404.46379999999999</v>
      </c>
      <c r="D157" s="87">
        <v>2272.3296999999998</v>
      </c>
      <c r="E157" s="87">
        <v>0</v>
      </c>
      <c r="F157" s="87">
        <v>7.7000000000000002E-3</v>
      </c>
      <c r="G157" s="87">
        <v>456061.28840000002</v>
      </c>
      <c r="H157" s="87">
        <v>129522.5451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7" t="s">
        <v>519</v>
      </c>
      <c r="B158" s="87">
        <v>324347.60570000001</v>
      </c>
      <c r="C158" s="87">
        <v>403.01549999999997</v>
      </c>
      <c r="D158" s="87">
        <v>2272.6579000000002</v>
      </c>
      <c r="E158" s="87">
        <v>0</v>
      </c>
      <c r="F158" s="87">
        <v>7.7000000000000002E-3</v>
      </c>
      <c r="G158" s="87">
        <v>456128.86949999997</v>
      </c>
      <c r="H158" s="87">
        <v>128966.7466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87" t="s">
        <v>520</v>
      </c>
      <c r="B159" s="87">
        <v>333985.21980000002</v>
      </c>
      <c r="C159" s="87">
        <v>411.45089999999999</v>
      </c>
      <c r="D159" s="87">
        <v>2266.1318999999999</v>
      </c>
      <c r="E159" s="87">
        <v>0</v>
      </c>
      <c r="F159" s="87">
        <v>7.7000000000000002E-3</v>
      </c>
      <c r="G159" s="87">
        <v>454808.16759999999</v>
      </c>
      <c r="H159" s="87">
        <v>132254.12549999999</v>
      </c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7" t="s">
        <v>521</v>
      </c>
      <c r="B160" s="87">
        <v>304437.77049999998</v>
      </c>
      <c r="C160" s="87">
        <v>366.06420000000003</v>
      </c>
      <c r="D160" s="87">
        <v>1877.654</v>
      </c>
      <c r="E160" s="87">
        <v>0</v>
      </c>
      <c r="F160" s="87">
        <v>6.4000000000000003E-3</v>
      </c>
      <c r="G160" s="87">
        <v>376812.78739999997</v>
      </c>
      <c r="H160" s="87">
        <v>119170.8842</v>
      </c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87" t="s">
        <v>522</v>
      </c>
      <c r="B161" s="87">
        <v>386506.76819999999</v>
      </c>
      <c r="C161" s="87">
        <v>443.93369999999999</v>
      </c>
      <c r="D161" s="87">
        <v>1948.4021</v>
      </c>
      <c r="E161" s="87">
        <v>0</v>
      </c>
      <c r="F161" s="87">
        <v>6.7999999999999996E-3</v>
      </c>
      <c r="G161" s="87">
        <v>390937.77260000003</v>
      </c>
      <c r="H161" s="87">
        <v>148093.6776</v>
      </c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87" t="s">
        <v>523</v>
      </c>
      <c r="B162" s="87">
        <v>474734.92210000003</v>
      </c>
      <c r="C162" s="87">
        <v>523.32370000000003</v>
      </c>
      <c r="D162" s="87">
        <v>1934.0098</v>
      </c>
      <c r="E162" s="87">
        <v>0</v>
      </c>
      <c r="F162" s="87">
        <v>7.0000000000000001E-3</v>
      </c>
      <c r="G162" s="87">
        <v>387955.9178</v>
      </c>
      <c r="H162" s="87">
        <v>178521.77350000001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7" t="s">
        <v>524</v>
      </c>
      <c r="B163" s="87">
        <v>524700.13630000001</v>
      </c>
      <c r="C163" s="87">
        <v>568.91309999999999</v>
      </c>
      <c r="D163" s="87">
        <v>1939.0259000000001</v>
      </c>
      <c r="E163" s="87">
        <v>0</v>
      </c>
      <c r="F163" s="87">
        <v>7.1000000000000004E-3</v>
      </c>
      <c r="G163" s="87">
        <v>388911.78570000001</v>
      </c>
      <c r="H163" s="87">
        <v>195850.60860000001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7"/>
      <c r="B164" s="87"/>
      <c r="C164" s="87"/>
      <c r="D164" s="87"/>
      <c r="E164" s="87"/>
      <c r="F164" s="87"/>
      <c r="G164" s="87"/>
      <c r="H164" s="87"/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7" t="s">
        <v>525</v>
      </c>
      <c r="B165" s="88">
        <v>4834490</v>
      </c>
      <c r="C165" s="87">
        <v>5546.6684999999998</v>
      </c>
      <c r="D165" s="87">
        <v>24242.837599999999</v>
      </c>
      <c r="E165" s="87">
        <v>0</v>
      </c>
      <c r="F165" s="87">
        <v>8.5000000000000006E-2</v>
      </c>
      <c r="G165" s="88">
        <v>4864190</v>
      </c>
      <c r="H165" s="88">
        <v>1851440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7" t="s">
        <v>526</v>
      </c>
      <c r="B166" s="87">
        <v>304437.77049999998</v>
      </c>
      <c r="C166" s="87">
        <v>366.06420000000003</v>
      </c>
      <c r="D166" s="87">
        <v>1785.2526</v>
      </c>
      <c r="E166" s="87">
        <v>0</v>
      </c>
      <c r="F166" s="87">
        <v>6.4000000000000003E-3</v>
      </c>
      <c r="G166" s="87">
        <v>358073.93150000001</v>
      </c>
      <c r="H166" s="87">
        <v>119170.8842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87" t="s">
        <v>527</v>
      </c>
      <c r="B167" s="87">
        <v>582161.06819999998</v>
      </c>
      <c r="C167" s="87">
        <v>622.62819999999999</v>
      </c>
      <c r="D167" s="87">
        <v>2272.6579000000002</v>
      </c>
      <c r="E167" s="87">
        <v>0</v>
      </c>
      <c r="F167" s="87">
        <v>7.7000000000000002E-3</v>
      </c>
      <c r="G167" s="87">
        <v>456128.86949999997</v>
      </c>
      <c r="H167" s="87">
        <v>215977.07490000001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0"/>
      <c r="B169" s="87" t="s">
        <v>528</v>
      </c>
      <c r="C169" s="87" t="s">
        <v>529</v>
      </c>
      <c r="D169" s="87" t="s">
        <v>530</v>
      </c>
      <c r="E169" s="87" t="s">
        <v>531</v>
      </c>
      <c r="F169" s="87" t="s">
        <v>532</v>
      </c>
      <c r="G169" s="87" t="s">
        <v>533</v>
      </c>
      <c r="H169" s="87" t="s">
        <v>534</v>
      </c>
      <c r="I169" s="87" t="s">
        <v>535</v>
      </c>
      <c r="J169" s="87" t="s">
        <v>536</v>
      </c>
      <c r="K169" s="87" t="s">
        <v>537</v>
      </c>
      <c r="L169" s="87" t="s">
        <v>538</v>
      </c>
      <c r="M169" s="87" t="s">
        <v>539</v>
      </c>
      <c r="N169" s="87" t="s">
        <v>540</v>
      </c>
      <c r="O169" s="87" t="s">
        <v>541</v>
      </c>
      <c r="P169" s="87" t="s">
        <v>542</v>
      </c>
      <c r="Q169" s="87" t="s">
        <v>543</v>
      </c>
      <c r="R169" s="87" t="s">
        <v>544</v>
      </c>
      <c r="S169" s="87" t="s">
        <v>545</v>
      </c>
    </row>
    <row r="170" spans="1:19">
      <c r="A170" s="87" t="s">
        <v>514</v>
      </c>
      <c r="B170" s="88">
        <v>1393290000000</v>
      </c>
      <c r="C170" s="87">
        <v>1201183.7120000001</v>
      </c>
      <c r="D170" s="87" t="s">
        <v>699</v>
      </c>
      <c r="E170" s="87">
        <v>645239.30700000003</v>
      </c>
      <c r="F170" s="87">
        <v>326066.95799999998</v>
      </c>
      <c r="G170" s="87">
        <v>42109.425000000003</v>
      </c>
      <c r="H170" s="87">
        <v>0</v>
      </c>
      <c r="I170" s="87">
        <v>0</v>
      </c>
      <c r="J170" s="87">
        <v>3079</v>
      </c>
      <c r="K170" s="87">
        <v>62467.044000000002</v>
      </c>
      <c r="L170" s="87">
        <v>0</v>
      </c>
      <c r="M170" s="87">
        <v>122221.978</v>
      </c>
      <c r="N170" s="87">
        <v>0</v>
      </c>
      <c r="O170" s="87">
        <v>0</v>
      </c>
      <c r="P170" s="87">
        <v>0</v>
      </c>
      <c r="Q170" s="87">
        <v>0</v>
      </c>
      <c r="R170" s="87">
        <v>0</v>
      </c>
      <c r="S170" s="87">
        <v>0</v>
      </c>
    </row>
    <row r="171" spans="1:19">
      <c r="A171" s="87" t="s">
        <v>515</v>
      </c>
      <c r="B171" s="88">
        <v>1261710000000</v>
      </c>
      <c r="C171" s="87">
        <v>1162496.9350000001</v>
      </c>
      <c r="D171" s="87" t="s">
        <v>738</v>
      </c>
      <c r="E171" s="87">
        <v>645239.30700000003</v>
      </c>
      <c r="F171" s="87">
        <v>326066.95799999998</v>
      </c>
      <c r="G171" s="87">
        <v>42109.425000000003</v>
      </c>
      <c r="H171" s="87">
        <v>0</v>
      </c>
      <c r="I171" s="87">
        <v>0</v>
      </c>
      <c r="J171" s="87">
        <v>3079</v>
      </c>
      <c r="K171" s="87">
        <v>60446.86</v>
      </c>
      <c r="L171" s="87">
        <v>0</v>
      </c>
      <c r="M171" s="87">
        <v>85555.384999999995</v>
      </c>
      <c r="N171" s="87">
        <v>0</v>
      </c>
      <c r="O171" s="87">
        <v>0</v>
      </c>
      <c r="P171" s="87">
        <v>0</v>
      </c>
      <c r="Q171" s="87">
        <v>0</v>
      </c>
      <c r="R171" s="87">
        <v>0</v>
      </c>
      <c r="S171" s="87">
        <v>0</v>
      </c>
    </row>
    <row r="172" spans="1:19">
      <c r="A172" s="87" t="s">
        <v>516</v>
      </c>
      <c r="B172" s="88">
        <v>1458830000000</v>
      </c>
      <c r="C172" s="87">
        <v>1191279.179</v>
      </c>
      <c r="D172" s="87" t="s">
        <v>700</v>
      </c>
      <c r="E172" s="87">
        <v>645239.30700000003</v>
      </c>
      <c r="F172" s="87">
        <v>326066.95799999998</v>
      </c>
      <c r="G172" s="87">
        <v>42109.425000000003</v>
      </c>
      <c r="H172" s="87">
        <v>0</v>
      </c>
      <c r="I172" s="87">
        <v>4.8000000000000001E-2</v>
      </c>
      <c r="J172" s="87">
        <v>0</v>
      </c>
      <c r="K172" s="87">
        <v>55641.462</v>
      </c>
      <c r="L172" s="87">
        <v>0</v>
      </c>
      <c r="M172" s="87">
        <v>122221.978</v>
      </c>
      <c r="N172" s="87">
        <v>0</v>
      </c>
      <c r="O172" s="87">
        <v>0</v>
      </c>
      <c r="P172" s="87">
        <v>0</v>
      </c>
      <c r="Q172" s="87">
        <v>0</v>
      </c>
      <c r="R172" s="87">
        <v>0</v>
      </c>
      <c r="S172" s="87">
        <v>0</v>
      </c>
    </row>
    <row r="173" spans="1:19">
      <c r="A173" s="87" t="s">
        <v>517</v>
      </c>
      <c r="B173" s="88">
        <v>1311460000000</v>
      </c>
      <c r="C173" s="87">
        <v>1191446.9029999999</v>
      </c>
      <c r="D173" s="87" t="s">
        <v>739</v>
      </c>
      <c r="E173" s="87">
        <v>645239.30700000003</v>
      </c>
      <c r="F173" s="87">
        <v>326066.95799999998</v>
      </c>
      <c r="G173" s="87">
        <v>42109.425000000003</v>
      </c>
      <c r="H173" s="87">
        <v>0</v>
      </c>
      <c r="I173" s="87">
        <v>0</v>
      </c>
      <c r="J173" s="87">
        <v>0</v>
      </c>
      <c r="K173" s="87">
        <v>55809.233999999997</v>
      </c>
      <c r="L173" s="87">
        <v>0</v>
      </c>
      <c r="M173" s="87">
        <v>122221.978</v>
      </c>
      <c r="N173" s="87">
        <v>0</v>
      </c>
      <c r="O173" s="87">
        <v>0</v>
      </c>
      <c r="P173" s="87">
        <v>0</v>
      </c>
      <c r="Q173" s="87">
        <v>0</v>
      </c>
      <c r="R173" s="87">
        <v>0</v>
      </c>
      <c r="S173" s="87">
        <v>0</v>
      </c>
    </row>
    <row r="174" spans="1:19">
      <c r="A174" s="87" t="s">
        <v>282</v>
      </c>
      <c r="B174" s="88">
        <v>1454790000000</v>
      </c>
      <c r="C174" s="87">
        <v>1355850.3370000001</v>
      </c>
      <c r="D174" s="87" t="s">
        <v>656</v>
      </c>
      <c r="E174" s="87">
        <v>645239.30700000003</v>
      </c>
      <c r="F174" s="87">
        <v>326066.95799999998</v>
      </c>
      <c r="G174" s="87">
        <v>47124.409</v>
      </c>
      <c r="H174" s="87">
        <v>0</v>
      </c>
      <c r="I174" s="87">
        <v>141053.177</v>
      </c>
      <c r="J174" s="87">
        <v>0</v>
      </c>
      <c r="K174" s="87">
        <v>59663.972000000002</v>
      </c>
      <c r="L174" s="87">
        <v>51147.129000000001</v>
      </c>
      <c r="M174" s="87">
        <v>85555.384999999995</v>
      </c>
      <c r="N174" s="87">
        <v>0</v>
      </c>
      <c r="O174" s="87">
        <v>0</v>
      </c>
      <c r="P174" s="87">
        <v>0</v>
      </c>
      <c r="Q174" s="87">
        <v>0</v>
      </c>
      <c r="R174" s="87">
        <v>0</v>
      </c>
      <c r="S174" s="87">
        <v>0</v>
      </c>
    </row>
    <row r="175" spans="1:19">
      <c r="A175" s="87" t="s">
        <v>518</v>
      </c>
      <c r="B175" s="88">
        <v>1606980000000</v>
      </c>
      <c r="C175" s="87">
        <v>1459467.453</v>
      </c>
      <c r="D175" s="87" t="s">
        <v>671</v>
      </c>
      <c r="E175" s="87">
        <v>645239.30700000003</v>
      </c>
      <c r="F175" s="87">
        <v>326066.95799999998</v>
      </c>
      <c r="G175" s="87">
        <v>49430.951000000001</v>
      </c>
      <c r="H175" s="87">
        <v>0</v>
      </c>
      <c r="I175" s="87">
        <v>238187.26</v>
      </c>
      <c r="J175" s="87">
        <v>0</v>
      </c>
      <c r="K175" s="87">
        <v>63840.463000000003</v>
      </c>
      <c r="L175" s="87">
        <v>51147.129000000001</v>
      </c>
      <c r="M175" s="87">
        <v>85555.384999999995</v>
      </c>
      <c r="N175" s="87">
        <v>0</v>
      </c>
      <c r="O175" s="87">
        <v>0</v>
      </c>
      <c r="P175" s="87">
        <v>0</v>
      </c>
      <c r="Q175" s="87">
        <v>0</v>
      </c>
      <c r="R175" s="87">
        <v>0</v>
      </c>
      <c r="S175" s="87">
        <v>0</v>
      </c>
    </row>
    <row r="176" spans="1:19">
      <c r="A176" s="87" t="s">
        <v>519</v>
      </c>
      <c r="B176" s="88">
        <v>1607220000000</v>
      </c>
      <c r="C176" s="87">
        <v>1460300.176</v>
      </c>
      <c r="D176" s="87" t="s">
        <v>587</v>
      </c>
      <c r="E176" s="87">
        <v>645239.30700000003</v>
      </c>
      <c r="F176" s="87">
        <v>326066.95799999998</v>
      </c>
      <c r="G176" s="87">
        <v>42818.595000000001</v>
      </c>
      <c r="H176" s="87">
        <v>0</v>
      </c>
      <c r="I176" s="87">
        <v>244233.69399999999</v>
      </c>
      <c r="J176" s="87">
        <v>0</v>
      </c>
      <c r="K176" s="87">
        <v>65239.108</v>
      </c>
      <c r="L176" s="87">
        <v>51147.129000000001</v>
      </c>
      <c r="M176" s="87">
        <v>85555.384999999995</v>
      </c>
      <c r="N176" s="87">
        <v>0</v>
      </c>
      <c r="O176" s="87">
        <v>0</v>
      </c>
      <c r="P176" s="87">
        <v>0</v>
      </c>
      <c r="Q176" s="87">
        <v>0</v>
      </c>
      <c r="R176" s="87">
        <v>0</v>
      </c>
      <c r="S176" s="87">
        <v>0</v>
      </c>
    </row>
    <row r="177" spans="1:19">
      <c r="A177" s="87" t="s">
        <v>520</v>
      </c>
      <c r="B177" s="88">
        <v>1602570000000</v>
      </c>
      <c r="C177" s="87">
        <v>1449663.966</v>
      </c>
      <c r="D177" s="87" t="s">
        <v>657</v>
      </c>
      <c r="E177" s="87">
        <v>645239.30700000003</v>
      </c>
      <c r="F177" s="87">
        <v>326066.95799999998</v>
      </c>
      <c r="G177" s="87">
        <v>48731.059000000001</v>
      </c>
      <c r="H177" s="87">
        <v>0</v>
      </c>
      <c r="I177" s="87">
        <v>227815.02100000001</v>
      </c>
      <c r="J177" s="87">
        <v>0</v>
      </c>
      <c r="K177" s="87">
        <v>65109.107000000004</v>
      </c>
      <c r="L177" s="87">
        <v>51147.129000000001</v>
      </c>
      <c r="M177" s="87">
        <v>85555.384999999995</v>
      </c>
      <c r="N177" s="87">
        <v>0</v>
      </c>
      <c r="O177" s="87">
        <v>0</v>
      </c>
      <c r="P177" s="87">
        <v>0</v>
      </c>
      <c r="Q177" s="87">
        <v>0</v>
      </c>
      <c r="R177" s="87">
        <v>0</v>
      </c>
      <c r="S177" s="87">
        <v>0</v>
      </c>
    </row>
    <row r="178" spans="1:19">
      <c r="A178" s="87" t="s">
        <v>521</v>
      </c>
      <c r="B178" s="88">
        <v>1327740000000</v>
      </c>
      <c r="C178" s="87">
        <v>1295501.2</v>
      </c>
      <c r="D178" s="87" t="s">
        <v>578</v>
      </c>
      <c r="E178" s="87">
        <v>645239.30700000003</v>
      </c>
      <c r="F178" s="87">
        <v>326066.95799999998</v>
      </c>
      <c r="G178" s="87">
        <v>44017.214999999997</v>
      </c>
      <c r="H178" s="87">
        <v>0</v>
      </c>
      <c r="I178" s="87">
        <v>85216.596999999994</v>
      </c>
      <c r="J178" s="87">
        <v>0</v>
      </c>
      <c r="K178" s="87">
        <v>58258.608999999997</v>
      </c>
      <c r="L178" s="87">
        <v>51147.129000000001</v>
      </c>
      <c r="M178" s="87">
        <v>85555.384999999995</v>
      </c>
      <c r="N178" s="87">
        <v>0</v>
      </c>
      <c r="O178" s="87">
        <v>0</v>
      </c>
      <c r="P178" s="87">
        <v>0</v>
      </c>
      <c r="Q178" s="87">
        <v>0</v>
      </c>
      <c r="R178" s="87">
        <v>0</v>
      </c>
      <c r="S178" s="87">
        <v>0</v>
      </c>
    </row>
    <row r="179" spans="1:19">
      <c r="A179" s="87" t="s">
        <v>522</v>
      </c>
      <c r="B179" s="88">
        <v>1377510000000</v>
      </c>
      <c r="C179" s="87">
        <v>1195547.513</v>
      </c>
      <c r="D179" s="87" t="s">
        <v>740</v>
      </c>
      <c r="E179" s="87">
        <v>645239.30700000003</v>
      </c>
      <c r="F179" s="87">
        <v>326066.95799999998</v>
      </c>
      <c r="G179" s="87">
        <v>42109.425000000003</v>
      </c>
      <c r="H179" s="87">
        <v>0</v>
      </c>
      <c r="I179" s="87">
        <v>0</v>
      </c>
      <c r="J179" s="87">
        <v>3079</v>
      </c>
      <c r="K179" s="87">
        <v>56830.845000000001</v>
      </c>
      <c r="L179" s="87">
        <v>0</v>
      </c>
      <c r="M179" s="87">
        <v>122221.978</v>
      </c>
      <c r="N179" s="87">
        <v>0</v>
      </c>
      <c r="O179" s="87">
        <v>0</v>
      </c>
      <c r="P179" s="87">
        <v>0</v>
      </c>
      <c r="Q179" s="87">
        <v>0</v>
      </c>
      <c r="R179" s="87">
        <v>0</v>
      </c>
      <c r="S179" s="87">
        <v>0</v>
      </c>
    </row>
    <row r="180" spans="1:19">
      <c r="A180" s="87" t="s">
        <v>523</v>
      </c>
      <c r="B180" s="88">
        <v>1367000000000</v>
      </c>
      <c r="C180" s="87">
        <v>1195418.1340000001</v>
      </c>
      <c r="D180" s="87" t="s">
        <v>672</v>
      </c>
      <c r="E180" s="87">
        <v>645239.30700000003</v>
      </c>
      <c r="F180" s="87">
        <v>326066.95799999998</v>
      </c>
      <c r="G180" s="87">
        <v>42109.425000000003</v>
      </c>
      <c r="H180" s="87">
        <v>0</v>
      </c>
      <c r="I180" s="87">
        <v>0</v>
      </c>
      <c r="J180" s="87">
        <v>3079</v>
      </c>
      <c r="K180" s="87">
        <v>56701.466</v>
      </c>
      <c r="L180" s="87">
        <v>0</v>
      </c>
      <c r="M180" s="87">
        <v>122221.978</v>
      </c>
      <c r="N180" s="87">
        <v>0</v>
      </c>
      <c r="O180" s="87">
        <v>0</v>
      </c>
      <c r="P180" s="87">
        <v>0</v>
      </c>
      <c r="Q180" s="87">
        <v>0</v>
      </c>
      <c r="R180" s="87">
        <v>0</v>
      </c>
      <c r="S180" s="87">
        <v>0</v>
      </c>
    </row>
    <row r="181" spans="1:19">
      <c r="A181" s="87" t="s">
        <v>524</v>
      </c>
      <c r="B181" s="88">
        <v>1370370000000</v>
      </c>
      <c r="C181" s="87">
        <v>1199436.943</v>
      </c>
      <c r="D181" s="87" t="s">
        <v>701</v>
      </c>
      <c r="E181" s="87">
        <v>645239.30700000003</v>
      </c>
      <c r="F181" s="87">
        <v>326066.95799999998</v>
      </c>
      <c r="G181" s="87">
        <v>42109.425000000003</v>
      </c>
      <c r="H181" s="87">
        <v>0</v>
      </c>
      <c r="I181" s="87">
        <v>0</v>
      </c>
      <c r="J181" s="87">
        <v>3079</v>
      </c>
      <c r="K181" s="87">
        <v>60720.275000000001</v>
      </c>
      <c r="L181" s="87">
        <v>0</v>
      </c>
      <c r="M181" s="87">
        <v>122221.978</v>
      </c>
      <c r="N181" s="87">
        <v>0</v>
      </c>
      <c r="O181" s="87">
        <v>0</v>
      </c>
      <c r="P181" s="87">
        <v>0</v>
      </c>
      <c r="Q181" s="87">
        <v>0</v>
      </c>
      <c r="R181" s="87">
        <v>0</v>
      </c>
      <c r="S181" s="87">
        <v>0</v>
      </c>
    </row>
    <row r="182" spans="1:19">
      <c r="A182" s="87"/>
      <c r="B182" s="87"/>
      <c r="C182" s="87"/>
      <c r="D182" s="87"/>
      <c r="E182" s="87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</row>
    <row r="183" spans="1:19">
      <c r="A183" s="87" t="s">
        <v>525</v>
      </c>
      <c r="B183" s="88">
        <v>17139500000000</v>
      </c>
      <c r="C183" s="87"/>
      <c r="D183" s="87"/>
      <c r="E183" s="87"/>
      <c r="F183" s="87"/>
      <c r="G183" s="87"/>
      <c r="H183" s="87"/>
      <c r="I183" s="87"/>
      <c r="J183" s="87"/>
      <c r="K183" s="87"/>
      <c r="L183" s="87"/>
      <c r="M183" s="87"/>
      <c r="N183" s="87">
        <v>0</v>
      </c>
      <c r="O183" s="87">
        <v>0</v>
      </c>
      <c r="P183" s="87">
        <v>0</v>
      </c>
      <c r="Q183" s="87">
        <v>0</v>
      </c>
      <c r="R183" s="87">
        <v>0</v>
      </c>
      <c r="S183" s="87">
        <v>0</v>
      </c>
    </row>
    <row r="184" spans="1:19">
      <c r="A184" s="87" t="s">
        <v>526</v>
      </c>
      <c r="B184" s="88">
        <v>1261710000000</v>
      </c>
      <c r="C184" s="87">
        <v>1162496.9350000001</v>
      </c>
      <c r="D184" s="87"/>
      <c r="E184" s="87">
        <v>645239.30700000003</v>
      </c>
      <c r="F184" s="87">
        <v>326066.95799999998</v>
      </c>
      <c r="G184" s="87">
        <v>42109.425000000003</v>
      </c>
      <c r="H184" s="87">
        <v>0</v>
      </c>
      <c r="I184" s="87">
        <v>0</v>
      </c>
      <c r="J184" s="87">
        <v>0</v>
      </c>
      <c r="K184" s="87">
        <v>55641.462</v>
      </c>
      <c r="L184" s="87">
        <v>0</v>
      </c>
      <c r="M184" s="87">
        <v>85555.384999999995</v>
      </c>
      <c r="N184" s="87">
        <v>0</v>
      </c>
      <c r="O184" s="87">
        <v>0</v>
      </c>
      <c r="P184" s="87">
        <v>0</v>
      </c>
      <c r="Q184" s="87">
        <v>0</v>
      </c>
      <c r="R184" s="87">
        <v>0</v>
      </c>
      <c r="S184" s="87">
        <v>0</v>
      </c>
    </row>
    <row r="185" spans="1:19">
      <c r="A185" s="87" t="s">
        <v>527</v>
      </c>
      <c r="B185" s="88">
        <v>1607220000000</v>
      </c>
      <c r="C185" s="87">
        <v>1460300.176</v>
      </c>
      <c r="D185" s="87"/>
      <c r="E185" s="87">
        <v>645239.30700000003</v>
      </c>
      <c r="F185" s="87">
        <v>326066.95799999998</v>
      </c>
      <c r="G185" s="87">
        <v>49430.951000000001</v>
      </c>
      <c r="H185" s="87">
        <v>0</v>
      </c>
      <c r="I185" s="87">
        <v>244233.69399999999</v>
      </c>
      <c r="J185" s="87">
        <v>3079</v>
      </c>
      <c r="K185" s="87">
        <v>65239.108</v>
      </c>
      <c r="L185" s="87">
        <v>51147.129000000001</v>
      </c>
      <c r="M185" s="87">
        <v>122221.978</v>
      </c>
      <c r="N185" s="87">
        <v>0</v>
      </c>
      <c r="O185" s="87">
        <v>0</v>
      </c>
      <c r="P185" s="87">
        <v>0</v>
      </c>
      <c r="Q185" s="87">
        <v>0</v>
      </c>
      <c r="R185" s="87">
        <v>0</v>
      </c>
      <c r="S185" s="87">
        <v>0</v>
      </c>
    </row>
    <row r="186" spans="1:19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80"/>
      <c r="B187" s="87" t="s">
        <v>547</v>
      </c>
      <c r="C187" s="87" t="s">
        <v>548</v>
      </c>
      <c r="D187" s="87" t="s">
        <v>549</v>
      </c>
      <c r="E187" s="87" t="s">
        <v>254</v>
      </c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87" t="s">
        <v>550</v>
      </c>
      <c r="B188" s="87">
        <v>476274.69</v>
      </c>
      <c r="C188" s="87">
        <v>117140.55</v>
      </c>
      <c r="D188" s="87">
        <v>0</v>
      </c>
      <c r="E188" s="87">
        <v>593415.25</v>
      </c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87" t="s">
        <v>551</v>
      </c>
      <c r="B189" s="87">
        <v>10.28</v>
      </c>
      <c r="C189" s="87">
        <v>2.5299999999999998</v>
      </c>
      <c r="D189" s="87">
        <v>0</v>
      </c>
      <c r="E189" s="87">
        <v>12.81</v>
      </c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87" t="s">
        <v>552</v>
      </c>
      <c r="B190" s="87">
        <v>10.28</v>
      </c>
      <c r="C190" s="87">
        <v>2.5299999999999998</v>
      </c>
      <c r="D190" s="87">
        <v>0</v>
      </c>
      <c r="E190" s="87">
        <v>12.81</v>
      </c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S76"/>
  <sheetViews>
    <sheetView workbookViewId="0">
      <pane xSplit="1" ySplit="2" topLeftCell="B13" activePane="bottomRight" state="frozen"/>
      <selection pane="topRight" activeCell="B1" sqref="B1"/>
      <selection pane="bottomLeft" activeCell="A4" sqref="A4"/>
      <selection pane="bottomRight" activeCell="A29" sqref="A29"/>
    </sheetView>
  </sheetViews>
  <sheetFormatPr defaultRowHeight="12.75"/>
  <cols>
    <col min="1" max="1" width="30.1640625" style="1" customWidth="1"/>
    <col min="2" max="2" width="10.6640625" style="1" customWidth="1"/>
    <col min="3" max="3" width="7.1640625" style="1" customWidth="1"/>
    <col min="4" max="4" width="7.83203125" style="1" customWidth="1"/>
    <col min="5" max="5" width="10.5" style="1" customWidth="1"/>
    <col min="6" max="6" width="9.33203125" style="1"/>
    <col min="7" max="7" width="13.6640625" style="1" bestFit="1" customWidth="1"/>
    <col min="8" max="8" width="10.1640625" style="1" customWidth="1"/>
    <col min="9" max="11" width="9.33203125" style="1"/>
    <col min="12" max="13" width="11" style="1" customWidth="1"/>
    <col min="14" max="14" width="9.33203125" style="1"/>
    <col min="15" max="15" width="13.83203125" style="1" customWidth="1"/>
    <col min="16" max="16" width="12.5" style="1" customWidth="1"/>
    <col min="17" max="17" width="12.6640625" style="1" customWidth="1"/>
    <col min="18" max="18" width="9.33203125" style="1"/>
    <col min="19" max="19" width="12.6640625" style="1" customWidth="1"/>
    <col min="20" max="16384" width="9.33203125" style="1"/>
  </cols>
  <sheetData>
    <row r="1" spans="1:19" ht="20.25">
      <c r="A1" s="24" t="s">
        <v>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</row>
    <row r="2" spans="1:19" ht="52.5">
      <c r="A2" s="11" t="s">
        <v>4</v>
      </c>
      <c r="B2" s="12" t="s">
        <v>2</v>
      </c>
      <c r="C2" s="12" t="s">
        <v>91</v>
      </c>
      <c r="D2" s="13" t="s">
        <v>206</v>
      </c>
      <c r="E2" s="13" t="s">
        <v>207</v>
      </c>
      <c r="F2" s="12" t="s">
        <v>205</v>
      </c>
      <c r="G2" s="12" t="s">
        <v>208</v>
      </c>
      <c r="H2" s="12" t="s">
        <v>209</v>
      </c>
      <c r="I2" s="14" t="s">
        <v>210</v>
      </c>
      <c r="J2" s="14" t="s">
        <v>6</v>
      </c>
      <c r="K2" s="14" t="s">
        <v>211</v>
      </c>
      <c r="L2" s="14" t="s">
        <v>212</v>
      </c>
      <c r="M2" s="14" t="s">
        <v>213</v>
      </c>
      <c r="N2" s="42" t="s">
        <v>204</v>
      </c>
      <c r="O2" s="14" t="s">
        <v>203</v>
      </c>
      <c r="P2" s="14" t="s">
        <v>214</v>
      </c>
      <c r="Q2" s="14" t="s">
        <v>202</v>
      </c>
      <c r="R2" s="14" t="s">
        <v>201</v>
      </c>
      <c r="S2" s="14" t="s">
        <v>53</v>
      </c>
    </row>
    <row r="3" spans="1:19">
      <c r="A3" s="2" t="s">
        <v>228</v>
      </c>
      <c r="B3" s="2" t="s">
        <v>3</v>
      </c>
      <c r="C3" s="2">
        <v>1</v>
      </c>
      <c r="D3" s="90">
        <v>3563.11</v>
      </c>
      <c r="E3" s="3">
        <v>8690.42</v>
      </c>
      <c r="F3" s="4">
        <v>2.4389985153419342</v>
      </c>
      <c r="G3" s="3">
        <v>0</v>
      </c>
      <c r="H3" s="3">
        <v>0</v>
      </c>
      <c r="I3" s="4">
        <v>37.161251962578618</v>
      </c>
      <c r="J3" s="4">
        <v>95.882399322500007</v>
      </c>
      <c r="K3" s="4">
        <v>7.5347299999999988</v>
      </c>
      <c r="L3" s="4">
        <v>4.8419999999999996</v>
      </c>
      <c r="M3" s="4"/>
      <c r="N3" s="5"/>
      <c r="O3" s="4">
        <v>10.000995973723247</v>
      </c>
      <c r="P3" s="4"/>
      <c r="Q3" s="4">
        <v>958.91948957524721</v>
      </c>
      <c r="R3" s="4"/>
      <c r="S3" s="4">
        <v>0</v>
      </c>
    </row>
    <row r="4" spans="1:19">
      <c r="A4" s="2" t="s">
        <v>229</v>
      </c>
      <c r="B4" s="2" t="s">
        <v>3</v>
      </c>
      <c r="C4" s="2">
        <v>1</v>
      </c>
      <c r="D4" s="90">
        <v>313.41000000000003</v>
      </c>
      <c r="E4" s="3">
        <v>860</v>
      </c>
      <c r="F4" s="4">
        <v>2.7440094444976229</v>
      </c>
      <c r="G4" s="3">
        <v>200.61018637296894</v>
      </c>
      <c r="H4" s="3">
        <v>115.90010767472756</v>
      </c>
      <c r="I4" s="4">
        <v>18.580625981289309</v>
      </c>
      <c r="J4" s="4">
        <v>16.867569495000001</v>
      </c>
      <c r="K4" s="4">
        <v>16.145849999999999</v>
      </c>
      <c r="L4" s="4">
        <v>8.0701000000000001</v>
      </c>
      <c r="M4" s="4"/>
      <c r="N4" s="5"/>
      <c r="O4" s="4">
        <v>10.000995973723247</v>
      </c>
      <c r="P4" s="4"/>
      <c r="Q4" s="4">
        <v>168.6924946059921</v>
      </c>
      <c r="R4" s="4"/>
      <c r="S4" s="4">
        <v>0.95205209887959252</v>
      </c>
    </row>
    <row r="5" spans="1:19">
      <c r="A5" s="2" t="s">
        <v>232</v>
      </c>
      <c r="B5" s="2" t="s">
        <v>3</v>
      </c>
      <c r="C5" s="2">
        <v>1</v>
      </c>
      <c r="D5" s="90">
        <v>201.98</v>
      </c>
      <c r="E5" s="3">
        <v>554.22</v>
      </c>
      <c r="F5" s="4">
        <v>2.7439350430735718</v>
      </c>
      <c r="G5" s="3">
        <v>133.74012424864594</v>
      </c>
      <c r="H5" s="3">
        <v>77.270071786248479</v>
      </c>
      <c r="I5" s="4">
        <v>18.580625981289309</v>
      </c>
      <c r="J5" s="4">
        <v>10.870462609999999</v>
      </c>
      <c r="K5" s="4">
        <v>16.145849999999999</v>
      </c>
      <c r="L5" s="4">
        <v>8.0698000000000008</v>
      </c>
      <c r="M5" s="4"/>
      <c r="N5" s="5"/>
      <c r="O5" s="4">
        <v>10.000995973723247</v>
      </c>
      <c r="P5" s="4"/>
      <c r="Q5" s="4">
        <v>108.71545279511909</v>
      </c>
      <c r="R5" s="4"/>
      <c r="S5" s="4">
        <v>0.98488543061894718</v>
      </c>
    </row>
    <row r="6" spans="1:19">
      <c r="A6" s="2" t="s">
        <v>235</v>
      </c>
      <c r="B6" s="2" t="s">
        <v>3</v>
      </c>
      <c r="C6" s="2">
        <v>1</v>
      </c>
      <c r="D6" s="90">
        <v>313.42</v>
      </c>
      <c r="E6" s="3">
        <v>860.02</v>
      </c>
      <c r="F6" s="4">
        <v>2.7439857060812964</v>
      </c>
      <c r="G6" s="3">
        <v>200.61018637296894</v>
      </c>
      <c r="H6" s="3">
        <v>115.90010767472756</v>
      </c>
      <c r="I6" s="4">
        <v>18.580625981289309</v>
      </c>
      <c r="J6" s="4">
        <v>16.868107689999999</v>
      </c>
      <c r="K6" s="4">
        <v>16.145849999999999</v>
      </c>
      <c r="L6" s="4">
        <v>8.0701000000000001</v>
      </c>
      <c r="M6" s="4"/>
      <c r="N6" s="5"/>
      <c r="O6" s="4">
        <v>10.000995973723247</v>
      </c>
      <c r="P6" s="4"/>
      <c r="Q6" s="4">
        <v>168.69787709202015</v>
      </c>
      <c r="R6" s="4"/>
      <c r="S6" s="4">
        <v>0.95202995864799611</v>
      </c>
    </row>
    <row r="7" spans="1:19">
      <c r="A7" s="2" t="s">
        <v>238</v>
      </c>
      <c r="B7" s="2" t="s">
        <v>3</v>
      </c>
      <c r="C7" s="2">
        <v>1</v>
      </c>
      <c r="D7" s="90">
        <v>201.98</v>
      </c>
      <c r="E7" s="3">
        <v>554.22</v>
      </c>
      <c r="F7" s="4">
        <v>2.7439350430735718</v>
      </c>
      <c r="G7" s="3">
        <v>133.74012424864594</v>
      </c>
      <c r="H7" s="3">
        <v>77.270071786248479</v>
      </c>
      <c r="I7" s="4">
        <v>18.580625981289309</v>
      </c>
      <c r="J7" s="4">
        <v>10.870462609999999</v>
      </c>
      <c r="K7" s="4">
        <v>16.145849999999999</v>
      </c>
      <c r="L7" s="4">
        <v>8.0698000000000008</v>
      </c>
      <c r="M7" s="4"/>
      <c r="N7" s="5"/>
      <c r="O7" s="4">
        <v>10.000995973723247</v>
      </c>
      <c r="P7" s="4"/>
      <c r="Q7" s="4">
        <v>108.71545279511909</v>
      </c>
      <c r="R7" s="4"/>
      <c r="S7" s="4">
        <v>0.98488543061894718</v>
      </c>
    </row>
    <row r="8" spans="1:19">
      <c r="A8" s="2" t="s">
        <v>243</v>
      </c>
      <c r="B8" s="2" t="s">
        <v>3</v>
      </c>
      <c r="C8" s="2">
        <v>1</v>
      </c>
      <c r="D8" s="90">
        <v>2532.3200000000002</v>
      </c>
      <c r="E8" s="3">
        <v>6948.69</v>
      </c>
      <c r="F8" s="4">
        <v>2.7440015479876156</v>
      </c>
      <c r="G8" s="3">
        <v>0</v>
      </c>
      <c r="H8" s="3">
        <v>0</v>
      </c>
      <c r="I8" s="4">
        <v>18.580625981289309</v>
      </c>
      <c r="J8" s="4">
        <v>136.28819623999999</v>
      </c>
      <c r="K8" s="4">
        <v>16.145849999999999</v>
      </c>
      <c r="L8" s="4">
        <v>8.07</v>
      </c>
      <c r="M8" s="4"/>
      <c r="N8" s="5">
        <v>80.629020000000011</v>
      </c>
      <c r="O8" s="4">
        <v>10.000995973723247</v>
      </c>
      <c r="P8" s="4"/>
      <c r="Q8" s="4">
        <v>1363.0177018622437</v>
      </c>
      <c r="R8" s="4"/>
      <c r="S8" s="4">
        <v>0</v>
      </c>
    </row>
    <row r="9" spans="1:19">
      <c r="A9" s="2" t="s">
        <v>230</v>
      </c>
      <c r="B9" s="2" t="s">
        <v>3</v>
      </c>
      <c r="C9" s="2">
        <v>10</v>
      </c>
      <c r="D9" s="90">
        <v>313.41000000000003</v>
      </c>
      <c r="E9" s="3">
        <v>860</v>
      </c>
      <c r="F9" s="4">
        <v>2.7440094444976229</v>
      </c>
      <c r="G9" s="3">
        <v>200.61018637296894</v>
      </c>
      <c r="H9" s="3">
        <v>115.90010767472756</v>
      </c>
      <c r="I9" s="4">
        <v>18.580625981289309</v>
      </c>
      <c r="J9" s="4">
        <v>16.867569495000001</v>
      </c>
      <c r="K9" s="4">
        <v>16.145849999999999</v>
      </c>
      <c r="L9" s="4">
        <v>8.0701000000000001</v>
      </c>
      <c r="M9" s="4"/>
      <c r="N9" s="5"/>
      <c r="O9" s="4">
        <v>10.000995973723247</v>
      </c>
      <c r="P9" s="4"/>
      <c r="Q9" s="4">
        <v>168.6924946059921</v>
      </c>
      <c r="R9" s="4"/>
      <c r="S9" s="4">
        <v>0.95205209887959252</v>
      </c>
    </row>
    <row r="10" spans="1:19">
      <c r="A10" s="2" t="s">
        <v>233</v>
      </c>
      <c r="B10" s="2" t="s">
        <v>3</v>
      </c>
      <c r="C10" s="2">
        <v>10</v>
      </c>
      <c r="D10" s="90">
        <v>201.98</v>
      </c>
      <c r="E10" s="3">
        <v>554.22</v>
      </c>
      <c r="F10" s="4">
        <v>2.7439350430735718</v>
      </c>
      <c r="G10" s="3">
        <v>133.74012424864594</v>
      </c>
      <c r="H10" s="3">
        <v>77.270071786248479</v>
      </c>
      <c r="I10" s="4">
        <v>18.580625981289309</v>
      </c>
      <c r="J10" s="4">
        <v>10.870462609999999</v>
      </c>
      <c r="K10" s="4">
        <v>16.145849999999999</v>
      </c>
      <c r="L10" s="4">
        <v>8.0698000000000008</v>
      </c>
      <c r="M10" s="4"/>
      <c r="N10" s="5"/>
      <c r="O10" s="4">
        <v>10.000995973723247</v>
      </c>
      <c r="P10" s="4"/>
      <c r="Q10" s="4">
        <v>108.71545279511909</v>
      </c>
      <c r="R10" s="4"/>
      <c r="S10" s="4">
        <v>0.98488543061894718</v>
      </c>
    </row>
    <row r="11" spans="1:19">
      <c r="A11" s="2" t="s">
        <v>236</v>
      </c>
      <c r="B11" s="2" t="s">
        <v>3</v>
      </c>
      <c r="C11" s="2">
        <v>10</v>
      </c>
      <c r="D11" s="90">
        <v>313.42</v>
      </c>
      <c r="E11" s="3">
        <v>860.02</v>
      </c>
      <c r="F11" s="4">
        <v>2.7439857060812964</v>
      </c>
      <c r="G11" s="3">
        <v>200.61018637296894</v>
      </c>
      <c r="H11" s="3">
        <v>115.90010767472756</v>
      </c>
      <c r="I11" s="4">
        <v>18.580625981289309</v>
      </c>
      <c r="J11" s="4">
        <v>16.868107689999999</v>
      </c>
      <c r="K11" s="4">
        <v>16.145849999999999</v>
      </c>
      <c r="L11" s="4">
        <v>8.0701000000000001</v>
      </c>
      <c r="M11" s="4"/>
      <c r="N11" s="5"/>
      <c r="O11" s="4">
        <v>10.000995973723247</v>
      </c>
      <c r="P11" s="4"/>
      <c r="Q11" s="4">
        <v>168.69787709202015</v>
      </c>
      <c r="R11" s="4"/>
      <c r="S11" s="4">
        <v>0.95202995864799611</v>
      </c>
    </row>
    <row r="12" spans="1:19">
      <c r="A12" s="2" t="s">
        <v>239</v>
      </c>
      <c r="B12" s="2" t="s">
        <v>3</v>
      </c>
      <c r="C12" s="2">
        <v>10</v>
      </c>
      <c r="D12" s="90">
        <v>201.98</v>
      </c>
      <c r="E12" s="3">
        <v>554.22</v>
      </c>
      <c r="F12" s="4">
        <v>2.7439350430735718</v>
      </c>
      <c r="G12" s="3">
        <v>133.74012424864594</v>
      </c>
      <c r="H12" s="3">
        <v>77.270071786248479</v>
      </c>
      <c r="I12" s="4">
        <v>18.580625981289309</v>
      </c>
      <c r="J12" s="4">
        <v>10.870462609999999</v>
      </c>
      <c r="K12" s="4">
        <v>16.145849999999999</v>
      </c>
      <c r="L12" s="4">
        <v>8.0698000000000008</v>
      </c>
      <c r="M12" s="4"/>
      <c r="N12" s="5"/>
      <c r="O12" s="4">
        <v>10.000995973723247</v>
      </c>
      <c r="P12" s="4"/>
      <c r="Q12" s="4">
        <v>108.71545279511909</v>
      </c>
      <c r="R12" s="4"/>
      <c r="S12" s="4">
        <v>0.98488543061894718</v>
      </c>
    </row>
    <row r="13" spans="1:19">
      <c r="A13" s="2" t="s">
        <v>242</v>
      </c>
      <c r="B13" s="2" t="s">
        <v>3</v>
      </c>
      <c r="C13" s="2">
        <v>10</v>
      </c>
      <c r="D13" s="90">
        <v>2532.3200000000002</v>
      </c>
      <c r="E13" s="3">
        <v>6948.69</v>
      </c>
      <c r="F13" s="4">
        <v>2.7440015479876156</v>
      </c>
      <c r="G13" s="3">
        <v>0</v>
      </c>
      <c r="H13" s="3">
        <v>0</v>
      </c>
      <c r="I13" s="4">
        <v>18.580625981289309</v>
      </c>
      <c r="J13" s="4">
        <v>136.28819623999999</v>
      </c>
      <c r="K13" s="4">
        <v>16.145849999999999</v>
      </c>
      <c r="L13" s="4">
        <v>8.07</v>
      </c>
      <c r="M13" s="4"/>
      <c r="N13" s="5">
        <v>80.629020000000011</v>
      </c>
      <c r="O13" s="4">
        <v>10.000995973723247</v>
      </c>
      <c r="P13" s="4"/>
      <c r="Q13" s="4">
        <v>1363.0177018622437</v>
      </c>
      <c r="R13" s="4"/>
      <c r="S13" s="4">
        <v>0</v>
      </c>
    </row>
    <row r="14" spans="1:19">
      <c r="A14" s="2" t="s">
        <v>231</v>
      </c>
      <c r="B14" s="2" t="s">
        <v>3</v>
      </c>
      <c r="C14" s="2">
        <v>1</v>
      </c>
      <c r="D14" s="90">
        <v>313.41000000000003</v>
      </c>
      <c r="E14" s="3">
        <v>860</v>
      </c>
      <c r="F14" s="4">
        <v>2.7440094444976229</v>
      </c>
      <c r="G14" s="3">
        <v>200.61018637296894</v>
      </c>
      <c r="H14" s="3">
        <v>115.90010767472756</v>
      </c>
      <c r="I14" s="4">
        <v>18.580625981289309</v>
      </c>
      <c r="J14" s="4">
        <v>16.867569495000001</v>
      </c>
      <c r="K14" s="4">
        <v>16.145849999999999</v>
      </c>
      <c r="L14" s="4">
        <v>8.0701000000000001</v>
      </c>
      <c r="M14" s="4"/>
      <c r="N14" s="5"/>
      <c r="O14" s="4">
        <v>10.000995973723247</v>
      </c>
      <c r="P14" s="4"/>
      <c r="Q14" s="4">
        <v>168.6924946059921</v>
      </c>
      <c r="R14" s="4"/>
      <c r="S14" s="4">
        <v>0.95205209887959252</v>
      </c>
    </row>
    <row r="15" spans="1:19">
      <c r="A15" s="2" t="s">
        <v>234</v>
      </c>
      <c r="B15" s="2" t="s">
        <v>3</v>
      </c>
      <c r="C15" s="2">
        <v>1</v>
      </c>
      <c r="D15" s="90">
        <v>201.98</v>
      </c>
      <c r="E15" s="3">
        <v>554.22</v>
      </c>
      <c r="F15" s="4">
        <v>2.7439350430735718</v>
      </c>
      <c r="G15" s="3">
        <v>133.74012424864594</v>
      </c>
      <c r="H15" s="3">
        <v>77.270071786248479</v>
      </c>
      <c r="I15" s="4">
        <v>18.580625981289309</v>
      </c>
      <c r="J15" s="4">
        <v>10.870462609999999</v>
      </c>
      <c r="K15" s="4">
        <v>16.145849999999999</v>
      </c>
      <c r="L15" s="4">
        <v>8.0698000000000008</v>
      </c>
      <c r="M15" s="4"/>
      <c r="N15" s="5"/>
      <c r="O15" s="4">
        <v>10.000995973723247</v>
      </c>
      <c r="P15" s="4"/>
      <c r="Q15" s="4">
        <v>108.71545279511909</v>
      </c>
      <c r="R15" s="4"/>
      <c r="S15" s="4">
        <v>0.98488543061894718</v>
      </c>
    </row>
    <row r="16" spans="1:19">
      <c r="A16" s="2" t="s">
        <v>237</v>
      </c>
      <c r="B16" s="2" t="s">
        <v>3</v>
      </c>
      <c r="C16" s="2">
        <v>1</v>
      </c>
      <c r="D16" s="90">
        <v>313.42</v>
      </c>
      <c r="E16" s="3">
        <v>860.02</v>
      </c>
      <c r="F16" s="4">
        <v>2.7439857060812964</v>
      </c>
      <c r="G16" s="3">
        <v>200.61018637296894</v>
      </c>
      <c r="H16" s="3">
        <v>115.90010767472756</v>
      </c>
      <c r="I16" s="4">
        <v>18.580625981289309</v>
      </c>
      <c r="J16" s="4">
        <v>16.868107689999999</v>
      </c>
      <c r="K16" s="4">
        <v>16.145849999999999</v>
      </c>
      <c r="L16" s="4">
        <v>8.0701000000000001</v>
      </c>
      <c r="M16" s="4"/>
      <c r="N16" s="5"/>
      <c r="O16" s="4">
        <v>10.000995973723247</v>
      </c>
      <c r="P16" s="4"/>
      <c r="Q16" s="4">
        <v>168.69787709202015</v>
      </c>
      <c r="R16" s="4"/>
      <c r="S16" s="4">
        <v>0.95202995864799611</v>
      </c>
    </row>
    <row r="17" spans="1:19">
      <c r="A17" s="2" t="s">
        <v>240</v>
      </c>
      <c r="B17" s="2" t="s">
        <v>3</v>
      </c>
      <c r="C17" s="2">
        <v>1</v>
      </c>
      <c r="D17" s="90">
        <v>201.98</v>
      </c>
      <c r="E17" s="3">
        <v>554.22</v>
      </c>
      <c r="F17" s="4">
        <v>2.7439350430735718</v>
      </c>
      <c r="G17" s="3">
        <v>133.74012424864594</v>
      </c>
      <c r="H17" s="3">
        <v>77.270071786248479</v>
      </c>
      <c r="I17" s="4">
        <v>18.580625981289309</v>
      </c>
      <c r="J17" s="4">
        <v>10.870462609999999</v>
      </c>
      <c r="K17" s="4">
        <v>16.145849999999999</v>
      </c>
      <c r="L17" s="4">
        <v>8.0698000000000008</v>
      </c>
      <c r="M17" s="4"/>
      <c r="N17" s="5"/>
      <c r="O17" s="4">
        <v>10.000995973723247</v>
      </c>
      <c r="P17" s="4"/>
      <c r="Q17" s="4">
        <v>108.71545279511909</v>
      </c>
      <c r="R17" s="4"/>
      <c r="S17" s="4">
        <v>0.98488543061894718</v>
      </c>
    </row>
    <row r="18" spans="1:19">
      <c r="A18" s="2" t="s">
        <v>241</v>
      </c>
      <c r="B18" s="2" t="s">
        <v>3</v>
      </c>
      <c r="C18" s="2">
        <v>1</v>
      </c>
      <c r="D18" s="90">
        <v>2532.3200000000002</v>
      </c>
      <c r="E18" s="3">
        <v>6948.69</v>
      </c>
      <c r="F18" s="4">
        <v>2.7440015479876156</v>
      </c>
      <c r="G18" s="3">
        <v>0</v>
      </c>
      <c r="H18" s="3">
        <v>0</v>
      </c>
      <c r="I18" s="4">
        <v>18.580625981289309</v>
      </c>
      <c r="J18" s="4">
        <v>136.28819623999999</v>
      </c>
      <c r="K18" s="4">
        <v>16.145849999999999</v>
      </c>
      <c r="L18" s="4">
        <v>8.07</v>
      </c>
      <c r="M18" s="4"/>
      <c r="N18" s="5">
        <v>80.629020000000011</v>
      </c>
      <c r="O18" s="4">
        <v>10.000995973723247</v>
      </c>
      <c r="P18" s="4"/>
      <c r="Q18" s="4">
        <v>1363.0177018622437</v>
      </c>
      <c r="R18" s="4"/>
      <c r="S18" s="4">
        <v>0</v>
      </c>
    </row>
    <row r="19" spans="1:19">
      <c r="A19" s="43" t="s">
        <v>246</v>
      </c>
      <c r="B19" s="43" t="s">
        <v>63</v>
      </c>
      <c r="C19" s="2">
        <v>1</v>
      </c>
      <c r="D19" s="90">
        <v>3563.11</v>
      </c>
      <c r="E19" s="3">
        <v>4344.1400000000003</v>
      </c>
      <c r="F19" s="4">
        <v>1.2191989582134708</v>
      </c>
      <c r="G19" s="3">
        <v>297.11027602448928</v>
      </c>
      <c r="H19" s="3"/>
      <c r="I19" s="4"/>
      <c r="J19" s="4"/>
      <c r="K19" s="4"/>
      <c r="L19" s="4"/>
      <c r="M19" s="4"/>
      <c r="N19" s="5"/>
      <c r="O19" s="4"/>
      <c r="P19" s="4"/>
      <c r="Q19" s="4"/>
      <c r="R19" s="4"/>
      <c r="S19" s="4">
        <v>0.27913869546692655</v>
      </c>
    </row>
    <row r="20" spans="1:19">
      <c r="A20" s="43" t="s">
        <v>245</v>
      </c>
      <c r="B20" s="43" t="s">
        <v>63</v>
      </c>
      <c r="C20" s="2">
        <v>10</v>
      </c>
      <c r="D20" s="90">
        <v>3563.11</v>
      </c>
      <c r="E20" s="3">
        <v>4344.1400000000003</v>
      </c>
      <c r="F20" s="4">
        <v>1.2191989582134708</v>
      </c>
      <c r="G20" s="3">
        <v>297.11027602448928</v>
      </c>
      <c r="H20" s="3"/>
      <c r="I20" s="4"/>
      <c r="J20" s="4"/>
      <c r="K20" s="4"/>
      <c r="L20" s="4"/>
      <c r="M20" s="4"/>
      <c r="N20" s="5"/>
      <c r="O20" s="4"/>
      <c r="P20" s="4"/>
      <c r="Q20" s="4"/>
      <c r="R20" s="4"/>
      <c r="S20" s="4">
        <v>0.27913869546692655</v>
      </c>
    </row>
    <row r="21" spans="1:19">
      <c r="A21" s="43" t="s">
        <v>244</v>
      </c>
      <c r="B21" s="43" t="s">
        <v>63</v>
      </c>
      <c r="C21" s="2">
        <v>1</v>
      </c>
      <c r="D21" s="90">
        <v>3563.11</v>
      </c>
      <c r="E21" s="3">
        <v>4344.1400000000003</v>
      </c>
      <c r="F21" s="4">
        <v>1.2191989582134708</v>
      </c>
      <c r="G21" s="3">
        <v>297.11027602448928</v>
      </c>
      <c r="H21" s="3"/>
      <c r="I21" s="4"/>
      <c r="J21" s="4"/>
      <c r="K21" s="4"/>
      <c r="L21" s="4"/>
      <c r="M21" s="4"/>
      <c r="N21" s="5"/>
      <c r="O21" s="4"/>
      <c r="P21" s="4"/>
      <c r="Q21" s="4"/>
      <c r="R21" s="4"/>
      <c r="S21" s="4">
        <v>3.6267236074178708</v>
      </c>
    </row>
    <row r="22" spans="1:19">
      <c r="A22" s="25" t="s">
        <v>156</v>
      </c>
      <c r="B22" s="26"/>
      <c r="C22" s="26"/>
      <c r="D22" s="31">
        <f>SUMPRODUCT($C3:$C18,D3:D18)</f>
        <v>46320.430000000008</v>
      </c>
      <c r="E22" s="31">
        <f>SUMPRODUCT($C3:$C21,E3:E21)</f>
        <v>178145.90000000002</v>
      </c>
      <c r="F22" s="26"/>
      <c r="G22" s="31">
        <f>SUMPRODUCT($C3:$C21,G3:G21)</f>
        <v>11589.730767212628</v>
      </c>
      <c r="H22" s="31">
        <f>SUMPRODUCT($C3:$C18,H3:H18)</f>
        <v>4636.0843070634237</v>
      </c>
      <c r="I22" s="26"/>
      <c r="J22" s="31">
        <f>SUMPRODUCT($C3:$C18,J3:J18)</f>
        <v>2397.0599830624997</v>
      </c>
      <c r="N22" s="31">
        <f>SUMPRODUCT($C3:$C18,N3:N18)</f>
        <v>967.54824000000008</v>
      </c>
      <c r="Q22" s="31">
        <f>SUMPRODUCT($C3:$C18,Q3:Q18)</f>
        <v>23972.987239381182</v>
      </c>
    </row>
    <row r="23" spans="1:19">
      <c r="G23" s="23"/>
    </row>
    <row r="24" spans="1:19">
      <c r="A24" s="25" t="s">
        <v>148</v>
      </c>
      <c r="D24" s="23"/>
      <c r="G24" s="23"/>
      <c r="I24" s="1">
        <v>1</v>
      </c>
      <c r="K24" s="1">
        <v>2</v>
      </c>
      <c r="L24" s="1">
        <v>4</v>
      </c>
      <c r="M24" s="1">
        <v>4</v>
      </c>
      <c r="N24" s="1">
        <v>4</v>
      </c>
      <c r="O24" s="1">
        <v>3</v>
      </c>
      <c r="P24" s="1">
        <v>3</v>
      </c>
      <c r="Q24" s="1">
        <v>3</v>
      </c>
      <c r="R24" s="1">
        <v>4</v>
      </c>
      <c r="S24" s="1">
        <v>4</v>
      </c>
    </row>
    <row r="26" spans="1:19">
      <c r="A26" s="25" t="s">
        <v>152</v>
      </c>
    </row>
    <row r="27" spans="1:19">
      <c r="A27" s="27" t="s">
        <v>157</v>
      </c>
    </row>
    <row r="28" spans="1:19">
      <c r="A28" s="27" t="s">
        <v>704</v>
      </c>
    </row>
    <row r="29" spans="1:19">
      <c r="A29" s="27" t="s">
        <v>186</v>
      </c>
    </row>
    <row r="30" spans="1:19">
      <c r="A30" s="27" t="s">
        <v>187</v>
      </c>
    </row>
    <row r="31" spans="1:19">
      <c r="A31" s="27"/>
    </row>
    <row r="32" spans="1:19">
      <c r="A32" s="27"/>
    </row>
    <row r="33" spans="1:1">
      <c r="A33" s="27"/>
    </row>
    <row r="34" spans="1:1">
      <c r="A34" s="27"/>
    </row>
    <row r="35" spans="1:1">
      <c r="A35" s="27"/>
    </row>
    <row r="36" spans="1:1">
      <c r="A36" s="27"/>
    </row>
    <row r="37" spans="1:1">
      <c r="A37" s="27"/>
    </row>
    <row r="38" spans="1:1">
      <c r="A38" s="27"/>
    </row>
    <row r="39" spans="1:1">
      <c r="A39" s="27"/>
    </row>
    <row r="40" spans="1:1">
      <c r="A40" s="27"/>
    </row>
    <row r="41" spans="1:1">
      <c r="A41" s="27"/>
    </row>
    <row r="42" spans="1:1">
      <c r="A42" s="27"/>
    </row>
    <row r="43" spans="1:1">
      <c r="A43" s="27"/>
    </row>
    <row r="44" spans="1:1">
      <c r="A44" s="27"/>
    </row>
    <row r="45" spans="1:1">
      <c r="A45" s="27"/>
    </row>
    <row r="46" spans="1:1">
      <c r="A46" s="27"/>
    </row>
    <row r="47" spans="1:1">
      <c r="A47" s="27"/>
    </row>
    <row r="48" spans="1:1">
      <c r="A48" s="27"/>
    </row>
    <row r="49" spans="1:1">
      <c r="A49" s="27"/>
    </row>
    <row r="50" spans="1:1">
      <c r="A50" s="27"/>
    </row>
    <row r="51" spans="1:1">
      <c r="A51" s="27"/>
    </row>
    <row r="52" spans="1:1">
      <c r="A52" s="27"/>
    </row>
    <row r="53" spans="1:1">
      <c r="A53" s="27"/>
    </row>
    <row r="54" spans="1:1">
      <c r="A54" s="27"/>
    </row>
    <row r="55" spans="1:1">
      <c r="A55" s="27"/>
    </row>
    <row r="56" spans="1:1">
      <c r="A56" s="27"/>
    </row>
    <row r="57" spans="1:1">
      <c r="A57" s="27"/>
    </row>
    <row r="58" spans="1:1">
      <c r="A58" s="27"/>
    </row>
    <row r="59" spans="1:1">
      <c r="A59" s="27"/>
    </row>
    <row r="60" spans="1:1">
      <c r="A60" s="27"/>
    </row>
    <row r="61" spans="1:1">
      <c r="A61" s="27"/>
    </row>
    <row r="62" spans="1:1">
      <c r="A62" s="27"/>
    </row>
    <row r="63" spans="1:1">
      <c r="A63" s="27"/>
    </row>
    <row r="64" spans="1:1">
      <c r="A64" s="27"/>
    </row>
    <row r="65" spans="1:1">
      <c r="A65" s="27"/>
    </row>
    <row r="66" spans="1:1">
      <c r="A66" s="27"/>
    </row>
    <row r="67" spans="1:1">
      <c r="A67" s="27"/>
    </row>
    <row r="68" spans="1:1">
      <c r="A68" s="27"/>
    </row>
    <row r="69" spans="1:1">
      <c r="A69" s="27"/>
    </row>
    <row r="70" spans="1:1">
      <c r="A70" s="27"/>
    </row>
    <row r="71" spans="1:1">
      <c r="A71" s="27"/>
    </row>
    <row r="72" spans="1:1">
      <c r="A72" s="27"/>
    </row>
    <row r="73" spans="1:1">
      <c r="A73" s="27"/>
    </row>
    <row r="74" spans="1:1">
      <c r="A74" s="27"/>
    </row>
    <row r="75" spans="1:1">
      <c r="A75" s="27"/>
    </row>
    <row r="76" spans="1:1">
      <c r="A76" s="27"/>
    </row>
  </sheetData>
  <phoneticPr fontId="13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5"/>
  <dimension ref="A2:P2"/>
  <sheetViews>
    <sheetView workbookViewId="0">
      <selection activeCell="M12" sqref="M12"/>
    </sheetView>
  </sheetViews>
  <sheetFormatPr defaultRowHeight="10.5"/>
  <sheetData>
    <row r="2" spans="1:16" ht="15.75">
      <c r="A2" s="92" t="s">
        <v>255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22"/>
      <c r="N2" s="22"/>
      <c r="O2" s="22"/>
      <c r="P2" s="22"/>
    </row>
  </sheetData>
  <mergeCells count="1">
    <mergeCell ref="A2:L2"/>
  </mergeCells>
  <phoneticPr fontId="0" type="noConversion"/>
  <pageMargins left="0.7" right="0.7" top="0.75" bottom="0.7" header="0.5" footer="0.41"/>
  <pageSetup orientation="portrait" r:id="rId1"/>
  <headerFooter alignWithMargins="0">
    <oddFooter>&amp;LDOE Commercial Building Benchmarks - New Construction&amp;CFast Food Restaurant&amp;RVersion 2.0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6"/>
  <dimension ref="A1:AE90"/>
  <sheetViews>
    <sheetView workbookViewId="0">
      <pane ySplit="1" topLeftCell="A2" activePane="bottomLeft" state="frozen"/>
      <selection pane="bottomLeft" activeCell="A2" sqref="A2"/>
    </sheetView>
  </sheetViews>
  <sheetFormatPr defaultColWidth="10.6640625" defaultRowHeight="12.75"/>
  <cols>
    <col min="1" max="1" width="30.6640625" style="36" customWidth="1"/>
    <col min="2" max="2" width="13.5" style="36" customWidth="1"/>
    <col min="3" max="3" width="14.33203125" style="36" customWidth="1"/>
    <col min="4" max="4" width="20.83203125" style="36" customWidth="1"/>
    <col min="5" max="28" width="5" style="36" customWidth="1"/>
    <col min="29" max="16384" width="10.6640625" style="36"/>
  </cols>
  <sheetData>
    <row r="1" spans="1:31" s="28" customFormat="1" ht="25.5">
      <c r="A1" s="28" t="s">
        <v>71</v>
      </c>
      <c r="B1" s="28" t="s">
        <v>114</v>
      </c>
      <c r="C1" s="28" t="s">
        <v>115</v>
      </c>
      <c r="D1" s="28" t="s">
        <v>116</v>
      </c>
      <c r="E1" s="28">
        <v>1</v>
      </c>
      <c r="F1" s="28">
        <v>2</v>
      </c>
      <c r="G1" s="28">
        <v>3</v>
      </c>
      <c r="H1" s="28">
        <v>4</v>
      </c>
      <c r="I1" s="28">
        <v>5</v>
      </c>
      <c r="J1" s="28">
        <v>6</v>
      </c>
      <c r="K1" s="28">
        <v>7</v>
      </c>
      <c r="L1" s="28">
        <v>8</v>
      </c>
      <c r="M1" s="28">
        <v>9</v>
      </c>
      <c r="N1" s="28">
        <v>10</v>
      </c>
      <c r="O1" s="28">
        <v>11</v>
      </c>
      <c r="P1" s="28">
        <v>12</v>
      </c>
      <c r="Q1" s="28">
        <v>13</v>
      </c>
      <c r="R1" s="28">
        <v>14</v>
      </c>
      <c r="S1" s="28">
        <v>15</v>
      </c>
      <c r="T1" s="28">
        <v>16</v>
      </c>
      <c r="U1" s="28">
        <v>17</v>
      </c>
      <c r="V1" s="28">
        <v>18</v>
      </c>
      <c r="W1" s="28">
        <v>19</v>
      </c>
      <c r="X1" s="28">
        <v>20</v>
      </c>
      <c r="Y1" s="28">
        <v>21</v>
      </c>
      <c r="Z1" s="28">
        <v>22</v>
      </c>
      <c r="AA1" s="28">
        <v>23</v>
      </c>
      <c r="AB1" s="28">
        <v>24</v>
      </c>
      <c r="AC1" s="29" t="s">
        <v>153</v>
      </c>
      <c r="AD1" s="29" t="s">
        <v>154</v>
      </c>
      <c r="AE1" s="29" t="s">
        <v>155</v>
      </c>
    </row>
    <row r="2" spans="1:31">
      <c r="A2" s="37" t="s">
        <v>92</v>
      </c>
      <c r="B2" s="37" t="s">
        <v>117</v>
      </c>
      <c r="C2" s="37" t="s">
        <v>118</v>
      </c>
      <c r="D2" s="37" t="s">
        <v>139</v>
      </c>
      <c r="E2" s="37">
        <v>0.05</v>
      </c>
      <c r="F2" s="37">
        <v>0.05</v>
      </c>
      <c r="G2" s="37">
        <v>0.05</v>
      </c>
      <c r="H2" s="37">
        <v>0.05</v>
      </c>
      <c r="I2" s="37">
        <v>0.05</v>
      </c>
      <c r="J2" s="37">
        <v>0.1</v>
      </c>
      <c r="K2" s="37">
        <v>0.1</v>
      </c>
      <c r="L2" s="37">
        <v>0.3</v>
      </c>
      <c r="M2" s="37">
        <v>0.9</v>
      </c>
      <c r="N2" s="37">
        <v>0.9</v>
      </c>
      <c r="O2" s="37">
        <v>0.9</v>
      </c>
      <c r="P2" s="37">
        <v>0.9</v>
      </c>
      <c r="Q2" s="37">
        <v>0.9</v>
      </c>
      <c r="R2" s="37">
        <v>0.9</v>
      </c>
      <c r="S2" s="37">
        <v>0.9</v>
      </c>
      <c r="T2" s="37">
        <v>0.9</v>
      </c>
      <c r="U2" s="37">
        <v>0.9</v>
      </c>
      <c r="V2" s="37">
        <v>0.5</v>
      </c>
      <c r="W2" s="37">
        <v>0.3</v>
      </c>
      <c r="X2" s="37">
        <v>0.3</v>
      </c>
      <c r="Y2" s="37">
        <v>0.2</v>
      </c>
      <c r="Z2" s="37">
        <v>0.2</v>
      </c>
      <c r="AA2" s="37">
        <v>0.1</v>
      </c>
      <c r="AB2" s="37">
        <v>0.05</v>
      </c>
      <c r="AC2" s="37">
        <v>10.5</v>
      </c>
      <c r="AD2" s="37">
        <v>56.5</v>
      </c>
      <c r="AE2" s="37">
        <v>2946.07</v>
      </c>
    </row>
    <row r="3" spans="1:31">
      <c r="A3" s="37"/>
      <c r="B3" s="37"/>
      <c r="C3" s="37"/>
      <c r="D3" s="37" t="s">
        <v>137</v>
      </c>
      <c r="E3" s="37">
        <v>1</v>
      </c>
      <c r="F3" s="37">
        <v>1</v>
      </c>
      <c r="G3" s="37">
        <v>1</v>
      </c>
      <c r="H3" s="37">
        <v>1</v>
      </c>
      <c r="I3" s="37">
        <v>1</v>
      </c>
      <c r="J3" s="37">
        <v>1</v>
      </c>
      <c r="K3" s="37">
        <v>1</v>
      </c>
      <c r="L3" s="37">
        <v>1</v>
      </c>
      <c r="M3" s="37">
        <v>1</v>
      </c>
      <c r="N3" s="37">
        <v>1</v>
      </c>
      <c r="O3" s="37">
        <v>1</v>
      </c>
      <c r="P3" s="37">
        <v>1</v>
      </c>
      <c r="Q3" s="37">
        <v>1</v>
      </c>
      <c r="R3" s="37">
        <v>1</v>
      </c>
      <c r="S3" s="37">
        <v>1</v>
      </c>
      <c r="T3" s="37">
        <v>1</v>
      </c>
      <c r="U3" s="37">
        <v>1</v>
      </c>
      <c r="V3" s="37">
        <v>1</v>
      </c>
      <c r="W3" s="37">
        <v>1</v>
      </c>
      <c r="X3" s="37">
        <v>1</v>
      </c>
      <c r="Y3" s="37">
        <v>1</v>
      </c>
      <c r="Z3" s="37">
        <v>1</v>
      </c>
      <c r="AA3" s="37">
        <v>1</v>
      </c>
      <c r="AB3" s="37">
        <v>1</v>
      </c>
      <c r="AC3" s="37">
        <v>24</v>
      </c>
      <c r="AD3" s="37"/>
      <c r="AE3" s="37"/>
    </row>
    <row r="4" spans="1:31">
      <c r="A4" s="37"/>
      <c r="B4" s="37"/>
      <c r="C4" s="37"/>
      <c r="D4" s="37" t="s">
        <v>146</v>
      </c>
      <c r="E4" s="37">
        <v>0.05</v>
      </c>
      <c r="F4" s="37">
        <v>0.05</v>
      </c>
      <c r="G4" s="37">
        <v>0.05</v>
      </c>
      <c r="H4" s="37">
        <v>0.05</v>
      </c>
      <c r="I4" s="37">
        <v>0.05</v>
      </c>
      <c r="J4" s="37">
        <v>0.05</v>
      </c>
      <c r="K4" s="37">
        <v>0.1</v>
      </c>
      <c r="L4" s="37">
        <v>0.1</v>
      </c>
      <c r="M4" s="37">
        <v>0.3</v>
      </c>
      <c r="N4" s="37">
        <v>0.3</v>
      </c>
      <c r="O4" s="37">
        <v>0.3</v>
      </c>
      <c r="P4" s="37">
        <v>0.3</v>
      </c>
      <c r="Q4" s="37">
        <v>0.15</v>
      </c>
      <c r="R4" s="37">
        <v>0.15</v>
      </c>
      <c r="S4" s="37">
        <v>0.15</v>
      </c>
      <c r="T4" s="37">
        <v>0.15</v>
      </c>
      <c r="U4" s="37">
        <v>0.15</v>
      </c>
      <c r="V4" s="37">
        <v>0.05</v>
      </c>
      <c r="W4" s="37">
        <v>0.05</v>
      </c>
      <c r="X4" s="37">
        <v>0.05</v>
      </c>
      <c r="Y4" s="37">
        <v>0.05</v>
      </c>
      <c r="Z4" s="37">
        <v>0.05</v>
      </c>
      <c r="AA4" s="37">
        <v>0.05</v>
      </c>
      <c r="AB4" s="37">
        <v>0.05</v>
      </c>
      <c r="AC4" s="37">
        <v>2.8</v>
      </c>
      <c r="AD4" s="37"/>
      <c r="AE4" s="37"/>
    </row>
    <row r="5" spans="1:31">
      <c r="A5" s="37"/>
      <c r="B5" s="37"/>
      <c r="C5" s="37"/>
      <c r="D5" s="37" t="s">
        <v>138</v>
      </c>
      <c r="E5" s="37">
        <v>0</v>
      </c>
      <c r="F5" s="37">
        <v>0</v>
      </c>
      <c r="G5" s="37">
        <v>0</v>
      </c>
      <c r="H5" s="37">
        <v>0</v>
      </c>
      <c r="I5" s="37">
        <v>0</v>
      </c>
      <c r="J5" s="37">
        <v>0</v>
      </c>
      <c r="K5" s="37">
        <v>0</v>
      </c>
      <c r="L5" s="37">
        <v>0</v>
      </c>
      <c r="M5" s="37">
        <v>0</v>
      </c>
      <c r="N5" s="37">
        <v>0</v>
      </c>
      <c r="O5" s="37">
        <v>0</v>
      </c>
      <c r="P5" s="37">
        <v>0</v>
      </c>
      <c r="Q5" s="37">
        <v>0</v>
      </c>
      <c r="R5" s="37">
        <v>0</v>
      </c>
      <c r="S5" s="37">
        <v>0</v>
      </c>
      <c r="T5" s="37">
        <v>0</v>
      </c>
      <c r="U5" s="37">
        <v>0</v>
      </c>
      <c r="V5" s="37">
        <v>0</v>
      </c>
      <c r="W5" s="37">
        <v>0</v>
      </c>
      <c r="X5" s="37">
        <v>0</v>
      </c>
      <c r="Y5" s="37">
        <v>0</v>
      </c>
      <c r="Z5" s="37">
        <v>0</v>
      </c>
      <c r="AA5" s="37">
        <v>0</v>
      </c>
      <c r="AB5" s="37">
        <v>0</v>
      </c>
      <c r="AC5" s="37">
        <v>0</v>
      </c>
      <c r="AD5" s="37"/>
      <c r="AE5" s="37"/>
    </row>
    <row r="6" spans="1:31">
      <c r="A6" s="37"/>
      <c r="B6" s="37"/>
      <c r="C6" s="37"/>
      <c r="D6" s="37" t="s">
        <v>144</v>
      </c>
      <c r="E6" s="37">
        <v>0.05</v>
      </c>
      <c r="F6" s="37">
        <v>0.05</v>
      </c>
      <c r="G6" s="37">
        <v>0.05</v>
      </c>
      <c r="H6" s="37">
        <v>0.05</v>
      </c>
      <c r="I6" s="37">
        <v>0.05</v>
      </c>
      <c r="J6" s="37">
        <v>0.05</v>
      </c>
      <c r="K6" s="37">
        <v>0.05</v>
      </c>
      <c r="L6" s="37">
        <v>0.05</v>
      </c>
      <c r="M6" s="37">
        <v>0.05</v>
      </c>
      <c r="N6" s="37">
        <v>0.05</v>
      </c>
      <c r="O6" s="37">
        <v>0.05</v>
      </c>
      <c r="P6" s="37">
        <v>0.05</v>
      </c>
      <c r="Q6" s="37">
        <v>0.05</v>
      </c>
      <c r="R6" s="37">
        <v>0.05</v>
      </c>
      <c r="S6" s="37">
        <v>0.05</v>
      </c>
      <c r="T6" s="37">
        <v>0.05</v>
      </c>
      <c r="U6" s="37">
        <v>0.05</v>
      </c>
      <c r="V6" s="37">
        <v>0.05</v>
      </c>
      <c r="W6" s="37">
        <v>0.05</v>
      </c>
      <c r="X6" s="37">
        <v>0.05</v>
      </c>
      <c r="Y6" s="37">
        <v>0.05</v>
      </c>
      <c r="Z6" s="37">
        <v>0.05</v>
      </c>
      <c r="AA6" s="37">
        <v>0.05</v>
      </c>
      <c r="AB6" s="37">
        <v>0.05</v>
      </c>
      <c r="AC6" s="37">
        <v>1.2</v>
      </c>
      <c r="AD6" s="37"/>
      <c r="AE6" s="37"/>
    </row>
    <row r="7" spans="1:31">
      <c r="A7" s="37" t="s">
        <v>94</v>
      </c>
      <c r="B7" s="37" t="s">
        <v>117</v>
      </c>
      <c r="C7" s="37" t="s">
        <v>118</v>
      </c>
      <c r="D7" s="37" t="s">
        <v>139</v>
      </c>
      <c r="E7" s="37">
        <v>0.4</v>
      </c>
      <c r="F7" s="37">
        <v>0.4</v>
      </c>
      <c r="G7" s="37">
        <v>0.4</v>
      </c>
      <c r="H7" s="37">
        <v>0.4</v>
      </c>
      <c r="I7" s="37">
        <v>0.4</v>
      </c>
      <c r="J7" s="37">
        <v>0.4</v>
      </c>
      <c r="K7" s="37">
        <v>0.4</v>
      </c>
      <c r="L7" s="37">
        <v>0.4</v>
      </c>
      <c r="M7" s="37">
        <v>0.9</v>
      </c>
      <c r="N7" s="37">
        <v>0.9</v>
      </c>
      <c r="O7" s="37">
        <v>0.9</v>
      </c>
      <c r="P7" s="37">
        <v>0.9</v>
      </c>
      <c r="Q7" s="37">
        <v>0.8</v>
      </c>
      <c r="R7" s="37">
        <v>0.9</v>
      </c>
      <c r="S7" s="37">
        <v>0.9</v>
      </c>
      <c r="T7" s="37">
        <v>0.9</v>
      </c>
      <c r="U7" s="37">
        <v>0.9</v>
      </c>
      <c r="V7" s="37">
        <v>0.5</v>
      </c>
      <c r="W7" s="37">
        <v>0.4</v>
      </c>
      <c r="X7" s="37">
        <v>0.4</v>
      </c>
      <c r="Y7" s="37">
        <v>0.4</v>
      </c>
      <c r="Z7" s="37">
        <v>0.4</v>
      </c>
      <c r="AA7" s="37">
        <v>0.4</v>
      </c>
      <c r="AB7" s="37">
        <v>0.4</v>
      </c>
      <c r="AC7" s="37">
        <v>14.1</v>
      </c>
      <c r="AD7" s="37">
        <v>86.15</v>
      </c>
      <c r="AE7" s="37">
        <v>4492.1099999999997</v>
      </c>
    </row>
    <row r="8" spans="1:31">
      <c r="A8" s="37"/>
      <c r="B8" s="37"/>
      <c r="C8" s="37"/>
      <c r="D8" s="37" t="s">
        <v>137</v>
      </c>
      <c r="E8" s="37">
        <v>1</v>
      </c>
      <c r="F8" s="37">
        <v>1</v>
      </c>
      <c r="G8" s="37">
        <v>1</v>
      </c>
      <c r="H8" s="37">
        <v>1</v>
      </c>
      <c r="I8" s="37">
        <v>1</v>
      </c>
      <c r="J8" s="37">
        <v>1</v>
      </c>
      <c r="K8" s="37">
        <v>1</v>
      </c>
      <c r="L8" s="37">
        <v>1</v>
      </c>
      <c r="M8" s="37">
        <v>1</v>
      </c>
      <c r="N8" s="37">
        <v>1</v>
      </c>
      <c r="O8" s="37">
        <v>1</v>
      </c>
      <c r="P8" s="37">
        <v>1</v>
      </c>
      <c r="Q8" s="37">
        <v>1</v>
      </c>
      <c r="R8" s="37">
        <v>1</v>
      </c>
      <c r="S8" s="37">
        <v>1</v>
      </c>
      <c r="T8" s="37">
        <v>1</v>
      </c>
      <c r="U8" s="37">
        <v>1</v>
      </c>
      <c r="V8" s="37">
        <v>1</v>
      </c>
      <c r="W8" s="37">
        <v>1</v>
      </c>
      <c r="X8" s="37">
        <v>1</v>
      </c>
      <c r="Y8" s="37">
        <v>1</v>
      </c>
      <c r="Z8" s="37">
        <v>1</v>
      </c>
      <c r="AA8" s="37">
        <v>1</v>
      </c>
      <c r="AB8" s="37">
        <v>1</v>
      </c>
      <c r="AC8" s="37">
        <v>24</v>
      </c>
      <c r="AD8" s="37"/>
      <c r="AE8" s="37"/>
    </row>
    <row r="9" spans="1:31">
      <c r="A9" s="37"/>
      <c r="B9" s="37"/>
      <c r="C9" s="37"/>
      <c r="D9" s="37" t="s">
        <v>146</v>
      </c>
      <c r="E9" s="37">
        <v>0.3</v>
      </c>
      <c r="F9" s="37">
        <v>0.3</v>
      </c>
      <c r="G9" s="37">
        <v>0.3</v>
      </c>
      <c r="H9" s="37">
        <v>0.3</v>
      </c>
      <c r="I9" s="37">
        <v>0.3</v>
      </c>
      <c r="J9" s="37">
        <v>0.3</v>
      </c>
      <c r="K9" s="37">
        <v>0.4</v>
      </c>
      <c r="L9" s="37">
        <v>0.4</v>
      </c>
      <c r="M9" s="37">
        <v>0.5</v>
      </c>
      <c r="N9" s="37">
        <v>0.5</v>
      </c>
      <c r="O9" s="37">
        <v>0.5</v>
      </c>
      <c r="P9" s="37">
        <v>0.5</v>
      </c>
      <c r="Q9" s="37">
        <v>0.35</v>
      </c>
      <c r="R9" s="37">
        <v>0.35</v>
      </c>
      <c r="S9" s="37">
        <v>0.35</v>
      </c>
      <c r="T9" s="37">
        <v>0.35</v>
      </c>
      <c r="U9" s="37">
        <v>0.35</v>
      </c>
      <c r="V9" s="37">
        <v>0.3</v>
      </c>
      <c r="W9" s="37">
        <v>0.3</v>
      </c>
      <c r="X9" s="37">
        <v>0.3</v>
      </c>
      <c r="Y9" s="37">
        <v>0.3</v>
      </c>
      <c r="Z9" s="37">
        <v>0.3</v>
      </c>
      <c r="AA9" s="37">
        <v>0.3</v>
      </c>
      <c r="AB9" s="37">
        <v>0.3</v>
      </c>
      <c r="AC9" s="37">
        <v>8.4499999999999993</v>
      </c>
      <c r="AD9" s="37"/>
      <c r="AE9" s="37"/>
    </row>
    <row r="10" spans="1:31">
      <c r="A10" s="37"/>
      <c r="B10" s="37"/>
      <c r="C10" s="37"/>
      <c r="D10" s="37" t="s">
        <v>138</v>
      </c>
      <c r="E10" s="37">
        <v>0</v>
      </c>
      <c r="F10" s="37">
        <v>0</v>
      </c>
      <c r="G10" s="37">
        <v>0</v>
      </c>
      <c r="H10" s="37">
        <v>0</v>
      </c>
      <c r="I10" s="37">
        <v>0</v>
      </c>
      <c r="J10" s="37">
        <v>0</v>
      </c>
      <c r="K10" s="37">
        <v>0</v>
      </c>
      <c r="L10" s="37">
        <v>0</v>
      </c>
      <c r="M10" s="37">
        <v>0</v>
      </c>
      <c r="N10" s="37">
        <v>0</v>
      </c>
      <c r="O10" s="37">
        <v>0</v>
      </c>
      <c r="P10" s="37">
        <v>0</v>
      </c>
      <c r="Q10" s="37">
        <v>0</v>
      </c>
      <c r="R10" s="37">
        <v>0</v>
      </c>
      <c r="S10" s="37">
        <v>0</v>
      </c>
      <c r="T10" s="37">
        <v>0</v>
      </c>
      <c r="U10" s="37">
        <v>0</v>
      </c>
      <c r="V10" s="37">
        <v>0</v>
      </c>
      <c r="W10" s="37">
        <v>0</v>
      </c>
      <c r="X10" s="37">
        <v>0</v>
      </c>
      <c r="Y10" s="37">
        <v>0</v>
      </c>
      <c r="Z10" s="37">
        <v>0</v>
      </c>
      <c r="AA10" s="37">
        <v>0</v>
      </c>
      <c r="AB10" s="37">
        <v>0</v>
      </c>
      <c r="AC10" s="37">
        <v>0</v>
      </c>
      <c r="AD10" s="37"/>
      <c r="AE10" s="37"/>
    </row>
    <row r="11" spans="1:31">
      <c r="A11" s="37"/>
      <c r="B11" s="37"/>
      <c r="C11" s="37"/>
      <c r="D11" s="37" t="s">
        <v>144</v>
      </c>
      <c r="E11" s="37">
        <v>0.3</v>
      </c>
      <c r="F11" s="37">
        <v>0.3</v>
      </c>
      <c r="G11" s="37">
        <v>0.3</v>
      </c>
      <c r="H11" s="37">
        <v>0.3</v>
      </c>
      <c r="I11" s="37">
        <v>0.3</v>
      </c>
      <c r="J11" s="37">
        <v>0.3</v>
      </c>
      <c r="K11" s="37">
        <v>0.3</v>
      </c>
      <c r="L11" s="37">
        <v>0.3</v>
      </c>
      <c r="M11" s="37">
        <v>0.3</v>
      </c>
      <c r="N11" s="37">
        <v>0.3</v>
      </c>
      <c r="O11" s="37">
        <v>0.3</v>
      </c>
      <c r="P11" s="37">
        <v>0.3</v>
      </c>
      <c r="Q11" s="37">
        <v>0.3</v>
      </c>
      <c r="R11" s="37">
        <v>0.3</v>
      </c>
      <c r="S11" s="37">
        <v>0.3</v>
      </c>
      <c r="T11" s="37">
        <v>0.3</v>
      </c>
      <c r="U11" s="37">
        <v>0.3</v>
      </c>
      <c r="V11" s="37">
        <v>0.3</v>
      </c>
      <c r="W11" s="37">
        <v>0.3</v>
      </c>
      <c r="X11" s="37">
        <v>0.3</v>
      </c>
      <c r="Y11" s="37">
        <v>0.3</v>
      </c>
      <c r="Z11" s="37">
        <v>0.3</v>
      </c>
      <c r="AA11" s="37">
        <v>0.3</v>
      </c>
      <c r="AB11" s="37">
        <v>0.3</v>
      </c>
      <c r="AC11" s="37">
        <v>7.2</v>
      </c>
      <c r="AD11" s="37"/>
      <c r="AE11" s="37"/>
    </row>
    <row r="12" spans="1:31">
      <c r="A12" s="37" t="s">
        <v>93</v>
      </c>
      <c r="B12" s="37" t="s">
        <v>117</v>
      </c>
      <c r="C12" s="37" t="s">
        <v>118</v>
      </c>
      <c r="D12" s="37" t="s">
        <v>139</v>
      </c>
      <c r="E12" s="37">
        <v>0</v>
      </c>
      <c r="F12" s="37">
        <v>0</v>
      </c>
      <c r="G12" s="37">
        <v>0</v>
      </c>
      <c r="H12" s="37">
        <v>0</v>
      </c>
      <c r="I12" s="37">
        <v>0</v>
      </c>
      <c r="J12" s="37">
        <v>0</v>
      </c>
      <c r="K12" s="37">
        <v>0.1</v>
      </c>
      <c r="L12" s="37">
        <v>0.2</v>
      </c>
      <c r="M12" s="37">
        <v>0.95</v>
      </c>
      <c r="N12" s="37">
        <v>0.95</v>
      </c>
      <c r="O12" s="37">
        <v>0.95</v>
      </c>
      <c r="P12" s="37">
        <v>0.95</v>
      </c>
      <c r="Q12" s="37">
        <v>0.5</v>
      </c>
      <c r="R12" s="37">
        <v>0.95</v>
      </c>
      <c r="S12" s="37">
        <v>0.95</v>
      </c>
      <c r="T12" s="37">
        <v>0.95</v>
      </c>
      <c r="U12" s="37">
        <v>0.95</v>
      </c>
      <c r="V12" s="37">
        <v>0.3</v>
      </c>
      <c r="W12" s="37">
        <v>0.1</v>
      </c>
      <c r="X12" s="37">
        <v>0.1</v>
      </c>
      <c r="Y12" s="37">
        <v>0.05</v>
      </c>
      <c r="Z12" s="37">
        <v>0.05</v>
      </c>
      <c r="AA12" s="37">
        <v>0.05</v>
      </c>
      <c r="AB12" s="37">
        <v>0.05</v>
      </c>
      <c r="AC12" s="37">
        <v>9.1</v>
      </c>
      <c r="AD12" s="37">
        <v>47.4</v>
      </c>
      <c r="AE12" s="37">
        <v>2471.5700000000002</v>
      </c>
    </row>
    <row r="13" spans="1:31">
      <c r="A13" s="37"/>
      <c r="B13" s="37"/>
      <c r="C13" s="37"/>
      <c r="D13" s="37" t="s">
        <v>137</v>
      </c>
      <c r="E13" s="37">
        <v>0</v>
      </c>
      <c r="F13" s="37">
        <v>0</v>
      </c>
      <c r="G13" s="37">
        <v>0</v>
      </c>
      <c r="H13" s="37">
        <v>0</v>
      </c>
      <c r="I13" s="37">
        <v>0</v>
      </c>
      <c r="J13" s="37">
        <v>0</v>
      </c>
      <c r="K13" s="37">
        <v>1</v>
      </c>
      <c r="L13" s="37">
        <v>1</v>
      </c>
      <c r="M13" s="37">
        <v>1</v>
      </c>
      <c r="N13" s="37">
        <v>1</v>
      </c>
      <c r="O13" s="37">
        <v>1</v>
      </c>
      <c r="P13" s="37">
        <v>1</v>
      </c>
      <c r="Q13" s="37">
        <v>1</v>
      </c>
      <c r="R13" s="37">
        <v>1</v>
      </c>
      <c r="S13" s="37">
        <v>1</v>
      </c>
      <c r="T13" s="37">
        <v>1</v>
      </c>
      <c r="U13" s="37">
        <v>1</v>
      </c>
      <c r="V13" s="37">
        <v>1</v>
      </c>
      <c r="W13" s="37">
        <v>1</v>
      </c>
      <c r="X13" s="37">
        <v>1</v>
      </c>
      <c r="Y13" s="37">
        <v>1</v>
      </c>
      <c r="Z13" s="37">
        <v>1</v>
      </c>
      <c r="AA13" s="37">
        <v>0.05</v>
      </c>
      <c r="AB13" s="37">
        <v>0.05</v>
      </c>
      <c r="AC13" s="37">
        <v>16.100000000000001</v>
      </c>
      <c r="AD13" s="37"/>
      <c r="AE13" s="37"/>
    </row>
    <row r="14" spans="1:31">
      <c r="A14" s="37"/>
      <c r="B14" s="37"/>
      <c r="C14" s="37"/>
      <c r="D14" s="37" t="s">
        <v>146</v>
      </c>
      <c r="E14" s="37">
        <v>0</v>
      </c>
      <c r="F14" s="37">
        <v>0</v>
      </c>
      <c r="G14" s="37">
        <v>0</v>
      </c>
      <c r="H14" s="37">
        <v>0</v>
      </c>
      <c r="I14" s="37">
        <v>0</v>
      </c>
      <c r="J14" s="37">
        <v>0</v>
      </c>
      <c r="K14" s="37">
        <v>0.1</v>
      </c>
      <c r="L14" s="37">
        <v>0.1</v>
      </c>
      <c r="M14" s="37">
        <v>0.3</v>
      </c>
      <c r="N14" s="37">
        <v>0.3</v>
      </c>
      <c r="O14" s="37">
        <v>0.3</v>
      </c>
      <c r="P14" s="37">
        <v>0.3</v>
      </c>
      <c r="Q14" s="37">
        <v>0.1</v>
      </c>
      <c r="R14" s="37">
        <v>0.1</v>
      </c>
      <c r="S14" s="37">
        <v>0.1</v>
      </c>
      <c r="T14" s="37">
        <v>0.1</v>
      </c>
      <c r="U14" s="37">
        <v>0.1</v>
      </c>
      <c r="V14" s="37">
        <v>0</v>
      </c>
      <c r="W14" s="37">
        <v>0</v>
      </c>
      <c r="X14" s="37">
        <v>0</v>
      </c>
      <c r="Y14" s="37">
        <v>0</v>
      </c>
      <c r="Z14" s="37">
        <v>0</v>
      </c>
      <c r="AA14" s="37">
        <v>0</v>
      </c>
      <c r="AB14" s="37">
        <v>0</v>
      </c>
      <c r="AC14" s="37">
        <v>1.9</v>
      </c>
      <c r="AD14" s="37"/>
      <c r="AE14" s="37"/>
    </row>
    <row r="15" spans="1:31">
      <c r="A15" s="37"/>
      <c r="B15" s="37"/>
      <c r="C15" s="37"/>
      <c r="D15" s="37" t="s">
        <v>138</v>
      </c>
      <c r="E15" s="37">
        <v>0</v>
      </c>
      <c r="F15" s="37">
        <v>0</v>
      </c>
      <c r="G15" s="37">
        <v>0</v>
      </c>
      <c r="H15" s="37">
        <v>0</v>
      </c>
      <c r="I15" s="37">
        <v>0</v>
      </c>
      <c r="J15" s="37">
        <v>0</v>
      </c>
      <c r="K15" s="37">
        <v>0</v>
      </c>
      <c r="L15" s="37">
        <v>0</v>
      </c>
      <c r="M15" s="37">
        <v>0</v>
      </c>
      <c r="N15" s="37">
        <v>0</v>
      </c>
      <c r="O15" s="37">
        <v>0</v>
      </c>
      <c r="P15" s="37">
        <v>0</v>
      </c>
      <c r="Q15" s="37">
        <v>0</v>
      </c>
      <c r="R15" s="37">
        <v>0</v>
      </c>
      <c r="S15" s="37">
        <v>0</v>
      </c>
      <c r="T15" s="37">
        <v>0</v>
      </c>
      <c r="U15" s="37">
        <v>0</v>
      </c>
      <c r="V15" s="37">
        <v>0</v>
      </c>
      <c r="W15" s="37">
        <v>0</v>
      </c>
      <c r="X15" s="37">
        <v>0</v>
      </c>
      <c r="Y15" s="37">
        <v>0</v>
      </c>
      <c r="Z15" s="37">
        <v>0</v>
      </c>
      <c r="AA15" s="37">
        <v>0</v>
      </c>
      <c r="AB15" s="37">
        <v>0</v>
      </c>
      <c r="AC15" s="37">
        <v>0</v>
      </c>
      <c r="AD15" s="37"/>
      <c r="AE15" s="37"/>
    </row>
    <row r="16" spans="1:31">
      <c r="A16" s="37"/>
      <c r="B16" s="37"/>
      <c r="C16" s="37"/>
      <c r="D16" s="37" t="s">
        <v>144</v>
      </c>
      <c r="E16" s="37">
        <v>0</v>
      </c>
      <c r="F16" s="37">
        <v>0</v>
      </c>
      <c r="G16" s="37">
        <v>0</v>
      </c>
      <c r="H16" s="37">
        <v>0</v>
      </c>
      <c r="I16" s="37">
        <v>0</v>
      </c>
      <c r="J16" s="37">
        <v>0</v>
      </c>
      <c r="K16" s="37">
        <v>0</v>
      </c>
      <c r="L16" s="37">
        <v>0</v>
      </c>
      <c r="M16" s="37">
        <v>0</v>
      </c>
      <c r="N16" s="37">
        <v>0</v>
      </c>
      <c r="O16" s="37">
        <v>0</v>
      </c>
      <c r="P16" s="37">
        <v>0</v>
      </c>
      <c r="Q16" s="37">
        <v>0</v>
      </c>
      <c r="R16" s="37">
        <v>0</v>
      </c>
      <c r="S16" s="37">
        <v>0</v>
      </c>
      <c r="T16" s="37">
        <v>0</v>
      </c>
      <c r="U16" s="37">
        <v>0</v>
      </c>
      <c r="V16" s="37">
        <v>0</v>
      </c>
      <c r="W16" s="37">
        <v>0</v>
      </c>
      <c r="X16" s="37">
        <v>0</v>
      </c>
      <c r="Y16" s="37">
        <v>0</v>
      </c>
      <c r="Z16" s="37">
        <v>0</v>
      </c>
      <c r="AA16" s="37">
        <v>0</v>
      </c>
      <c r="AB16" s="37">
        <v>0</v>
      </c>
      <c r="AC16" s="37">
        <v>0</v>
      </c>
      <c r="AD16" s="37"/>
      <c r="AE16" s="37"/>
    </row>
    <row r="17" spans="1:31">
      <c r="A17" s="37" t="s">
        <v>188</v>
      </c>
      <c r="B17" s="37" t="s">
        <v>117</v>
      </c>
      <c r="C17" s="37" t="s">
        <v>118</v>
      </c>
      <c r="D17" s="37" t="s">
        <v>135</v>
      </c>
      <c r="E17" s="37">
        <v>0</v>
      </c>
      <c r="F17" s="37">
        <v>0</v>
      </c>
      <c r="G17" s="37">
        <v>0</v>
      </c>
      <c r="H17" s="37">
        <v>0</v>
      </c>
      <c r="I17" s="37">
        <v>0</v>
      </c>
      <c r="J17" s="37">
        <v>0</v>
      </c>
      <c r="K17" s="37">
        <v>0</v>
      </c>
      <c r="L17" s="37">
        <v>0.35</v>
      </c>
      <c r="M17" s="37">
        <v>0.69</v>
      </c>
      <c r="N17" s="37">
        <v>0.43</v>
      </c>
      <c r="O17" s="37">
        <v>0.37</v>
      </c>
      <c r="P17" s="37">
        <v>0.43</v>
      </c>
      <c r="Q17" s="37">
        <v>0.57999999999999996</v>
      </c>
      <c r="R17" s="37">
        <v>0.48</v>
      </c>
      <c r="S17" s="37">
        <v>0.37</v>
      </c>
      <c r="T17" s="37">
        <v>0.37</v>
      </c>
      <c r="U17" s="37">
        <v>0.46</v>
      </c>
      <c r="V17" s="37">
        <v>0.62</v>
      </c>
      <c r="W17" s="37">
        <v>0.12</v>
      </c>
      <c r="X17" s="37">
        <v>0.04</v>
      </c>
      <c r="Y17" s="37">
        <v>0.04</v>
      </c>
      <c r="Z17" s="37">
        <v>0</v>
      </c>
      <c r="AA17" s="37">
        <v>0</v>
      </c>
      <c r="AB17" s="37">
        <v>0</v>
      </c>
      <c r="AC17" s="37">
        <v>5.35</v>
      </c>
      <c r="AD17" s="37">
        <v>28.26</v>
      </c>
      <c r="AE17" s="37">
        <v>1473.56</v>
      </c>
    </row>
    <row r="18" spans="1:31">
      <c r="A18" s="37"/>
      <c r="B18" s="37"/>
      <c r="C18" s="37"/>
      <c r="D18" s="37" t="s">
        <v>143</v>
      </c>
      <c r="E18" s="37">
        <v>0</v>
      </c>
      <c r="F18" s="37">
        <v>0</v>
      </c>
      <c r="G18" s="37">
        <v>0</v>
      </c>
      <c r="H18" s="37">
        <v>0</v>
      </c>
      <c r="I18" s="37">
        <v>0</v>
      </c>
      <c r="J18" s="37">
        <v>0</v>
      </c>
      <c r="K18" s="37">
        <v>0</v>
      </c>
      <c r="L18" s="37">
        <v>0.16</v>
      </c>
      <c r="M18" s="37">
        <v>0.14000000000000001</v>
      </c>
      <c r="N18" s="37">
        <v>0.21</v>
      </c>
      <c r="O18" s="37">
        <v>0.18</v>
      </c>
      <c r="P18" s="37">
        <v>0.25</v>
      </c>
      <c r="Q18" s="37">
        <v>0.21</v>
      </c>
      <c r="R18" s="37">
        <v>0.13</v>
      </c>
      <c r="S18" s="37">
        <v>0.08</v>
      </c>
      <c r="T18" s="37">
        <v>0.04</v>
      </c>
      <c r="U18" s="37">
        <v>0.05</v>
      </c>
      <c r="V18" s="37">
        <v>0.06</v>
      </c>
      <c r="W18" s="37">
        <v>0</v>
      </c>
      <c r="X18" s="37">
        <v>0</v>
      </c>
      <c r="Y18" s="37">
        <v>0</v>
      </c>
      <c r="Z18" s="37">
        <v>0</v>
      </c>
      <c r="AA18" s="37">
        <v>0</v>
      </c>
      <c r="AB18" s="37">
        <v>0</v>
      </c>
      <c r="AC18" s="37">
        <v>1.51</v>
      </c>
      <c r="AD18" s="37"/>
      <c r="AE18" s="37"/>
    </row>
    <row r="19" spans="1:31">
      <c r="A19" s="37"/>
      <c r="B19" s="37"/>
      <c r="C19" s="37"/>
      <c r="D19" s="37" t="s">
        <v>144</v>
      </c>
      <c r="E19" s="37">
        <v>0</v>
      </c>
      <c r="F19" s="37">
        <v>0</v>
      </c>
      <c r="G19" s="37">
        <v>0</v>
      </c>
      <c r="H19" s="37">
        <v>0</v>
      </c>
      <c r="I19" s="37">
        <v>0</v>
      </c>
      <c r="J19" s="37">
        <v>0</v>
      </c>
      <c r="K19" s="37">
        <v>0</v>
      </c>
      <c r="L19" s="37">
        <v>0</v>
      </c>
      <c r="M19" s="37">
        <v>0</v>
      </c>
      <c r="N19" s="37">
        <v>0</v>
      </c>
      <c r="O19" s="37">
        <v>0</v>
      </c>
      <c r="P19" s="37">
        <v>0</v>
      </c>
      <c r="Q19" s="37">
        <v>0</v>
      </c>
      <c r="R19" s="37">
        <v>0</v>
      </c>
      <c r="S19" s="37">
        <v>0</v>
      </c>
      <c r="T19" s="37">
        <v>0</v>
      </c>
      <c r="U19" s="37">
        <v>0</v>
      </c>
      <c r="V19" s="37">
        <v>0</v>
      </c>
      <c r="W19" s="37">
        <v>0</v>
      </c>
      <c r="X19" s="37">
        <v>0</v>
      </c>
      <c r="Y19" s="37">
        <v>0</v>
      </c>
      <c r="Z19" s="37">
        <v>0</v>
      </c>
      <c r="AA19" s="37">
        <v>0</v>
      </c>
      <c r="AB19" s="37">
        <v>0</v>
      </c>
      <c r="AC19" s="37">
        <v>0</v>
      </c>
      <c r="AD19" s="37"/>
      <c r="AE19" s="37"/>
    </row>
    <row r="20" spans="1:31">
      <c r="A20" s="37" t="s">
        <v>112</v>
      </c>
      <c r="B20" s="37" t="s">
        <v>117</v>
      </c>
      <c r="C20" s="37" t="s">
        <v>118</v>
      </c>
      <c r="D20" s="37" t="s">
        <v>135</v>
      </c>
      <c r="E20" s="37">
        <v>1</v>
      </c>
      <c r="F20" s="37">
        <v>1</v>
      </c>
      <c r="G20" s="37">
        <v>1</v>
      </c>
      <c r="H20" s="37">
        <v>1</v>
      </c>
      <c r="I20" s="37">
        <v>1</v>
      </c>
      <c r="J20" s="37">
        <v>1</v>
      </c>
      <c r="K20" s="37">
        <v>0</v>
      </c>
      <c r="L20" s="37">
        <v>0</v>
      </c>
      <c r="M20" s="37">
        <v>0</v>
      </c>
      <c r="N20" s="37">
        <v>0</v>
      </c>
      <c r="O20" s="37">
        <v>0</v>
      </c>
      <c r="P20" s="37">
        <v>0</v>
      </c>
      <c r="Q20" s="37">
        <v>0</v>
      </c>
      <c r="R20" s="37">
        <v>0</v>
      </c>
      <c r="S20" s="37">
        <v>0</v>
      </c>
      <c r="T20" s="37">
        <v>0</v>
      </c>
      <c r="U20" s="37">
        <v>0</v>
      </c>
      <c r="V20" s="37">
        <v>0</v>
      </c>
      <c r="W20" s="37">
        <v>0</v>
      </c>
      <c r="X20" s="37">
        <v>0</v>
      </c>
      <c r="Y20" s="37">
        <v>0</v>
      </c>
      <c r="Z20" s="37">
        <v>0</v>
      </c>
      <c r="AA20" s="37">
        <v>1</v>
      </c>
      <c r="AB20" s="37">
        <v>1</v>
      </c>
      <c r="AC20" s="37">
        <v>8</v>
      </c>
      <c r="AD20" s="37">
        <v>76</v>
      </c>
      <c r="AE20" s="37">
        <v>3962.86</v>
      </c>
    </row>
    <row r="21" spans="1:31">
      <c r="A21" s="37"/>
      <c r="B21" s="37"/>
      <c r="C21" s="37"/>
      <c r="D21" s="37" t="s">
        <v>143</v>
      </c>
      <c r="E21" s="37">
        <v>1</v>
      </c>
      <c r="F21" s="37">
        <v>1</v>
      </c>
      <c r="G21" s="37">
        <v>1</v>
      </c>
      <c r="H21" s="37">
        <v>1</v>
      </c>
      <c r="I21" s="37">
        <v>1</v>
      </c>
      <c r="J21" s="37">
        <v>1</v>
      </c>
      <c r="K21" s="37">
        <v>0</v>
      </c>
      <c r="L21" s="37">
        <v>0</v>
      </c>
      <c r="M21" s="37">
        <v>0</v>
      </c>
      <c r="N21" s="37">
        <v>0</v>
      </c>
      <c r="O21" s="37">
        <v>0</v>
      </c>
      <c r="P21" s="37">
        <v>0</v>
      </c>
      <c r="Q21" s="37">
        <v>0</v>
      </c>
      <c r="R21" s="37">
        <v>0</v>
      </c>
      <c r="S21" s="37">
        <v>0</v>
      </c>
      <c r="T21" s="37">
        <v>0</v>
      </c>
      <c r="U21" s="37">
        <v>0</v>
      </c>
      <c r="V21" s="37">
        <v>0</v>
      </c>
      <c r="W21" s="37">
        <v>1</v>
      </c>
      <c r="X21" s="37">
        <v>1</v>
      </c>
      <c r="Y21" s="37">
        <v>1</v>
      </c>
      <c r="Z21" s="37">
        <v>1</v>
      </c>
      <c r="AA21" s="37">
        <v>1</v>
      </c>
      <c r="AB21" s="37">
        <v>1</v>
      </c>
      <c r="AC21" s="37">
        <v>12</v>
      </c>
      <c r="AD21" s="37"/>
      <c r="AE21" s="37"/>
    </row>
    <row r="22" spans="1:31">
      <c r="A22" s="37"/>
      <c r="B22" s="37"/>
      <c r="C22" s="37"/>
      <c r="D22" s="37" t="s">
        <v>144</v>
      </c>
      <c r="E22" s="37">
        <v>1</v>
      </c>
      <c r="F22" s="37">
        <v>1</v>
      </c>
      <c r="G22" s="37">
        <v>1</v>
      </c>
      <c r="H22" s="37">
        <v>1</v>
      </c>
      <c r="I22" s="37">
        <v>1</v>
      </c>
      <c r="J22" s="37">
        <v>1</v>
      </c>
      <c r="K22" s="37">
        <v>1</v>
      </c>
      <c r="L22" s="37">
        <v>1</v>
      </c>
      <c r="M22" s="37">
        <v>1</v>
      </c>
      <c r="N22" s="37">
        <v>1</v>
      </c>
      <c r="O22" s="37">
        <v>1</v>
      </c>
      <c r="P22" s="37">
        <v>1</v>
      </c>
      <c r="Q22" s="37">
        <v>1</v>
      </c>
      <c r="R22" s="37">
        <v>1</v>
      </c>
      <c r="S22" s="37">
        <v>1</v>
      </c>
      <c r="T22" s="37">
        <v>1</v>
      </c>
      <c r="U22" s="37">
        <v>1</v>
      </c>
      <c r="V22" s="37">
        <v>1</v>
      </c>
      <c r="W22" s="37">
        <v>1</v>
      </c>
      <c r="X22" s="37">
        <v>1</v>
      </c>
      <c r="Y22" s="37">
        <v>1</v>
      </c>
      <c r="Z22" s="37">
        <v>1</v>
      </c>
      <c r="AA22" s="37">
        <v>1</v>
      </c>
      <c r="AB22" s="37">
        <v>1</v>
      </c>
      <c r="AC22" s="37">
        <v>24</v>
      </c>
      <c r="AD22" s="37"/>
      <c r="AE22" s="37"/>
    </row>
    <row r="23" spans="1:31">
      <c r="A23" s="37" t="s">
        <v>145</v>
      </c>
      <c r="B23" s="37" t="s">
        <v>117</v>
      </c>
      <c r="C23" s="37" t="s">
        <v>118</v>
      </c>
      <c r="D23" s="37" t="s">
        <v>135</v>
      </c>
      <c r="E23" s="37">
        <v>1</v>
      </c>
      <c r="F23" s="37">
        <v>1</v>
      </c>
      <c r="G23" s="37">
        <v>1</v>
      </c>
      <c r="H23" s="37">
        <v>1</v>
      </c>
      <c r="I23" s="37">
        <v>1</v>
      </c>
      <c r="J23" s="37">
        <v>1</v>
      </c>
      <c r="K23" s="37">
        <v>0.5</v>
      </c>
      <c r="L23" s="37">
        <v>0.5</v>
      </c>
      <c r="M23" s="37">
        <v>0.5</v>
      </c>
      <c r="N23" s="37">
        <v>0.5</v>
      </c>
      <c r="O23" s="37">
        <v>0.5</v>
      </c>
      <c r="P23" s="37">
        <v>0.5</v>
      </c>
      <c r="Q23" s="37">
        <v>0.5</v>
      </c>
      <c r="R23" s="37">
        <v>0.5</v>
      </c>
      <c r="S23" s="37">
        <v>0.5</v>
      </c>
      <c r="T23" s="37">
        <v>0.5</v>
      </c>
      <c r="U23" s="37">
        <v>0.5</v>
      </c>
      <c r="V23" s="37">
        <v>0.5</v>
      </c>
      <c r="W23" s="37">
        <v>0.5</v>
      </c>
      <c r="X23" s="37">
        <v>0.5</v>
      </c>
      <c r="Y23" s="37">
        <v>0.5</v>
      </c>
      <c r="Z23" s="37">
        <v>0.5</v>
      </c>
      <c r="AA23" s="37">
        <v>1</v>
      </c>
      <c r="AB23" s="37">
        <v>1</v>
      </c>
      <c r="AC23" s="37">
        <v>16</v>
      </c>
      <c r="AD23" s="37">
        <v>122</v>
      </c>
      <c r="AE23" s="37">
        <v>6361.43</v>
      </c>
    </row>
    <row r="24" spans="1:31">
      <c r="A24" s="37"/>
      <c r="B24" s="37"/>
      <c r="C24" s="37"/>
      <c r="D24" s="37" t="s">
        <v>143</v>
      </c>
      <c r="E24" s="37">
        <v>1</v>
      </c>
      <c r="F24" s="37">
        <v>1</v>
      </c>
      <c r="G24" s="37">
        <v>1</v>
      </c>
      <c r="H24" s="37">
        <v>1</v>
      </c>
      <c r="I24" s="37">
        <v>1</v>
      </c>
      <c r="J24" s="37">
        <v>1</v>
      </c>
      <c r="K24" s="37">
        <v>0.5</v>
      </c>
      <c r="L24" s="37">
        <v>0.5</v>
      </c>
      <c r="M24" s="37">
        <v>0.5</v>
      </c>
      <c r="N24" s="37">
        <v>0.5</v>
      </c>
      <c r="O24" s="37">
        <v>0.5</v>
      </c>
      <c r="P24" s="37">
        <v>0.5</v>
      </c>
      <c r="Q24" s="37">
        <v>0.5</v>
      </c>
      <c r="R24" s="37">
        <v>0.5</v>
      </c>
      <c r="S24" s="37">
        <v>0.5</v>
      </c>
      <c r="T24" s="37">
        <v>0.5</v>
      </c>
      <c r="U24" s="37">
        <v>0.5</v>
      </c>
      <c r="V24" s="37">
        <v>0.5</v>
      </c>
      <c r="W24" s="37">
        <v>1</v>
      </c>
      <c r="X24" s="37">
        <v>1</v>
      </c>
      <c r="Y24" s="37">
        <v>1</v>
      </c>
      <c r="Z24" s="37">
        <v>1</v>
      </c>
      <c r="AA24" s="37">
        <v>1</v>
      </c>
      <c r="AB24" s="37">
        <v>1</v>
      </c>
      <c r="AC24" s="37">
        <v>18</v>
      </c>
      <c r="AD24" s="37"/>
      <c r="AE24" s="37"/>
    </row>
    <row r="25" spans="1:31">
      <c r="A25" s="37"/>
      <c r="B25" s="37"/>
      <c r="C25" s="37"/>
      <c r="D25" s="37" t="s">
        <v>144</v>
      </c>
      <c r="E25" s="37">
        <v>1</v>
      </c>
      <c r="F25" s="37">
        <v>1</v>
      </c>
      <c r="G25" s="37">
        <v>1</v>
      </c>
      <c r="H25" s="37">
        <v>1</v>
      </c>
      <c r="I25" s="37">
        <v>1</v>
      </c>
      <c r="J25" s="37">
        <v>1</v>
      </c>
      <c r="K25" s="37">
        <v>1</v>
      </c>
      <c r="L25" s="37">
        <v>1</v>
      </c>
      <c r="M25" s="37">
        <v>1</v>
      </c>
      <c r="N25" s="37">
        <v>1</v>
      </c>
      <c r="O25" s="37">
        <v>1</v>
      </c>
      <c r="P25" s="37">
        <v>1</v>
      </c>
      <c r="Q25" s="37">
        <v>1</v>
      </c>
      <c r="R25" s="37">
        <v>1</v>
      </c>
      <c r="S25" s="37">
        <v>1</v>
      </c>
      <c r="T25" s="37">
        <v>1</v>
      </c>
      <c r="U25" s="37">
        <v>1</v>
      </c>
      <c r="V25" s="37">
        <v>1</v>
      </c>
      <c r="W25" s="37">
        <v>1</v>
      </c>
      <c r="X25" s="37">
        <v>1</v>
      </c>
      <c r="Y25" s="37">
        <v>1</v>
      </c>
      <c r="Z25" s="37">
        <v>1</v>
      </c>
      <c r="AA25" s="37">
        <v>1</v>
      </c>
      <c r="AB25" s="37">
        <v>1</v>
      </c>
      <c r="AC25" s="37">
        <v>24</v>
      </c>
      <c r="AD25" s="37"/>
      <c r="AE25" s="37"/>
    </row>
    <row r="26" spans="1:31">
      <c r="A26" s="37" t="s">
        <v>312</v>
      </c>
      <c r="B26" s="37" t="s">
        <v>117</v>
      </c>
      <c r="C26" s="37" t="s">
        <v>118</v>
      </c>
      <c r="D26" s="37" t="s">
        <v>135</v>
      </c>
      <c r="E26" s="37">
        <v>1</v>
      </c>
      <c r="F26" s="37">
        <v>1</v>
      </c>
      <c r="G26" s="37">
        <v>1</v>
      </c>
      <c r="H26" s="37">
        <v>1</v>
      </c>
      <c r="I26" s="37">
        <v>1</v>
      </c>
      <c r="J26" s="37">
        <v>1</v>
      </c>
      <c r="K26" s="37">
        <v>0.25</v>
      </c>
      <c r="L26" s="37">
        <v>0.25</v>
      </c>
      <c r="M26" s="37">
        <v>0.25</v>
      </c>
      <c r="N26" s="37">
        <v>0.25</v>
      </c>
      <c r="O26" s="37">
        <v>0.25</v>
      </c>
      <c r="P26" s="37">
        <v>0.25</v>
      </c>
      <c r="Q26" s="37">
        <v>0.25</v>
      </c>
      <c r="R26" s="37">
        <v>0.25</v>
      </c>
      <c r="S26" s="37">
        <v>0.25</v>
      </c>
      <c r="T26" s="37">
        <v>0.25</v>
      </c>
      <c r="U26" s="37">
        <v>0.25</v>
      </c>
      <c r="V26" s="37">
        <v>0.25</v>
      </c>
      <c r="W26" s="37">
        <v>0.25</v>
      </c>
      <c r="X26" s="37">
        <v>0.25</v>
      </c>
      <c r="Y26" s="37">
        <v>0.25</v>
      </c>
      <c r="Z26" s="37">
        <v>0.25</v>
      </c>
      <c r="AA26" s="37">
        <v>1</v>
      </c>
      <c r="AB26" s="37">
        <v>1</v>
      </c>
      <c r="AC26" s="37">
        <v>12</v>
      </c>
      <c r="AD26" s="37">
        <v>99</v>
      </c>
      <c r="AE26" s="37">
        <v>5162.1400000000003</v>
      </c>
    </row>
    <row r="27" spans="1:31">
      <c r="A27" s="37"/>
      <c r="B27" s="37"/>
      <c r="C27" s="37"/>
      <c r="D27" s="37" t="s">
        <v>143</v>
      </c>
      <c r="E27" s="37">
        <v>1</v>
      </c>
      <c r="F27" s="37">
        <v>1</v>
      </c>
      <c r="G27" s="37">
        <v>1</v>
      </c>
      <c r="H27" s="37">
        <v>1</v>
      </c>
      <c r="I27" s="37">
        <v>1</v>
      </c>
      <c r="J27" s="37">
        <v>1</v>
      </c>
      <c r="K27" s="37">
        <v>0.25</v>
      </c>
      <c r="L27" s="37">
        <v>0.25</v>
      </c>
      <c r="M27" s="37">
        <v>0.25</v>
      </c>
      <c r="N27" s="37">
        <v>0.25</v>
      </c>
      <c r="O27" s="37">
        <v>0.25</v>
      </c>
      <c r="P27" s="37">
        <v>0.25</v>
      </c>
      <c r="Q27" s="37">
        <v>0.25</v>
      </c>
      <c r="R27" s="37">
        <v>0.25</v>
      </c>
      <c r="S27" s="37">
        <v>0.25</v>
      </c>
      <c r="T27" s="37">
        <v>0.25</v>
      </c>
      <c r="U27" s="37">
        <v>0.25</v>
      </c>
      <c r="V27" s="37">
        <v>0.25</v>
      </c>
      <c r="W27" s="37">
        <v>1</v>
      </c>
      <c r="X27" s="37">
        <v>1</v>
      </c>
      <c r="Y27" s="37">
        <v>1</v>
      </c>
      <c r="Z27" s="37">
        <v>1</v>
      </c>
      <c r="AA27" s="37">
        <v>1</v>
      </c>
      <c r="AB27" s="37">
        <v>1</v>
      </c>
      <c r="AC27" s="37">
        <v>15</v>
      </c>
      <c r="AD27" s="37"/>
      <c r="AE27" s="37"/>
    </row>
    <row r="28" spans="1:31">
      <c r="A28" s="37"/>
      <c r="B28" s="37"/>
      <c r="C28" s="37"/>
      <c r="D28" s="37" t="s">
        <v>144</v>
      </c>
      <c r="E28" s="37">
        <v>1</v>
      </c>
      <c r="F28" s="37">
        <v>1</v>
      </c>
      <c r="G28" s="37">
        <v>1</v>
      </c>
      <c r="H28" s="37">
        <v>1</v>
      </c>
      <c r="I28" s="37">
        <v>1</v>
      </c>
      <c r="J28" s="37">
        <v>1</v>
      </c>
      <c r="K28" s="37">
        <v>1</v>
      </c>
      <c r="L28" s="37">
        <v>1</v>
      </c>
      <c r="M28" s="37">
        <v>1</v>
      </c>
      <c r="N28" s="37">
        <v>1</v>
      </c>
      <c r="O28" s="37">
        <v>1</v>
      </c>
      <c r="P28" s="37">
        <v>1</v>
      </c>
      <c r="Q28" s="37">
        <v>1</v>
      </c>
      <c r="R28" s="37">
        <v>1</v>
      </c>
      <c r="S28" s="37">
        <v>1</v>
      </c>
      <c r="T28" s="37">
        <v>1</v>
      </c>
      <c r="U28" s="37">
        <v>1</v>
      </c>
      <c r="V28" s="37">
        <v>1</v>
      </c>
      <c r="W28" s="37">
        <v>1</v>
      </c>
      <c r="X28" s="37">
        <v>1</v>
      </c>
      <c r="Y28" s="37">
        <v>1</v>
      </c>
      <c r="Z28" s="37">
        <v>1</v>
      </c>
      <c r="AA28" s="37">
        <v>1</v>
      </c>
      <c r="AB28" s="37">
        <v>1</v>
      </c>
      <c r="AC28" s="37">
        <v>24</v>
      </c>
      <c r="AD28" s="37"/>
      <c r="AE28" s="37"/>
    </row>
    <row r="29" spans="1:31">
      <c r="A29" s="37" t="s">
        <v>113</v>
      </c>
      <c r="B29" s="37" t="s">
        <v>117</v>
      </c>
      <c r="C29" s="37" t="s">
        <v>118</v>
      </c>
      <c r="D29" s="37" t="s">
        <v>135</v>
      </c>
      <c r="E29" s="37">
        <v>0.05</v>
      </c>
      <c r="F29" s="37">
        <v>0.05</v>
      </c>
      <c r="G29" s="37">
        <v>0.05</v>
      </c>
      <c r="H29" s="37">
        <v>0.05</v>
      </c>
      <c r="I29" s="37">
        <v>0.05</v>
      </c>
      <c r="J29" s="37">
        <v>0.08</v>
      </c>
      <c r="K29" s="37">
        <v>7.0000000000000007E-2</v>
      </c>
      <c r="L29" s="37">
        <v>0.19</v>
      </c>
      <c r="M29" s="37">
        <v>0.35</v>
      </c>
      <c r="N29" s="37">
        <v>0.38</v>
      </c>
      <c r="O29" s="37">
        <v>0.39</v>
      </c>
      <c r="P29" s="37">
        <v>0.47</v>
      </c>
      <c r="Q29" s="37">
        <v>0.56999999999999995</v>
      </c>
      <c r="R29" s="37">
        <v>0.54</v>
      </c>
      <c r="S29" s="37">
        <v>0.34</v>
      </c>
      <c r="T29" s="37">
        <v>0.33</v>
      </c>
      <c r="U29" s="37">
        <v>0.44</v>
      </c>
      <c r="V29" s="37">
        <v>0.26</v>
      </c>
      <c r="W29" s="37">
        <v>0.21</v>
      </c>
      <c r="X29" s="37">
        <v>0.15</v>
      </c>
      <c r="Y29" s="37">
        <v>0.17</v>
      </c>
      <c r="Z29" s="37">
        <v>0.08</v>
      </c>
      <c r="AA29" s="37">
        <v>0.05</v>
      </c>
      <c r="AB29" s="37">
        <v>0.05</v>
      </c>
      <c r="AC29" s="37">
        <v>5.37</v>
      </c>
      <c r="AD29" s="37">
        <v>30.55</v>
      </c>
      <c r="AE29" s="37">
        <v>1592.96</v>
      </c>
    </row>
    <row r="30" spans="1:31">
      <c r="A30" s="37"/>
      <c r="B30" s="37"/>
      <c r="C30" s="37"/>
      <c r="D30" s="37" t="s">
        <v>143</v>
      </c>
      <c r="E30" s="37">
        <v>0.05</v>
      </c>
      <c r="F30" s="37">
        <v>0.05</v>
      </c>
      <c r="G30" s="37">
        <v>0.05</v>
      </c>
      <c r="H30" s="37">
        <v>0.05</v>
      </c>
      <c r="I30" s="37">
        <v>0.05</v>
      </c>
      <c r="J30" s="37">
        <v>0.08</v>
      </c>
      <c r="K30" s="37">
        <v>7.0000000000000007E-2</v>
      </c>
      <c r="L30" s="37">
        <v>0.11</v>
      </c>
      <c r="M30" s="37">
        <v>0.15</v>
      </c>
      <c r="N30" s="37">
        <v>0.21</v>
      </c>
      <c r="O30" s="37">
        <v>0.19</v>
      </c>
      <c r="P30" s="37">
        <v>0.23</v>
      </c>
      <c r="Q30" s="37">
        <v>0.2</v>
      </c>
      <c r="R30" s="37">
        <v>0.19</v>
      </c>
      <c r="S30" s="37">
        <v>0.15</v>
      </c>
      <c r="T30" s="37">
        <v>0.13</v>
      </c>
      <c r="U30" s="37">
        <v>0.14000000000000001</v>
      </c>
      <c r="V30" s="37">
        <v>7.0000000000000007E-2</v>
      </c>
      <c r="W30" s="37">
        <v>7.0000000000000007E-2</v>
      </c>
      <c r="X30" s="37">
        <v>7.0000000000000007E-2</v>
      </c>
      <c r="Y30" s="37">
        <v>7.0000000000000007E-2</v>
      </c>
      <c r="Z30" s="37">
        <v>0.09</v>
      </c>
      <c r="AA30" s="37">
        <v>0.05</v>
      </c>
      <c r="AB30" s="37">
        <v>0.05</v>
      </c>
      <c r="AC30" s="37">
        <v>2.57</v>
      </c>
      <c r="AD30" s="37"/>
      <c r="AE30" s="37"/>
    </row>
    <row r="31" spans="1:31">
      <c r="A31" s="37"/>
      <c r="B31" s="37"/>
      <c r="C31" s="37"/>
      <c r="D31" s="37" t="s">
        <v>144</v>
      </c>
      <c r="E31" s="37">
        <v>0.04</v>
      </c>
      <c r="F31" s="37">
        <v>0.04</v>
      </c>
      <c r="G31" s="37">
        <v>0.04</v>
      </c>
      <c r="H31" s="37">
        <v>0.04</v>
      </c>
      <c r="I31" s="37">
        <v>0.04</v>
      </c>
      <c r="J31" s="37">
        <v>7.0000000000000007E-2</v>
      </c>
      <c r="K31" s="37">
        <v>0.04</v>
      </c>
      <c r="L31" s="37">
        <v>0.04</v>
      </c>
      <c r="M31" s="37">
        <v>0.04</v>
      </c>
      <c r="N31" s="37">
        <v>0.04</v>
      </c>
      <c r="O31" s="37">
        <v>0.04</v>
      </c>
      <c r="P31" s="37">
        <v>0.06</v>
      </c>
      <c r="Q31" s="37">
        <v>0.06</v>
      </c>
      <c r="R31" s="37">
        <v>0.09</v>
      </c>
      <c r="S31" s="37">
        <v>0.06</v>
      </c>
      <c r="T31" s="37">
        <v>0.04</v>
      </c>
      <c r="U31" s="37">
        <v>0.04</v>
      </c>
      <c r="V31" s="37">
        <v>0.04</v>
      </c>
      <c r="W31" s="37">
        <v>0.04</v>
      </c>
      <c r="X31" s="37">
        <v>0.04</v>
      </c>
      <c r="Y31" s="37">
        <v>0.04</v>
      </c>
      <c r="Z31" s="37">
        <v>7.0000000000000007E-2</v>
      </c>
      <c r="AA31" s="37">
        <v>0.04</v>
      </c>
      <c r="AB31" s="37">
        <v>0.04</v>
      </c>
      <c r="AC31" s="37">
        <v>1.1299999999999999</v>
      </c>
      <c r="AD31" s="37"/>
      <c r="AE31" s="37"/>
    </row>
    <row r="32" spans="1:31">
      <c r="A32" s="37" t="s">
        <v>134</v>
      </c>
      <c r="B32" s="37" t="s">
        <v>122</v>
      </c>
      <c r="C32" s="37" t="s">
        <v>118</v>
      </c>
      <c r="D32" s="37" t="s">
        <v>135</v>
      </c>
      <c r="E32" s="37">
        <v>0</v>
      </c>
      <c r="F32" s="37">
        <v>0</v>
      </c>
      <c r="G32" s="37">
        <v>0</v>
      </c>
      <c r="H32" s="37">
        <v>0</v>
      </c>
      <c r="I32" s="37">
        <v>0</v>
      </c>
      <c r="J32" s="37">
        <v>0</v>
      </c>
      <c r="K32" s="37">
        <v>1</v>
      </c>
      <c r="L32" s="37">
        <v>1</v>
      </c>
      <c r="M32" s="37">
        <v>1</v>
      </c>
      <c r="N32" s="37">
        <v>1</v>
      </c>
      <c r="O32" s="37">
        <v>1</v>
      </c>
      <c r="P32" s="37">
        <v>1</v>
      </c>
      <c r="Q32" s="37">
        <v>1</v>
      </c>
      <c r="R32" s="37">
        <v>1</v>
      </c>
      <c r="S32" s="37">
        <v>1</v>
      </c>
      <c r="T32" s="37">
        <v>1</v>
      </c>
      <c r="U32" s="37">
        <v>1</v>
      </c>
      <c r="V32" s="37">
        <v>1</v>
      </c>
      <c r="W32" s="37">
        <v>1</v>
      </c>
      <c r="X32" s="37">
        <v>1</v>
      </c>
      <c r="Y32" s="37">
        <v>1</v>
      </c>
      <c r="Z32" s="37">
        <v>1</v>
      </c>
      <c r="AA32" s="37">
        <v>0</v>
      </c>
      <c r="AB32" s="37">
        <v>0</v>
      </c>
      <c r="AC32" s="37">
        <v>16</v>
      </c>
      <c r="AD32" s="37">
        <v>92</v>
      </c>
      <c r="AE32" s="37">
        <v>4797.1400000000003</v>
      </c>
    </row>
    <row r="33" spans="1:31">
      <c r="A33" s="37"/>
      <c r="B33" s="37"/>
      <c r="C33" s="37"/>
      <c r="D33" s="37" t="s">
        <v>143</v>
      </c>
      <c r="E33" s="37">
        <v>0</v>
      </c>
      <c r="F33" s="37">
        <v>0</v>
      </c>
      <c r="G33" s="37">
        <v>0</v>
      </c>
      <c r="H33" s="37">
        <v>0</v>
      </c>
      <c r="I33" s="37">
        <v>0</v>
      </c>
      <c r="J33" s="37">
        <v>0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  <c r="P33" s="37">
        <v>1</v>
      </c>
      <c r="Q33" s="37">
        <v>1</v>
      </c>
      <c r="R33" s="37">
        <v>1</v>
      </c>
      <c r="S33" s="37">
        <v>1</v>
      </c>
      <c r="T33" s="37">
        <v>1</v>
      </c>
      <c r="U33" s="37">
        <v>1</v>
      </c>
      <c r="V33" s="37">
        <v>1</v>
      </c>
      <c r="W33" s="37">
        <v>0</v>
      </c>
      <c r="X33" s="37">
        <v>0</v>
      </c>
      <c r="Y33" s="37">
        <v>0</v>
      </c>
      <c r="Z33" s="37">
        <v>0</v>
      </c>
      <c r="AA33" s="37">
        <v>0</v>
      </c>
      <c r="AB33" s="37">
        <v>0</v>
      </c>
      <c r="AC33" s="37">
        <v>12</v>
      </c>
      <c r="AD33" s="37"/>
      <c r="AE33" s="37"/>
    </row>
    <row r="34" spans="1:31">
      <c r="A34" s="37"/>
      <c r="B34" s="37"/>
      <c r="C34" s="37"/>
      <c r="D34" s="37" t="s">
        <v>144</v>
      </c>
      <c r="E34" s="37">
        <v>0</v>
      </c>
      <c r="F34" s="37">
        <v>0</v>
      </c>
      <c r="G34" s="37">
        <v>0</v>
      </c>
      <c r="H34" s="37">
        <v>0</v>
      </c>
      <c r="I34" s="37">
        <v>0</v>
      </c>
      <c r="J34" s="37">
        <v>0</v>
      </c>
      <c r="K34" s="37">
        <v>0</v>
      </c>
      <c r="L34" s="37">
        <v>0</v>
      </c>
      <c r="M34" s="37">
        <v>0</v>
      </c>
      <c r="N34" s="37">
        <v>0</v>
      </c>
      <c r="O34" s="37">
        <v>0</v>
      </c>
      <c r="P34" s="37">
        <v>0</v>
      </c>
      <c r="Q34" s="37">
        <v>0</v>
      </c>
      <c r="R34" s="37">
        <v>0</v>
      </c>
      <c r="S34" s="37">
        <v>0</v>
      </c>
      <c r="T34" s="37">
        <v>0</v>
      </c>
      <c r="U34" s="37">
        <v>0</v>
      </c>
      <c r="V34" s="37">
        <v>0</v>
      </c>
      <c r="W34" s="37">
        <v>0</v>
      </c>
      <c r="X34" s="37">
        <v>0</v>
      </c>
      <c r="Y34" s="37">
        <v>0</v>
      </c>
      <c r="Z34" s="37">
        <v>0</v>
      </c>
      <c r="AA34" s="37">
        <v>0</v>
      </c>
      <c r="AB34" s="37">
        <v>0</v>
      </c>
      <c r="AC34" s="37">
        <v>0</v>
      </c>
      <c r="AD34" s="37"/>
      <c r="AE34" s="37"/>
    </row>
    <row r="35" spans="1:31">
      <c r="A35" s="37" t="s">
        <v>121</v>
      </c>
      <c r="B35" s="37" t="s">
        <v>117</v>
      </c>
      <c r="C35" s="37" t="s">
        <v>118</v>
      </c>
      <c r="D35" s="37" t="s">
        <v>119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  <c r="P35" s="37">
        <v>1</v>
      </c>
      <c r="Q35" s="37">
        <v>1</v>
      </c>
      <c r="R35" s="37">
        <v>1</v>
      </c>
      <c r="S35" s="37">
        <v>1</v>
      </c>
      <c r="T35" s="37">
        <v>1</v>
      </c>
      <c r="U35" s="37">
        <v>1</v>
      </c>
      <c r="V35" s="37">
        <v>1</v>
      </c>
      <c r="W35" s="37">
        <v>1</v>
      </c>
      <c r="X35" s="37">
        <v>1</v>
      </c>
      <c r="Y35" s="37">
        <v>1</v>
      </c>
      <c r="Z35" s="37">
        <v>1</v>
      </c>
      <c r="AA35" s="37">
        <v>1</v>
      </c>
      <c r="AB35" s="37">
        <v>1</v>
      </c>
      <c r="AC35" s="37">
        <v>24</v>
      </c>
      <c r="AD35" s="37">
        <v>168</v>
      </c>
      <c r="AE35" s="37">
        <v>8760</v>
      </c>
    </row>
    <row r="36" spans="1:31">
      <c r="A36" s="37" t="s">
        <v>123</v>
      </c>
      <c r="B36" s="37" t="s">
        <v>117</v>
      </c>
      <c r="C36" s="37" t="s">
        <v>118</v>
      </c>
      <c r="D36" s="37" t="s">
        <v>119</v>
      </c>
      <c r="E36" s="37">
        <v>0</v>
      </c>
      <c r="F36" s="37">
        <v>0</v>
      </c>
      <c r="G36" s="37">
        <v>0</v>
      </c>
      <c r="H36" s="37">
        <v>0</v>
      </c>
      <c r="I36" s="37">
        <v>0</v>
      </c>
      <c r="J36" s="37">
        <v>0</v>
      </c>
      <c r="K36" s="37">
        <v>0</v>
      </c>
      <c r="L36" s="37">
        <v>0</v>
      </c>
      <c r="M36" s="37">
        <v>0</v>
      </c>
      <c r="N36" s="37">
        <v>0</v>
      </c>
      <c r="O36" s="37">
        <v>0</v>
      </c>
      <c r="P36" s="37">
        <v>0</v>
      </c>
      <c r="Q36" s="37">
        <v>0</v>
      </c>
      <c r="R36" s="37">
        <v>0</v>
      </c>
      <c r="S36" s="37">
        <v>0</v>
      </c>
      <c r="T36" s="37">
        <v>0</v>
      </c>
      <c r="U36" s="37">
        <v>0</v>
      </c>
      <c r="V36" s="37">
        <v>0</v>
      </c>
      <c r="W36" s="37">
        <v>0</v>
      </c>
      <c r="X36" s="37">
        <v>0</v>
      </c>
      <c r="Y36" s="37">
        <v>0</v>
      </c>
      <c r="Z36" s="37">
        <v>0</v>
      </c>
      <c r="AA36" s="37">
        <v>0</v>
      </c>
      <c r="AB36" s="37">
        <v>0</v>
      </c>
      <c r="AC36" s="37">
        <v>0</v>
      </c>
      <c r="AD36" s="37">
        <v>0</v>
      </c>
      <c r="AE36" s="37">
        <v>0</v>
      </c>
    </row>
    <row r="37" spans="1:31">
      <c r="A37" s="37" t="s">
        <v>136</v>
      </c>
      <c r="B37" s="37" t="s">
        <v>122</v>
      </c>
      <c r="C37" s="37" t="s">
        <v>118</v>
      </c>
      <c r="D37" s="37" t="s">
        <v>135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  <c r="P37" s="37">
        <v>1</v>
      </c>
      <c r="Q37" s="37">
        <v>1</v>
      </c>
      <c r="R37" s="37">
        <v>1</v>
      </c>
      <c r="S37" s="37">
        <v>1</v>
      </c>
      <c r="T37" s="37">
        <v>1</v>
      </c>
      <c r="U37" s="37">
        <v>1</v>
      </c>
      <c r="V37" s="37">
        <v>1</v>
      </c>
      <c r="W37" s="37">
        <v>1</v>
      </c>
      <c r="X37" s="37">
        <v>1</v>
      </c>
      <c r="Y37" s="37">
        <v>1</v>
      </c>
      <c r="Z37" s="37">
        <v>1</v>
      </c>
      <c r="AA37" s="37">
        <v>0</v>
      </c>
      <c r="AB37" s="37">
        <v>0</v>
      </c>
      <c r="AC37" s="37">
        <v>16</v>
      </c>
      <c r="AD37" s="37">
        <v>92</v>
      </c>
      <c r="AE37" s="37">
        <v>4797.1400000000003</v>
      </c>
    </row>
    <row r="38" spans="1:31">
      <c r="A38" s="37"/>
      <c r="B38" s="37"/>
      <c r="C38" s="37"/>
      <c r="D38" s="37" t="s">
        <v>143</v>
      </c>
      <c r="E38" s="37">
        <v>0</v>
      </c>
      <c r="F38" s="37">
        <v>0</v>
      </c>
      <c r="G38" s="37">
        <v>0</v>
      </c>
      <c r="H38" s="37">
        <v>0</v>
      </c>
      <c r="I38" s="37">
        <v>0</v>
      </c>
      <c r="J38" s="37">
        <v>0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  <c r="P38" s="37">
        <v>1</v>
      </c>
      <c r="Q38" s="37">
        <v>1</v>
      </c>
      <c r="R38" s="37">
        <v>1</v>
      </c>
      <c r="S38" s="37">
        <v>1</v>
      </c>
      <c r="T38" s="37">
        <v>1</v>
      </c>
      <c r="U38" s="37">
        <v>1</v>
      </c>
      <c r="V38" s="37">
        <v>1</v>
      </c>
      <c r="W38" s="37">
        <v>0</v>
      </c>
      <c r="X38" s="37">
        <v>0</v>
      </c>
      <c r="Y38" s="37">
        <v>0</v>
      </c>
      <c r="Z38" s="37">
        <v>0</v>
      </c>
      <c r="AA38" s="37">
        <v>0</v>
      </c>
      <c r="AB38" s="37">
        <v>0</v>
      </c>
      <c r="AC38" s="37">
        <v>12</v>
      </c>
      <c r="AD38" s="37"/>
      <c r="AE38" s="37"/>
    </row>
    <row r="39" spans="1:31">
      <c r="A39" s="37"/>
      <c r="B39" s="37"/>
      <c r="C39" s="37"/>
      <c r="D39" s="37" t="s">
        <v>144</v>
      </c>
      <c r="E39" s="37">
        <v>0</v>
      </c>
      <c r="F39" s="37">
        <v>0</v>
      </c>
      <c r="G39" s="37">
        <v>0</v>
      </c>
      <c r="H39" s="37">
        <v>0</v>
      </c>
      <c r="I39" s="37">
        <v>0</v>
      </c>
      <c r="J39" s="37">
        <v>0</v>
      </c>
      <c r="K39" s="37">
        <v>0</v>
      </c>
      <c r="L39" s="37">
        <v>0</v>
      </c>
      <c r="M39" s="37">
        <v>0</v>
      </c>
      <c r="N39" s="37">
        <v>0</v>
      </c>
      <c r="O39" s="37">
        <v>0</v>
      </c>
      <c r="P39" s="37">
        <v>0</v>
      </c>
      <c r="Q39" s="37">
        <v>0</v>
      </c>
      <c r="R39" s="37">
        <v>0</v>
      </c>
      <c r="S39" s="37">
        <v>0</v>
      </c>
      <c r="T39" s="37">
        <v>0</v>
      </c>
      <c r="U39" s="37">
        <v>0</v>
      </c>
      <c r="V39" s="37">
        <v>0</v>
      </c>
      <c r="W39" s="37">
        <v>0</v>
      </c>
      <c r="X39" s="37">
        <v>0</v>
      </c>
      <c r="Y39" s="37">
        <v>0</v>
      </c>
      <c r="Z39" s="37">
        <v>0</v>
      </c>
      <c r="AA39" s="37">
        <v>0</v>
      </c>
      <c r="AB39" s="37">
        <v>0</v>
      </c>
      <c r="AC39" s="37">
        <v>0</v>
      </c>
      <c r="AD39" s="37"/>
      <c r="AE39" s="37"/>
    </row>
    <row r="40" spans="1:31">
      <c r="A40" s="37" t="s">
        <v>130</v>
      </c>
      <c r="B40" s="37" t="s">
        <v>122</v>
      </c>
      <c r="C40" s="37" t="s">
        <v>118</v>
      </c>
      <c r="D40" s="37" t="s">
        <v>119</v>
      </c>
      <c r="E40" s="37">
        <v>1</v>
      </c>
      <c r="F40" s="37">
        <v>1</v>
      </c>
      <c r="G40" s="37">
        <v>1</v>
      </c>
      <c r="H40" s="37">
        <v>1</v>
      </c>
      <c r="I40" s="37">
        <v>1</v>
      </c>
      <c r="J40" s="37">
        <v>1</v>
      </c>
      <c r="K40" s="37">
        <v>1</v>
      </c>
      <c r="L40" s="37">
        <v>1</v>
      </c>
      <c r="M40" s="37">
        <v>1</v>
      </c>
      <c r="N40" s="37">
        <v>1</v>
      </c>
      <c r="O40" s="37">
        <v>1</v>
      </c>
      <c r="P40" s="37">
        <v>1</v>
      </c>
      <c r="Q40" s="37">
        <v>1</v>
      </c>
      <c r="R40" s="37">
        <v>1</v>
      </c>
      <c r="S40" s="37">
        <v>1</v>
      </c>
      <c r="T40" s="37">
        <v>1</v>
      </c>
      <c r="U40" s="37">
        <v>1</v>
      </c>
      <c r="V40" s="37">
        <v>1</v>
      </c>
      <c r="W40" s="37">
        <v>1</v>
      </c>
      <c r="X40" s="37">
        <v>1</v>
      </c>
      <c r="Y40" s="37">
        <v>1</v>
      </c>
      <c r="Z40" s="37">
        <v>1</v>
      </c>
      <c r="AA40" s="37">
        <v>1</v>
      </c>
      <c r="AB40" s="37">
        <v>1</v>
      </c>
      <c r="AC40" s="37">
        <v>24</v>
      </c>
      <c r="AD40" s="37">
        <v>168</v>
      </c>
      <c r="AE40" s="37">
        <v>8760</v>
      </c>
    </row>
    <row r="41" spans="1:31">
      <c r="A41" s="37" t="s">
        <v>131</v>
      </c>
      <c r="B41" s="37" t="s">
        <v>117</v>
      </c>
      <c r="C41" s="37" t="s">
        <v>118</v>
      </c>
      <c r="D41" s="37" t="s">
        <v>119</v>
      </c>
      <c r="E41" s="37">
        <v>1</v>
      </c>
      <c r="F41" s="37">
        <v>1</v>
      </c>
      <c r="G41" s="37">
        <v>1</v>
      </c>
      <c r="H41" s="37">
        <v>1</v>
      </c>
      <c r="I41" s="37">
        <v>1</v>
      </c>
      <c r="J41" s="37">
        <v>1</v>
      </c>
      <c r="K41" s="37">
        <v>1</v>
      </c>
      <c r="L41" s="37">
        <v>1</v>
      </c>
      <c r="M41" s="37">
        <v>1</v>
      </c>
      <c r="N41" s="37">
        <v>1</v>
      </c>
      <c r="O41" s="37">
        <v>1</v>
      </c>
      <c r="P41" s="37">
        <v>1</v>
      </c>
      <c r="Q41" s="37">
        <v>1</v>
      </c>
      <c r="R41" s="37">
        <v>1</v>
      </c>
      <c r="S41" s="37">
        <v>1</v>
      </c>
      <c r="T41" s="37">
        <v>1</v>
      </c>
      <c r="U41" s="37">
        <v>1</v>
      </c>
      <c r="V41" s="37">
        <v>1</v>
      </c>
      <c r="W41" s="37">
        <v>1</v>
      </c>
      <c r="X41" s="37">
        <v>1</v>
      </c>
      <c r="Y41" s="37">
        <v>1</v>
      </c>
      <c r="Z41" s="37">
        <v>1</v>
      </c>
      <c r="AA41" s="37">
        <v>1</v>
      </c>
      <c r="AB41" s="37">
        <v>1</v>
      </c>
      <c r="AC41" s="37">
        <v>24</v>
      </c>
      <c r="AD41" s="37">
        <v>168</v>
      </c>
      <c r="AE41" s="37">
        <v>8760</v>
      </c>
    </row>
    <row r="42" spans="1:31">
      <c r="A42" s="37" t="s">
        <v>189</v>
      </c>
      <c r="B42" s="37" t="s">
        <v>117</v>
      </c>
      <c r="C42" s="37" t="s">
        <v>118</v>
      </c>
      <c r="D42" s="37" t="s">
        <v>119</v>
      </c>
      <c r="E42" s="37">
        <v>1</v>
      </c>
      <c r="F42" s="37">
        <v>1</v>
      </c>
      <c r="G42" s="37">
        <v>1</v>
      </c>
      <c r="H42" s="37">
        <v>1</v>
      </c>
      <c r="I42" s="37">
        <v>1</v>
      </c>
      <c r="J42" s="37">
        <v>1</v>
      </c>
      <c r="K42" s="37">
        <v>1</v>
      </c>
      <c r="L42" s="37">
        <v>1</v>
      </c>
      <c r="M42" s="37">
        <v>1</v>
      </c>
      <c r="N42" s="37">
        <v>1</v>
      </c>
      <c r="O42" s="37">
        <v>1</v>
      </c>
      <c r="P42" s="37">
        <v>1</v>
      </c>
      <c r="Q42" s="37">
        <v>1</v>
      </c>
      <c r="R42" s="37">
        <v>1</v>
      </c>
      <c r="S42" s="37">
        <v>1</v>
      </c>
      <c r="T42" s="37">
        <v>1</v>
      </c>
      <c r="U42" s="37">
        <v>1</v>
      </c>
      <c r="V42" s="37">
        <v>1</v>
      </c>
      <c r="W42" s="37">
        <v>1</v>
      </c>
      <c r="X42" s="37">
        <v>1</v>
      </c>
      <c r="Y42" s="37">
        <v>1</v>
      </c>
      <c r="Z42" s="37">
        <v>1</v>
      </c>
      <c r="AA42" s="37">
        <v>1</v>
      </c>
      <c r="AB42" s="37">
        <v>1</v>
      </c>
      <c r="AC42" s="37">
        <v>24</v>
      </c>
      <c r="AD42" s="37">
        <v>168</v>
      </c>
      <c r="AE42" s="37">
        <v>8760</v>
      </c>
    </row>
    <row r="43" spans="1:31">
      <c r="A43" s="37" t="s">
        <v>190</v>
      </c>
      <c r="B43" s="37" t="s">
        <v>117</v>
      </c>
      <c r="C43" s="37" t="s">
        <v>118</v>
      </c>
      <c r="D43" s="37" t="s">
        <v>119</v>
      </c>
      <c r="E43" s="37">
        <v>1</v>
      </c>
      <c r="F43" s="37">
        <v>1</v>
      </c>
      <c r="G43" s="37">
        <v>1</v>
      </c>
      <c r="H43" s="37">
        <v>1</v>
      </c>
      <c r="I43" s="37">
        <v>1</v>
      </c>
      <c r="J43" s="37">
        <v>1</v>
      </c>
      <c r="K43" s="37">
        <v>1</v>
      </c>
      <c r="L43" s="37">
        <v>1</v>
      </c>
      <c r="M43" s="37">
        <v>1</v>
      </c>
      <c r="N43" s="37">
        <v>1</v>
      </c>
      <c r="O43" s="37">
        <v>1</v>
      </c>
      <c r="P43" s="37">
        <v>1</v>
      </c>
      <c r="Q43" s="37">
        <v>1</v>
      </c>
      <c r="R43" s="37">
        <v>1</v>
      </c>
      <c r="S43" s="37">
        <v>1</v>
      </c>
      <c r="T43" s="37">
        <v>1</v>
      </c>
      <c r="U43" s="37">
        <v>1</v>
      </c>
      <c r="V43" s="37">
        <v>1</v>
      </c>
      <c r="W43" s="37">
        <v>1</v>
      </c>
      <c r="X43" s="37">
        <v>1</v>
      </c>
      <c r="Y43" s="37">
        <v>1</v>
      </c>
      <c r="Z43" s="37">
        <v>1</v>
      </c>
      <c r="AA43" s="37">
        <v>1</v>
      </c>
      <c r="AB43" s="37">
        <v>1</v>
      </c>
      <c r="AC43" s="37">
        <v>24</v>
      </c>
      <c r="AD43" s="37">
        <v>168</v>
      </c>
      <c r="AE43" s="37">
        <v>8760</v>
      </c>
    </row>
    <row r="44" spans="1:31">
      <c r="A44" s="37" t="s">
        <v>95</v>
      </c>
      <c r="B44" s="37" t="s">
        <v>120</v>
      </c>
      <c r="C44" s="37" t="s">
        <v>118</v>
      </c>
      <c r="D44" s="37" t="s">
        <v>139</v>
      </c>
      <c r="E44" s="37">
        <v>15.6</v>
      </c>
      <c r="F44" s="37">
        <v>15.6</v>
      </c>
      <c r="G44" s="37">
        <v>15.6</v>
      </c>
      <c r="H44" s="37">
        <v>15.6</v>
      </c>
      <c r="I44" s="37">
        <v>15.6</v>
      </c>
      <c r="J44" s="37">
        <v>21</v>
      </c>
      <c r="K44" s="37">
        <v>21</v>
      </c>
      <c r="L44" s="37">
        <v>21</v>
      </c>
      <c r="M44" s="37">
        <v>21</v>
      </c>
      <c r="N44" s="37">
        <v>21</v>
      </c>
      <c r="O44" s="37">
        <v>21</v>
      </c>
      <c r="P44" s="37">
        <v>21</v>
      </c>
      <c r="Q44" s="37">
        <v>21</v>
      </c>
      <c r="R44" s="37">
        <v>21</v>
      </c>
      <c r="S44" s="37">
        <v>21</v>
      </c>
      <c r="T44" s="37">
        <v>21</v>
      </c>
      <c r="U44" s="37">
        <v>21</v>
      </c>
      <c r="V44" s="37">
        <v>21</v>
      </c>
      <c r="W44" s="37">
        <v>21</v>
      </c>
      <c r="X44" s="37">
        <v>15.6</v>
      </c>
      <c r="Y44" s="37">
        <v>15.6</v>
      </c>
      <c r="Z44" s="37">
        <v>15.6</v>
      </c>
      <c r="AA44" s="37">
        <v>15.6</v>
      </c>
      <c r="AB44" s="37">
        <v>15.6</v>
      </c>
      <c r="AC44" s="37">
        <v>450</v>
      </c>
      <c r="AD44" s="37">
        <v>3058.2</v>
      </c>
      <c r="AE44" s="37">
        <v>159463.29</v>
      </c>
    </row>
    <row r="45" spans="1:31">
      <c r="A45" s="37"/>
      <c r="B45" s="37"/>
      <c r="C45" s="37"/>
      <c r="D45" s="37" t="s">
        <v>137</v>
      </c>
      <c r="E45" s="37">
        <v>15.6</v>
      </c>
      <c r="F45" s="37">
        <v>15.6</v>
      </c>
      <c r="G45" s="37">
        <v>15.6</v>
      </c>
      <c r="H45" s="37">
        <v>15.6</v>
      </c>
      <c r="I45" s="37">
        <v>15.6</v>
      </c>
      <c r="J45" s="37">
        <v>15.6</v>
      </c>
      <c r="K45" s="37">
        <v>15.6</v>
      </c>
      <c r="L45" s="37">
        <v>15.6</v>
      </c>
      <c r="M45" s="37">
        <v>15.6</v>
      </c>
      <c r="N45" s="37">
        <v>15.6</v>
      </c>
      <c r="O45" s="37">
        <v>15.6</v>
      </c>
      <c r="P45" s="37">
        <v>15.6</v>
      </c>
      <c r="Q45" s="37">
        <v>15.6</v>
      </c>
      <c r="R45" s="37">
        <v>15.6</v>
      </c>
      <c r="S45" s="37">
        <v>15.6</v>
      </c>
      <c r="T45" s="37">
        <v>15.6</v>
      </c>
      <c r="U45" s="37">
        <v>15.6</v>
      </c>
      <c r="V45" s="37">
        <v>15.6</v>
      </c>
      <c r="W45" s="37">
        <v>15.6</v>
      </c>
      <c r="X45" s="37">
        <v>15.6</v>
      </c>
      <c r="Y45" s="37">
        <v>15.6</v>
      </c>
      <c r="Z45" s="37">
        <v>15.6</v>
      </c>
      <c r="AA45" s="37">
        <v>15.6</v>
      </c>
      <c r="AB45" s="37">
        <v>15.6</v>
      </c>
      <c r="AC45" s="37">
        <v>374.4</v>
      </c>
      <c r="AD45" s="37"/>
      <c r="AE45" s="37"/>
    </row>
    <row r="46" spans="1:31">
      <c r="A46" s="37"/>
      <c r="B46" s="37"/>
      <c r="C46" s="37"/>
      <c r="D46" s="37" t="s">
        <v>146</v>
      </c>
      <c r="E46" s="37">
        <v>15.6</v>
      </c>
      <c r="F46" s="37">
        <v>15.6</v>
      </c>
      <c r="G46" s="37">
        <v>15.6</v>
      </c>
      <c r="H46" s="37">
        <v>15.6</v>
      </c>
      <c r="I46" s="37">
        <v>15.6</v>
      </c>
      <c r="J46" s="37">
        <v>15.6</v>
      </c>
      <c r="K46" s="37">
        <v>21</v>
      </c>
      <c r="L46" s="37">
        <v>21</v>
      </c>
      <c r="M46" s="37">
        <v>21</v>
      </c>
      <c r="N46" s="37">
        <v>21</v>
      </c>
      <c r="O46" s="37">
        <v>21</v>
      </c>
      <c r="P46" s="37">
        <v>21</v>
      </c>
      <c r="Q46" s="37">
        <v>21</v>
      </c>
      <c r="R46" s="37">
        <v>21</v>
      </c>
      <c r="S46" s="37">
        <v>21</v>
      </c>
      <c r="T46" s="37">
        <v>21</v>
      </c>
      <c r="U46" s="37">
        <v>21</v>
      </c>
      <c r="V46" s="37">
        <v>15.6</v>
      </c>
      <c r="W46" s="37">
        <v>15.6</v>
      </c>
      <c r="X46" s="37">
        <v>15.6</v>
      </c>
      <c r="Y46" s="37">
        <v>15.6</v>
      </c>
      <c r="Z46" s="37">
        <v>15.6</v>
      </c>
      <c r="AA46" s="37">
        <v>15.6</v>
      </c>
      <c r="AB46" s="37">
        <v>15.6</v>
      </c>
      <c r="AC46" s="37">
        <v>433.8</v>
      </c>
      <c r="AD46" s="37"/>
      <c r="AE46" s="37"/>
    </row>
    <row r="47" spans="1:31">
      <c r="A47" s="37"/>
      <c r="B47" s="37"/>
      <c r="C47" s="37"/>
      <c r="D47" s="37" t="s">
        <v>138</v>
      </c>
      <c r="E47" s="37">
        <v>21</v>
      </c>
      <c r="F47" s="37">
        <v>21</v>
      </c>
      <c r="G47" s="37">
        <v>21</v>
      </c>
      <c r="H47" s="37">
        <v>21</v>
      </c>
      <c r="I47" s="37">
        <v>21</v>
      </c>
      <c r="J47" s="37">
        <v>21</v>
      </c>
      <c r="K47" s="37">
        <v>21</v>
      </c>
      <c r="L47" s="37">
        <v>21</v>
      </c>
      <c r="M47" s="37">
        <v>21</v>
      </c>
      <c r="N47" s="37">
        <v>21</v>
      </c>
      <c r="O47" s="37">
        <v>21</v>
      </c>
      <c r="P47" s="37">
        <v>21</v>
      </c>
      <c r="Q47" s="37">
        <v>21</v>
      </c>
      <c r="R47" s="37">
        <v>21</v>
      </c>
      <c r="S47" s="37">
        <v>21</v>
      </c>
      <c r="T47" s="37">
        <v>21</v>
      </c>
      <c r="U47" s="37">
        <v>21</v>
      </c>
      <c r="V47" s="37">
        <v>21</v>
      </c>
      <c r="W47" s="37">
        <v>21</v>
      </c>
      <c r="X47" s="37">
        <v>21</v>
      </c>
      <c r="Y47" s="37">
        <v>21</v>
      </c>
      <c r="Z47" s="37">
        <v>21</v>
      </c>
      <c r="AA47" s="37">
        <v>21</v>
      </c>
      <c r="AB47" s="37">
        <v>21</v>
      </c>
      <c r="AC47" s="37">
        <v>504</v>
      </c>
      <c r="AD47" s="37"/>
      <c r="AE47" s="37"/>
    </row>
    <row r="48" spans="1:31">
      <c r="A48" s="37"/>
      <c r="B48" s="37"/>
      <c r="C48" s="37"/>
      <c r="D48" s="37" t="s">
        <v>144</v>
      </c>
      <c r="E48" s="37">
        <v>15.6</v>
      </c>
      <c r="F48" s="37">
        <v>15.6</v>
      </c>
      <c r="G48" s="37">
        <v>15.6</v>
      </c>
      <c r="H48" s="37">
        <v>15.6</v>
      </c>
      <c r="I48" s="37">
        <v>15.6</v>
      </c>
      <c r="J48" s="37">
        <v>15.6</v>
      </c>
      <c r="K48" s="37">
        <v>15.6</v>
      </c>
      <c r="L48" s="37">
        <v>15.6</v>
      </c>
      <c r="M48" s="37">
        <v>15.6</v>
      </c>
      <c r="N48" s="37">
        <v>15.6</v>
      </c>
      <c r="O48" s="37">
        <v>15.6</v>
      </c>
      <c r="P48" s="37">
        <v>15.6</v>
      </c>
      <c r="Q48" s="37">
        <v>15.6</v>
      </c>
      <c r="R48" s="37">
        <v>15.6</v>
      </c>
      <c r="S48" s="37">
        <v>15.6</v>
      </c>
      <c r="T48" s="37">
        <v>15.6</v>
      </c>
      <c r="U48" s="37">
        <v>15.6</v>
      </c>
      <c r="V48" s="37">
        <v>15.6</v>
      </c>
      <c r="W48" s="37">
        <v>15.6</v>
      </c>
      <c r="X48" s="37">
        <v>15.6</v>
      </c>
      <c r="Y48" s="37">
        <v>15.6</v>
      </c>
      <c r="Z48" s="37">
        <v>15.6</v>
      </c>
      <c r="AA48" s="37">
        <v>15.6</v>
      </c>
      <c r="AB48" s="37">
        <v>15.6</v>
      </c>
      <c r="AC48" s="37">
        <v>374.4</v>
      </c>
      <c r="AD48" s="37"/>
      <c r="AE48" s="37"/>
    </row>
    <row r="49" spans="1:31">
      <c r="A49" s="37" t="s">
        <v>96</v>
      </c>
      <c r="B49" s="37" t="s">
        <v>120</v>
      </c>
      <c r="C49" s="37" t="s">
        <v>118</v>
      </c>
      <c r="D49" s="37" t="s">
        <v>135</v>
      </c>
      <c r="E49" s="37">
        <v>30</v>
      </c>
      <c r="F49" s="37">
        <v>30</v>
      </c>
      <c r="G49" s="37">
        <v>30</v>
      </c>
      <c r="H49" s="37">
        <v>30</v>
      </c>
      <c r="I49" s="37">
        <v>30</v>
      </c>
      <c r="J49" s="37">
        <v>30</v>
      </c>
      <c r="K49" s="37">
        <v>24</v>
      </c>
      <c r="L49" s="37">
        <v>24</v>
      </c>
      <c r="M49" s="37">
        <v>24</v>
      </c>
      <c r="N49" s="37">
        <v>24</v>
      </c>
      <c r="O49" s="37">
        <v>24</v>
      </c>
      <c r="P49" s="37">
        <v>24</v>
      </c>
      <c r="Q49" s="37">
        <v>24</v>
      </c>
      <c r="R49" s="37">
        <v>24</v>
      </c>
      <c r="S49" s="37">
        <v>24</v>
      </c>
      <c r="T49" s="37">
        <v>24</v>
      </c>
      <c r="U49" s="37">
        <v>24</v>
      </c>
      <c r="V49" s="37">
        <v>24</v>
      </c>
      <c r="W49" s="37">
        <v>24</v>
      </c>
      <c r="X49" s="37">
        <v>24</v>
      </c>
      <c r="Y49" s="37">
        <v>24</v>
      </c>
      <c r="Z49" s="37">
        <v>24</v>
      </c>
      <c r="AA49" s="37">
        <v>30</v>
      </c>
      <c r="AB49" s="37">
        <v>30</v>
      </c>
      <c r="AC49" s="37">
        <v>624</v>
      </c>
      <c r="AD49" s="37">
        <v>4488</v>
      </c>
      <c r="AE49" s="37">
        <v>234017.14</v>
      </c>
    </row>
    <row r="50" spans="1:31">
      <c r="A50" s="37"/>
      <c r="B50" s="37"/>
      <c r="C50" s="37"/>
      <c r="D50" s="37" t="s">
        <v>146</v>
      </c>
      <c r="E50" s="37">
        <v>30</v>
      </c>
      <c r="F50" s="37">
        <v>30</v>
      </c>
      <c r="G50" s="37">
        <v>30</v>
      </c>
      <c r="H50" s="37">
        <v>30</v>
      </c>
      <c r="I50" s="37">
        <v>30</v>
      </c>
      <c r="J50" s="37">
        <v>30</v>
      </c>
      <c r="K50" s="37">
        <v>24</v>
      </c>
      <c r="L50" s="37">
        <v>24</v>
      </c>
      <c r="M50" s="37">
        <v>24</v>
      </c>
      <c r="N50" s="37">
        <v>24</v>
      </c>
      <c r="O50" s="37">
        <v>24</v>
      </c>
      <c r="P50" s="37">
        <v>24</v>
      </c>
      <c r="Q50" s="37">
        <v>24</v>
      </c>
      <c r="R50" s="37">
        <v>24</v>
      </c>
      <c r="S50" s="37">
        <v>24</v>
      </c>
      <c r="T50" s="37">
        <v>24</v>
      </c>
      <c r="U50" s="37">
        <v>24</v>
      </c>
      <c r="V50" s="37">
        <v>24</v>
      </c>
      <c r="W50" s="37">
        <v>30</v>
      </c>
      <c r="X50" s="37">
        <v>30</v>
      </c>
      <c r="Y50" s="37">
        <v>30</v>
      </c>
      <c r="Z50" s="37">
        <v>30</v>
      </c>
      <c r="AA50" s="37">
        <v>30</v>
      </c>
      <c r="AB50" s="37">
        <v>30</v>
      </c>
      <c r="AC50" s="37">
        <v>648</v>
      </c>
      <c r="AD50" s="37"/>
      <c r="AE50" s="37"/>
    </row>
    <row r="51" spans="1:31">
      <c r="A51" s="37"/>
      <c r="B51" s="37"/>
      <c r="C51" s="37"/>
      <c r="D51" s="37" t="s">
        <v>138</v>
      </c>
      <c r="E51" s="37">
        <v>30</v>
      </c>
      <c r="F51" s="37">
        <v>30</v>
      </c>
      <c r="G51" s="37">
        <v>30</v>
      </c>
      <c r="H51" s="37">
        <v>30</v>
      </c>
      <c r="I51" s="37">
        <v>30</v>
      </c>
      <c r="J51" s="37">
        <v>30</v>
      </c>
      <c r="K51" s="37">
        <v>30</v>
      </c>
      <c r="L51" s="37">
        <v>30</v>
      </c>
      <c r="M51" s="37">
        <v>30</v>
      </c>
      <c r="N51" s="37">
        <v>30</v>
      </c>
      <c r="O51" s="37">
        <v>30</v>
      </c>
      <c r="P51" s="37">
        <v>30</v>
      </c>
      <c r="Q51" s="37">
        <v>30</v>
      </c>
      <c r="R51" s="37">
        <v>30</v>
      </c>
      <c r="S51" s="37">
        <v>30</v>
      </c>
      <c r="T51" s="37">
        <v>30</v>
      </c>
      <c r="U51" s="37">
        <v>30</v>
      </c>
      <c r="V51" s="37">
        <v>30</v>
      </c>
      <c r="W51" s="37">
        <v>30</v>
      </c>
      <c r="X51" s="37">
        <v>30</v>
      </c>
      <c r="Y51" s="37">
        <v>30</v>
      </c>
      <c r="Z51" s="37">
        <v>30</v>
      </c>
      <c r="AA51" s="37">
        <v>30</v>
      </c>
      <c r="AB51" s="37">
        <v>30</v>
      </c>
      <c r="AC51" s="37">
        <v>720</v>
      </c>
      <c r="AD51" s="37"/>
      <c r="AE51" s="37"/>
    </row>
    <row r="52" spans="1:31">
      <c r="A52" s="37"/>
      <c r="B52" s="37"/>
      <c r="C52" s="37"/>
      <c r="D52" s="37" t="s">
        <v>144</v>
      </c>
      <c r="E52" s="37">
        <v>30</v>
      </c>
      <c r="F52" s="37">
        <v>30</v>
      </c>
      <c r="G52" s="37">
        <v>30</v>
      </c>
      <c r="H52" s="37">
        <v>30</v>
      </c>
      <c r="I52" s="37">
        <v>30</v>
      </c>
      <c r="J52" s="37">
        <v>30</v>
      </c>
      <c r="K52" s="37">
        <v>30</v>
      </c>
      <c r="L52" s="37">
        <v>30</v>
      </c>
      <c r="M52" s="37">
        <v>30</v>
      </c>
      <c r="N52" s="37">
        <v>30</v>
      </c>
      <c r="O52" s="37">
        <v>30</v>
      </c>
      <c r="P52" s="37">
        <v>30</v>
      </c>
      <c r="Q52" s="37">
        <v>30</v>
      </c>
      <c r="R52" s="37">
        <v>30</v>
      </c>
      <c r="S52" s="37">
        <v>30</v>
      </c>
      <c r="T52" s="37">
        <v>30</v>
      </c>
      <c r="U52" s="37">
        <v>30</v>
      </c>
      <c r="V52" s="37">
        <v>30</v>
      </c>
      <c r="W52" s="37">
        <v>30</v>
      </c>
      <c r="X52" s="37">
        <v>30</v>
      </c>
      <c r="Y52" s="37">
        <v>30</v>
      </c>
      <c r="Z52" s="37">
        <v>30</v>
      </c>
      <c r="AA52" s="37">
        <v>30</v>
      </c>
      <c r="AB52" s="37">
        <v>30</v>
      </c>
      <c r="AC52" s="37">
        <v>720</v>
      </c>
      <c r="AD52" s="37"/>
      <c r="AE52" s="37"/>
    </row>
    <row r="53" spans="1:31">
      <c r="A53" s="37" t="s">
        <v>191</v>
      </c>
      <c r="B53" s="37" t="s">
        <v>192</v>
      </c>
      <c r="C53" s="37" t="s">
        <v>118</v>
      </c>
      <c r="D53" s="37" t="s">
        <v>135</v>
      </c>
      <c r="E53" s="37">
        <v>50</v>
      </c>
      <c r="F53" s="37">
        <v>50</v>
      </c>
      <c r="G53" s="37">
        <v>50</v>
      </c>
      <c r="H53" s="37">
        <v>50</v>
      </c>
      <c r="I53" s="37">
        <v>50</v>
      </c>
      <c r="J53" s="37">
        <v>50</v>
      </c>
      <c r="K53" s="37">
        <v>50</v>
      </c>
      <c r="L53" s="37">
        <v>50</v>
      </c>
      <c r="M53" s="37">
        <v>50</v>
      </c>
      <c r="N53" s="37">
        <v>50</v>
      </c>
      <c r="O53" s="37">
        <v>50</v>
      </c>
      <c r="P53" s="37">
        <v>50</v>
      </c>
      <c r="Q53" s="37">
        <v>50</v>
      </c>
      <c r="R53" s="37">
        <v>50</v>
      </c>
      <c r="S53" s="37">
        <v>50</v>
      </c>
      <c r="T53" s="37">
        <v>50</v>
      </c>
      <c r="U53" s="37">
        <v>50</v>
      </c>
      <c r="V53" s="37">
        <v>50</v>
      </c>
      <c r="W53" s="37">
        <v>50</v>
      </c>
      <c r="X53" s="37">
        <v>50</v>
      </c>
      <c r="Y53" s="37">
        <v>50</v>
      </c>
      <c r="Z53" s="37">
        <v>50</v>
      </c>
      <c r="AA53" s="37">
        <v>50</v>
      </c>
      <c r="AB53" s="37">
        <v>50</v>
      </c>
      <c r="AC53" s="37">
        <v>1200</v>
      </c>
      <c r="AD53" s="37">
        <v>8400</v>
      </c>
      <c r="AE53" s="37">
        <v>438000</v>
      </c>
    </row>
    <row r="54" spans="1:31">
      <c r="A54" s="37"/>
      <c r="B54" s="37"/>
      <c r="C54" s="37"/>
      <c r="D54" s="37" t="s">
        <v>143</v>
      </c>
      <c r="E54" s="37">
        <v>50</v>
      </c>
      <c r="F54" s="37">
        <v>50</v>
      </c>
      <c r="G54" s="37">
        <v>50</v>
      </c>
      <c r="H54" s="37">
        <v>50</v>
      </c>
      <c r="I54" s="37">
        <v>50</v>
      </c>
      <c r="J54" s="37">
        <v>50</v>
      </c>
      <c r="K54" s="37">
        <v>50</v>
      </c>
      <c r="L54" s="37">
        <v>50</v>
      </c>
      <c r="M54" s="37">
        <v>50</v>
      </c>
      <c r="N54" s="37">
        <v>50</v>
      </c>
      <c r="O54" s="37">
        <v>50</v>
      </c>
      <c r="P54" s="37">
        <v>50</v>
      </c>
      <c r="Q54" s="37">
        <v>50</v>
      </c>
      <c r="R54" s="37">
        <v>50</v>
      </c>
      <c r="S54" s="37">
        <v>50</v>
      </c>
      <c r="T54" s="37">
        <v>50</v>
      </c>
      <c r="U54" s="37">
        <v>50</v>
      </c>
      <c r="V54" s="37">
        <v>50</v>
      </c>
      <c r="W54" s="37">
        <v>50</v>
      </c>
      <c r="X54" s="37">
        <v>50</v>
      </c>
      <c r="Y54" s="37">
        <v>50</v>
      </c>
      <c r="Z54" s="37">
        <v>50</v>
      </c>
      <c r="AA54" s="37">
        <v>50</v>
      </c>
      <c r="AB54" s="37">
        <v>50</v>
      </c>
      <c r="AC54" s="37">
        <v>1200</v>
      </c>
      <c r="AD54" s="37"/>
      <c r="AE54" s="37"/>
    </row>
    <row r="55" spans="1:31">
      <c r="A55" s="37"/>
      <c r="B55" s="37"/>
      <c r="C55" s="37"/>
      <c r="D55" s="37" t="s">
        <v>144</v>
      </c>
      <c r="E55" s="37">
        <v>50</v>
      </c>
      <c r="F55" s="37">
        <v>50</v>
      </c>
      <c r="G55" s="37">
        <v>50</v>
      </c>
      <c r="H55" s="37">
        <v>50</v>
      </c>
      <c r="I55" s="37">
        <v>50</v>
      </c>
      <c r="J55" s="37">
        <v>50</v>
      </c>
      <c r="K55" s="37">
        <v>50</v>
      </c>
      <c r="L55" s="37">
        <v>50</v>
      </c>
      <c r="M55" s="37">
        <v>50</v>
      </c>
      <c r="N55" s="37">
        <v>50</v>
      </c>
      <c r="O55" s="37">
        <v>50</v>
      </c>
      <c r="P55" s="37">
        <v>50</v>
      </c>
      <c r="Q55" s="37">
        <v>50</v>
      </c>
      <c r="R55" s="37">
        <v>50</v>
      </c>
      <c r="S55" s="37">
        <v>50</v>
      </c>
      <c r="T55" s="37">
        <v>50</v>
      </c>
      <c r="U55" s="37">
        <v>50</v>
      </c>
      <c r="V55" s="37">
        <v>50</v>
      </c>
      <c r="W55" s="37">
        <v>50</v>
      </c>
      <c r="X55" s="37">
        <v>50</v>
      </c>
      <c r="Y55" s="37">
        <v>50</v>
      </c>
      <c r="Z55" s="37">
        <v>50</v>
      </c>
      <c r="AA55" s="37">
        <v>50</v>
      </c>
      <c r="AB55" s="37">
        <v>50</v>
      </c>
      <c r="AC55" s="37">
        <v>1200</v>
      </c>
      <c r="AD55" s="37"/>
      <c r="AE55" s="37"/>
    </row>
    <row r="56" spans="1:31">
      <c r="A56" s="37" t="s">
        <v>313</v>
      </c>
      <c r="B56" s="37" t="s">
        <v>192</v>
      </c>
      <c r="C56" s="37" t="s">
        <v>118</v>
      </c>
      <c r="D56" s="37" t="s">
        <v>119</v>
      </c>
      <c r="E56" s="37">
        <v>30</v>
      </c>
      <c r="F56" s="37">
        <v>30</v>
      </c>
      <c r="G56" s="37">
        <v>30</v>
      </c>
      <c r="H56" s="37">
        <v>30</v>
      </c>
      <c r="I56" s="37">
        <v>30</v>
      </c>
      <c r="J56" s="37">
        <v>30</v>
      </c>
      <c r="K56" s="37">
        <v>30</v>
      </c>
      <c r="L56" s="37">
        <v>30</v>
      </c>
      <c r="M56" s="37">
        <v>30</v>
      </c>
      <c r="N56" s="37">
        <v>30</v>
      </c>
      <c r="O56" s="37">
        <v>30</v>
      </c>
      <c r="P56" s="37">
        <v>30</v>
      </c>
      <c r="Q56" s="37">
        <v>30</v>
      </c>
      <c r="R56" s="37">
        <v>30</v>
      </c>
      <c r="S56" s="37">
        <v>30</v>
      </c>
      <c r="T56" s="37">
        <v>30</v>
      </c>
      <c r="U56" s="37">
        <v>30</v>
      </c>
      <c r="V56" s="37">
        <v>30</v>
      </c>
      <c r="W56" s="37">
        <v>30</v>
      </c>
      <c r="X56" s="37">
        <v>30</v>
      </c>
      <c r="Y56" s="37">
        <v>30</v>
      </c>
      <c r="Z56" s="37">
        <v>30</v>
      </c>
      <c r="AA56" s="37">
        <v>30</v>
      </c>
      <c r="AB56" s="37">
        <v>30</v>
      </c>
      <c r="AC56" s="37">
        <v>720</v>
      </c>
      <c r="AD56" s="37">
        <v>5040</v>
      </c>
      <c r="AE56" s="37">
        <v>262800</v>
      </c>
    </row>
    <row r="57" spans="1:31">
      <c r="A57" s="37" t="s">
        <v>314</v>
      </c>
      <c r="B57" s="37" t="s">
        <v>192</v>
      </c>
      <c r="C57" s="37" t="s">
        <v>118</v>
      </c>
      <c r="D57" s="37" t="s">
        <v>119</v>
      </c>
      <c r="E57" s="37">
        <v>60</v>
      </c>
      <c r="F57" s="37">
        <v>60</v>
      </c>
      <c r="G57" s="37">
        <v>60</v>
      </c>
      <c r="H57" s="37">
        <v>60</v>
      </c>
      <c r="I57" s="37">
        <v>60</v>
      </c>
      <c r="J57" s="37">
        <v>60</v>
      </c>
      <c r="K57" s="37">
        <v>60</v>
      </c>
      <c r="L57" s="37">
        <v>60</v>
      </c>
      <c r="M57" s="37">
        <v>60</v>
      </c>
      <c r="N57" s="37">
        <v>60</v>
      </c>
      <c r="O57" s="37">
        <v>60</v>
      </c>
      <c r="P57" s="37">
        <v>60</v>
      </c>
      <c r="Q57" s="37">
        <v>60</v>
      </c>
      <c r="R57" s="37">
        <v>60</v>
      </c>
      <c r="S57" s="37">
        <v>60</v>
      </c>
      <c r="T57" s="37">
        <v>60</v>
      </c>
      <c r="U57" s="37">
        <v>60</v>
      </c>
      <c r="V57" s="37">
        <v>60</v>
      </c>
      <c r="W57" s="37">
        <v>60</v>
      </c>
      <c r="X57" s="37">
        <v>60</v>
      </c>
      <c r="Y57" s="37">
        <v>60</v>
      </c>
      <c r="Z57" s="37">
        <v>60</v>
      </c>
      <c r="AA57" s="37">
        <v>60</v>
      </c>
      <c r="AB57" s="37">
        <v>60</v>
      </c>
      <c r="AC57" s="37">
        <v>1440</v>
      </c>
      <c r="AD57" s="37">
        <v>10080</v>
      </c>
      <c r="AE57" s="37">
        <v>525600</v>
      </c>
    </row>
    <row r="58" spans="1:31">
      <c r="A58" s="37" t="s">
        <v>141</v>
      </c>
      <c r="B58" s="37" t="s">
        <v>117</v>
      </c>
      <c r="C58" s="37" t="s">
        <v>118</v>
      </c>
      <c r="D58" s="37" t="s">
        <v>135</v>
      </c>
      <c r="E58" s="37">
        <v>0</v>
      </c>
      <c r="F58" s="37">
        <v>0</v>
      </c>
      <c r="G58" s="37">
        <v>0</v>
      </c>
      <c r="H58" s="37">
        <v>0</v>
      </c>
      <c r="I58" s="37">
        <v>0</v>
      </c>
      <c r="J58" s="37">
        <v>0</v>
      </c>
      <c r="K58" s="37">
        <v>0</v>
      </c>
      <c r="L58" s="37">
        <v>1</v>
      </c>
      <c r="M58" s="37">
        <v>1</v>
      </c>
      <c r="N58" s="37">
        <v>1</v>
      </c>
      <c r="O58" s="37">
        <v>1</v>
      </c>
      <c r="P58" s="37">
        <v>1</v>
      </c>
      <c r="Q58" s="37">
        <v>1</v>
      </c>
      <c r="R58" s="37">
        <v>1</v>
      </c>
      <c r="S58" s="37">
        <v>1</v>
      </c>
      <c r="T58" s="37">
        <v>1</v>
      </c>
      <c r="U58" s="37">
        <v>1</v>
      </c>
      <c r="V58" s="37">
        <v>1</v>
      </c>
      <c r="W58" s="37">
        <v>1</v>
      </c>
      <c r="X58" s="37">
        <v>1</v>
      </c>
      <c r="Y58" s="37">
        <v>1</v>
      </c>
      <c r="Z58" s="37">
        <v>1</v>
      </c>
      <c r="AA58" s="37">
        <v>0</v>
      </c>
      <c r="AB58" s="37">
        <v>0</v>
      </c>
      <c r="AC58" s="37">
        <v>15</v>
      </c>
      <c r="AD58" s="37">
        <v>86</v>
      </c>
      <c r="AE58" s="37">
        <v>4484.29</v>
      </c>
    </row>
    <row r="59" spans="1:31">
      <c r="A59" s="37"/>
      <c r="B59" s="37"/>
      <c r="C59" s="37"/>
      <c r="D59" s="37" t="s">
        <v>143</v>
      </c>
      <c r="E59" s="37">
        <v>0</v>
      </c>
      <c r="F59" s="37">
        <v>0</v>
      </c>
      <c r="G59" s="37">
        <v>0</v>
      </c>
      <c r="H59" s="37">
        <v>0</v>
      </c>
      <c r="I59" s="37">
        <v>0</v>
      </c>
      <c r="J59" s="37">
        <v>0</v>
      </c>
      <c r="K59" s="37">
        <v>0</v>
      </c>
      <c r="L59" s="37">
        <v>1</v>
      </c>
      <c r="M59" s="37">
        <v>1</v>
      </c>
      <c r="N59" s="37">
        <v>1</v>
      </c>
      <c r="O59" s="37">
        <v>1</v>
      </c>
      <c r="P59" s="37">
        <v>1</v>
      </c>
      <c r="Q59" s="37">
        <v>1</v>
      </c>
      <c r="R59" s="37">
        <v>1</v>
      </c>
      <c r="S59" s="37">
        <v>1</v>
      </c>
      <c r="T59" s="37">
        <v>1</v>
      </c>
      <c r="U59" s="37">
        <v>1</v>
      </c>
      <c r="V59" s="37">
        <v>1</v>
      </c>
      <c r="W59" s="37">
        <v>0</v>
      </c>
      <c r="X59" s="37">
        <v>0</v>
      </c>
      <c r="Y59" s="37">
        <v>0</v>
      </c>
      <c r="Z59" s="37">
        <v>0</v>
      </c>
      <c r="AA59" s="37">
        <v>0</v>
      </c>
      <c r="AB59" s="37">
        <v>0</v>
      </c>
      <c r="AC59" s="37">
        <v>11</v>
      </c>
      <c r="AD59" s="37"/>
      <c r="AE59" s="37"/>
    </row>
    <row r="60" spans="1:31">
      <c r="A60" s="37"/>
      <c r="B60" s="37"/>
      <c r="C60" s="37"/>
      <c r="D60" s="37" t="s">
        <v>144</v>
      </c>
      <c r="E60" s="37">
        <v>0</v>
      </c>
      <c r="F60" s="37">
        <v>0</v>
      </c>
      <c r="G60" s="37">
        <v>0</v>
      </c>
      <c r="H60" s="37">
        <v>0</v>
      </c>
      <c r="I60" s="37">
        <v>0</v>
      </c>
      <c r="J60" s="37">
        <v>0</v>
      </c>
      <c r="K60" s="37">
        <v>0</v>
      </c>
      <c r="L60" s="37">
        <v>0</v>
      </c>
      <c r="M60" s="37">
        <v>0</v>
      </c>
      <c r="N60" s="37">
        <v>0</v>
      </c>
      <c r="O60" s="37">
        <v>0</v>
      </c>
      <c r="P60" s="37">
        <v>0</v>
      </c>
      <c r="Q60" s="37">
        <v>0</v>
      </c>
      <c r="R60" s="37">
        <v>0</v>
      </c>
      <c r="S60" s="37">
        <v>0</v>
      </c>
      <c r="T60" s="37">
        <v>0</v>
      </c>
      <c r="U60" s="37">
        <v>0</v>
      </c>
      <c r="V60" s="37">
        <v>0</v>
      </c>
      <c r="W60" s="37">
        <v>0</v>
      </c>
      <c r="X60" s="37">
        <v>0</v>
      </c>
      <c r="Y60" s="37">
        <v>0</v>
      </c>
      <c r="Z60" s="37">
        <v>0</v>
      </c>
      <c r="AA60" s="37">
        <v>0</v>
      </c>
      <c r="AB60" s="37">
        <v>0</v>
      </c>
      <c r="AC60" s="37">
        <v>0</v>
      </c>
      <c r="AD60" s="37"/>
      <c r="AE60" s="37"/>
    </row>
    <row r="61" spans="1:31">
      <c r="A61" s="37" t="s">
        <v>140</v>
      </c>
      <c r="B61" s="37" t="s">
        <v>117</v>
      </c>
      <c r="C61" s="37" t="s">
        <v>118</v>
      </c>
      <c r="D61" s="37" t="s">
        <v>119</v>
      </c>
      <c r="E61" s="37">
        <v>1</v>
      </c>
      <c r="F61" s="37">
        <v>1</v>
      </c>
      <c r="G61" s="37">
        <v>1</v>
      </c>
      <c r="H61" s="37">
        <v>1</v>
      </c>
      <c r="I61" s="37">
        <v>1</v>
      </c>
      <c r="J61" s="37">
        <v>1</v>
      </c>
      <c r="K61" s="37">
        <v>1</v>
      </c>
      <c r="L61" s="37">
        <v>1</v>
      </c>
      <c r="M61" s="37">
        <v>1</v>
      </c>
      <c r="N61" s="37">
        <v>1</v>
      </c>
      <c r="O61" s="37">
        <v>1</v>
      </c>
      <c r="P61" s="37">
        <v>1</v>
      </c>
      <c r="Q61" s="37">
        <v>1</v>
      </c>
      <c r="R61" s="37">
        <v>1</v>
      </c>
      <c r="S61" s="37">
        <v>1</v>
      </c>
      <c r="T61" s="37">
        <v>1</v>
      </c>
      <c r="U61" s="37">
        <v>1</v>
      </c>
      <c r="V61" s="37">
        <v>1</v>
      </c>
      <c r="W61" s="37">
        <v>1</v>
      </c>
      <c r="X61" s="37">
        <v>1</v>
      </c>
      <c r="Y61" s="37">
        <v>1</v>
      </c>
      <c r="Z61" s="37">
        <v>1</v>
      </c>
      <c r="AA61" s="37">
        <v>1</v>
      </c>
      <c r="AB61" s="37">
        <v>1</v>
      </c>
      <c r="AC61" s="37">
        <v>24</v>
      </c>
      <c r="AD61" s="37">
        <v>168</v>
      </c>
      <c r="AE61" s="37">
        <v>8760</v>
      </c>
    </row>
    <row r="62" spans="1:31">
      <c r="A62" s="37" t="s">
        <v>132</v>
      </c>
      <c r="B62" s="37" t="s">
        <v>133</v>
      </c>
      <c r="C62" s="37" t="s">
        <v>118</v>
      </c>
      <c r="D62" s="37" t="s">
        <v>119</v>
      </c>
      <c r="E62" s="37">
        <v>4</v>
      </c>
      <c r="F62" s="37">
        <v>4</v>
      </c>
      <c r="G62" s="37">
        <v>4</v>
      </c>
      <c r="H62" s="37">
        <v>4</v>
      </c>
      <c r="I62" s="37">
        <v>4</v>
      </c>
      <c r="J62" s="37">
        <v>4</v>
      </c>
      <c r="K62" s="37">
        <v>4</v>
      </c>
      <c r="L62" s="37">
        <v>4</v>
      </c>
      <c r="M62" s="37">
        <v>4</v>
      </c>
      <c r="N62" s="37">
        <v>4</v>
      </c>
      <c r="O62" s="37">
        <v>4</v>
      </c>
      <c r="P62" s="37">
        <v>4</v>
      </c>
      <c r="Q62" s="37">
        <v>4</v>
      </c>
      <c r="R62" s="37">
        <v>4</v>
      </c>
      <c r="S62" s="37">
        <v>4</v>
      </c>
      <c r="T62" s="37">
        <v>4</v>
      </c>
      <c r="U62" s="37">
        <v>4</v>
      </c>
      <c r="V62" s="37">
        <v>4</v>
      </c>
      <c r="W62" s="37">
        <v>4</v>
      </c>
      <c r="X62" s="37">
        <v>4</v>
      </c>
      <c r="Y62" s="37">
        <v>4</v>
      </c>
      <c r="Z62" s="37">
        <v>4</v>
      </c>
      <c r="AA62" s="37">
        <v>4</v>
      </c>
      <c r="AB62" s="37">
        <v>4</v>
      </c>
      <c r="AC62" s="37">
        <v>96</v>
      </c>
      <c r="AD62" s="37">
        <v>672</v>
      </c>
      <c r="AE62" s="37">
        <v>35040</v>
      </c>
    </row>
    <row r="63" spans="1:31">
      <c r="A63" s="37" t="s">
        <v>193</v>
      </c>
      <c r="B63" s="37" t="s">
        <v>120</v>
      </c>
      <c r="C63" s="37" t="s">
        <v>194</v>
      </c>
      <c r="D63" s="37" t="s">
        <v>119</v>
      </c>
      <c r="E63" s="37">
        <v>13</v>
      </c>
      <c r="F63" s="37">
        <v>13</v>
      </c>
      <c r="G63" s="37">
        <v>13</v>
      </c>
      <c r="H63" s="37">
        <v>13</v>
      </c>
      <c r="I63" s="37">
        <v>13</v>
      </c>
      <c r="J63" s="37">
        <v>13</v>
      </c>
      <c r="K63" s="37">
        <v>13</v>
      </c>
      <c r="L63" s="37">
        <v>13</v>
      </c>
      <c r="M63" s="37">
        <v>13</v>
      </c>
      <c r="N63" s="37">
        <v>13</v>
      </c>
      <c r="O63" s="37">
        <v>13</v>
      </c>
      <c r="P63" s="37">
        <v>13</v>
      </c>
      <c r="Q63" s="37">
        <v>13</v>
      </c>
      <c r="R63" s="37">
        <v>13</v>
      </c>
      <c r="S63" s="37">
        <v>13</v>
      </c>
      <c r="T63" s="37">
        <v>13</v>
      </c>
      <c r="U63" s="37">
        <v>13</v>
      </c>
      <c r="V63" s="37">
        <v>13</v>
      </c>
      <c r="W63" s="37">
        <v>13</v>
      </c>
      <c r="X63" s="37">
        <v>13</v>
      </c>
      <c r="Y63" s="37">
        <v>13</v>
      </c>
      <c r="Z63" s="37">
        <v>13</v>
      </c>
      <c r="AA63" s="37">
        <v>13</v>
      </c>
      <c r="AB63" s="37">
        <v>13</v>
      </c>
      <c r="AC63" s="37">
        <v>312</v>
      </c>
      <c r="AD63" s="37">
        <v>2184</v>
      </c>
      <c r="AE63" s="37">
        <v>113880</v>
      </c>
    </row>
    <row r="64" spans="1:31">
      <c r="A64" s="37"/>
      <c r="B64" s="37"/>
      <c r="C64" s="37" t="s">
        <v>195</v>
      </c>
      <c r="D64" s="37" t="s">
        <v>119</v>
      </c>
      <c r="E64" s="37">
        <v>13</v>
      </c>
      <c r="F64" s="37">
        <v>13</v>
      </c>
      <c r="G64" s="37">
        <v>13</v>
      </c>
      <c r="H64" s="37">
        <v>13</v>
      </c>
      <c r="I64" s="37">
        <v>13</v>
      </c>
      <c r="J64" s="37">
        <v>13</v>
      </c>
      <c r="K64" s="37">
        <v>13</v>
      </c>
      <c r="L64" s="37">
        <v>13</v>
      </c>
      <c r="M64" s="37">
        <v>13</v>
      </c>
      <c r="N64" s="37">
        <v>13</v>
      </c>
      <c r="O64" s="37">
        <v>13</v>
      </c>
      <c r="P64" s="37">
        <v>13</v>
      </c>
      <c r="Q64" s="37">
        <v>13</v>
      </c>
      <c r="R64" s="37">
        <v>13</v>
      </c>
      <c r="S64" s="37">
        <v>13</v>
      </c>
      <c r="T64" s="37">
        <v>13</v>
      </c>
      <c r="U64" s="37">
        <v>13</v>
      </c>
      <c r="V64" s="37">
        <v>13</v>
      </c>
      <c r="W64" s="37">
        <v>13</v>
      </c>
      <c r="X64" s="37">
        <v>13</v>
      </c>
      <c r="Y64" s="37">
        <v>13</v>
      </c>
      <c r="Z64" s="37">
        <v>13</v>
      </c>
      <c r="AA64" s="37">
        <v>13</v>
      </c>
      <c r="AB64" s="37">
        <v>13</v>
      </c>
      <c r="AC64" s="37">
        <v>312</v>
      </c>
      <c r="AD64" s="37">
        <v>2184</v>
      </c>
      <c r="AE64" s="37"/>
    </row>
    <row r="65" spans="1:31">
      <c r="A65" s="37"/>
      <c r="B65" s="37"/>
      <c r="C65" s="37" t="s">
        <v>118</v>
      </c>
      <c r="D65" s="37" t="s">
        <v>119</v>
      </c>
      <c r="E65" s="37">
        <v>13</v>
      </c>
      <c r="F65" s="37">
        <v>13</v>
      </c>
      <c r="G65" s="37">
        <v>13</v>
      </c>
      <c r="H65" s="37">
        <v>13</v>
      </c>
      <c r="I65" s="37">
        <v>13</v>
      </c>
      <c r="J65" s="37">
        <v>13</v>
      </c>
      <c r="K65" s="37">
        <v>13</v>
      </c>
      <c r="L65" s="37">
        <v>13</v>
      </c>
      <c r="M65" s="37">
        <v>13</v>
      </c>
      <c r="N65" s="37">
        <v>13</v>
      </c>
      <c r="O65" s="37">
        <v>13</v>
      </c>
      <c r="P65" s="37">
        <v>13</v>
      </c>
      <c r="Q65" s="37">
        <v>13</v>
      </c>
      <c r="R65" s="37">
        <v>13</v>
      </c>
      <c r="S65" s="37">
        <v>13</v>
      </c>
      <c r="T65" s="37">
        <v>13</v>
      </c>
      <c r="U65" s="37">
        <v>13</v>
      </c>
      <c r="V65" s="37">
        <v>13</v>
      </c>
      <c r="W65" s="37">
        <v>13</v>
      </c>
      <c r="X65" s="37">
        <v>13</v>
      </c>
      <c r="Y65" s="37">
        <v>13</v>
      </c>
      <c r="Z65" s="37">
        <v>13</v>
      </c>
      <c r="AA65" s="37">
        <v>13</v>
      </c>
      <c r="AB65" s="37">
        <v>13</v>
      </c>
      <c r="AC65" s="37">
        <v>312</v>
      </c>
      <c r="AD65" s="37">
        <v>2184</v>
      </c>
      <c r="AE65" s="37"/>
    </row>
    <row r="66" spans="1:31">
      <c r="A66" s="37" t="s">
        <v>196</v>
      </c>
      <c r="B66" s="37" t="s">
        <v>120</v>
      </c>
      <c r="C66" s="37" t="s">
        <v>118</v>
      </c>
      <c r="D66" s="37" t="s">
        <v>119</v>
      </c>
      <c r="E66" s="37">
        <v>6.7</v>
      </c>
      <c r="F66" s="37">
        <v>6.7</v>
      </c>
      <c r="G66" s="37">
        <v>6.7</v>
      </c>
      <c r="H66" s="37">
        <v>6.7</v>
      </c>
      <c r="I66" s="37">
        <v>6.7</v>
      </c>
      <c r="J66" s="37">
        <v>6.7</v>
      </c>
      <c r="K66" s="37">
        <v>6.7</v>
      </c>
      <c r="L66" s="37">
        <v>6.7</v>
      </c>
      <c r="M66" s="37">
        <v>6.7</v>
      </c>
      <c r="N66" s="37">
        <v>6.7</v>
      </c>
      <c r="O66" s="37">
        <v>6.7</v>
      </c>
      <c r="P66" s="37">
        <v>6.7</v>
      </c>
      <c r="Q66" s="37">
        <v>6.7</v>
      </c>
      <c r="R66" s="37">
        <v>6.7</v>
      </c>
      <c r="S66" s="37">
        <v>6.7</v>
      </c>
      <c r="T66" s="37">
        <v>6.7</v>
      </c>
      <c r="U66" s="37">
        <v>6.7</v>
      </c>
      <c r="V66" s="37">
        <v>6.7</v>
      </c>
      <c r="W66" s="37">
        <v>6.7</v>
      </c>
      <c r="X66" s="37">
        <v>6.7</v>
      </c>
      <c r="Y66" s="37">
        <v>6.7</v>
      </c>
      <c r="Z66" s="37">
        <v>6.7</v>
      </c>
      <c r="AA66" s="37">
        <v>6.7</v>
      </c>
      <c r="AB66" s="37">
        <v>6.7</v>
      </c>
      <c r="AC66" s="37">
        <v>160.80000000000001</v>
      </c>
      <c r="AD66" s="37">
        <v>1125.5999999999999</v>
      </c>
      <c r="AE66" s="37">
        <v>58692</v>
      </c>
    </row>
    <row r="67" spans="1:31">
      <c r="A67" s="37" t="s">
        <v>197</v>
      </c>
      <c r="B67" s="37" t="s">
        <v>120</v>
      </c>
      <c r="C67" s="37" t="s">
        <v>118</v>
      </c>
      <c r="D67" s="37" t="s">
        <v>119</v>
      </c>
      <c r="E67" s="37">
        <v>60</v>
      </c>
      <c r="F67" s="37">
        <v>60</v>
      </c>
      <c r="G67" s="37">
        <v>60</v>
      </c>
      <c r="H67" s="37">
        <v>60</v>
      </c>
      <c r="I67" s="37">
        <v>60</v>
      </c>
      <c r="J67" s="37">
        <v>60</v>
      </c>
      <c r="K67" s="37">
        <v>60</v>
      </c>
      <c r="L67" s="37">
        <v>60</v>
      </c>
      <c r="M67" s="37">
        <v>60</v>
      </c>
      <c r="N67" s="37">
        <v>60</v>
      </c>
      <c r="O67" s="37">
        <v>60</v>
      </c>
      <c r="P67" s="37">
        <v>60</v>
      </c>
      <c r="Q67" s="37">
        <v>60</v>
      </c>
      <c r="R67" s="37">
        <v>60</v>
      </c>
      <c r="S67" s="37">
        <v>60</v>
      </c>
      <c r="T67" s="37">
        <v>60</v>
      </c>
      <c r="U67" s="37">
        <v>60</v>
      </c>
      <c r="V67" s="37">
        <v>60</v>
      </c>
      <c r="W67" s="37">
        <v>60</v>
      </c>
      <c r="X67" s="37">
        <v>60</v>
      </c>
      <c r="Y67" s="37">
        <v>60</v>
      </c>
      <c r="Z67" s="37">
        <v>60</v>
      </c>
      <c r="AA67" s="37">
        <v>60</v>
      </c>
      <c r="AB67" s="37">
        <v>60</v>
      </c>
      <c r="AC67" s="37">
        <v>1440</v>
      </c>
      <c r="AD67" s="37">
        <v>10080</v>
      </c>
      <c r="AE67" s="37">
        <v>525600</v>
      </c>
    </row>
    <row r="68" spans="1:31">
      <c r="A68" s="37" t="s">
        <v>198</v>
      </c>
      <c r="B68" s="37" t="s">
        <v>120</v>
      </c>
      <c r="C68" s="37" t="s">
        <v>118</v>
      </c>
      <c r="D68" s="37" t="s">
        <v>119</v>
      </c>
      <c r="E68" s="37">
        <v>16</v>
      </c>
      <c r="F68" s="37">
        <v>16</v>
      </c>
      <c r="G68" s="37">
        <v>16</v>
      </c>
      <c r="H68" s="37">
        <v>16</v>
      </c>
      <c r="I68" s="37">
        <v>16</v>
      </c>
      <c r="J68" s="37">
        <v>16</v>
      </c>
      <c r="K68" s="37">
        <v>16</v>
      </c>
      <c r="L68" s="37">
        <v>16</v>
      </c>
      <c r="M68" s="37">
        <v>16</v>
      </c>
      <c r="N68" s="37">
        <v>16</v>
      </c>
      <c r="O68" s="37">
        <v>16</v>
      </c>
      <c r="P68" s="37">
        <v>16</v>
      </c>
      <c r="Q68" s="37">
        <v>16</v>
      </c>
      <c r="R68" s="37">
        <v>16</v>
      </c>
      <c r="S68" s="37">
        <v>16</v>
      </c>
      <c r="T68" s="37">
        <v>16</v>
      </c>
      <c r="U68" s="37">
        <v>16</v>
      </c>
      <c r="V68" s="37">
        <v>16</v>
      </c>
      <c r="W68" s="37">
        <v>16</v>
      </c>
      <c r="X68" s="37">
        <v>16</v>
      </c>
      <c r="Y68" s="37">
        <v>16</v>
      </c>
      <c r="Z68" s="37">
        <v>16</v>
      </c>
      <c r="AA68" s="37">
        <v>16</v>
      </c>
      <c r="AB68" s="37">
        <v>16</v>
      </c>
      <c r="AC68" s="37">
        <v>384</v>
      </c>
      <c r="AD68" s="37">
        <v>2688</v>
      </c>
      <c r="AE68" s="37">
        <v>140160</v>
      </c>
    </row>
    <row r="69" spans="1:31">
      <c r="A69" s="37" t="s">
        <v>142</v>
      </c>
      <c r="B69" s="37" t="s">
        <v>126</v>
      </c>
      <c r="C69" s="37" t="s">
        <v>118</v>
      </c>
      <c r="D69" s="37" t="s">
        <v>119</v>
      </c>
      <c r="E69" s="37">
        <v>120</v>
      </c>
      <c r="F69" s="37">
        <v>120</v>
      </c>
      <c r="G69" s="37">
        <v>120</v>
      </c>
      <c r="H69" s="37">
        <v>120</v>
      </c>
      <c r="I69" s="37">
        <v>120</v>
      </c>
      <c r="J69" s="37">
        <v>120</v>
      </c>
      <c r="K69" s="37">
        <v>120</v>
      </c>
      <c r="L69" s="37">
        <v>120</v>
      </c>
      <c r="M69" s="37">
        <v>120</v>
      </c>
      <c r="N69" s="37">
        <v>120</v>
      </c>
      <c r="O69" s="37">
        <v>120</v>
      </c>
      <c r="P69" s="37">
        <v>120</v>
      </c>
      <c r="Q69" s="37">
        <v>120</v>
      </c>
      <c r="R69" s="37">
        <v>120</v>
      </c>
      <c r="S69" s="37">
        <v>120</v>
      </c>
      <c r="T69" s="37">
        <v>120</v>
      </c>
      <c r="U69" s="37">
        <v>120</v>
      </c>
      <c r="V69" s="37">
        <v>120</v>
      </c>
      <c r="W69" s="37">
        <v>120</v>
      </c>
      <c r="X69" s="37">
        <v>120</v>
      </c>
      <c r="Y69" s="37">
        <v>120</v>
      </c>
      <c r="Z69" s="37">
        <v>120</v>
      </c>
      <c r="AA69" s="37">
        <v>120</v>
      </c>
      <c r="AB69" s="37">
        <v>120</v>
      </c>
      <c r="AC69" s="37">
        <v>2880</v>
      </c>
      <c r="AD69" s="37">
        <v>20160</v>
      </c>
      <c r="AE69" s="37">
        <v>1051200</v>
      </c>
    </row>
    <row r="70" spans="1:31">
      <c r="A70" s="37" t="s">
        <v>124</v>
      </c>
      <c r="B70" s="37" t="s">
        <v>117</v>
      </c>
      <c r="C70" s="37" t="s">
        <v>118</v>
      </c>
      <c r="D70" s="37" t="s">
        <v>119</v>
      </c>
      <c r="E70" s="37">
        <v>0</v>
      </c>
      <c r="F70" s="37">
        <v>0</v>
      </c>
      <c r="G70" s="37">
        <v>0</v>
      </c>
      <c r="H70" s="37">
        <v>0</v>
      </c>
      <c r="I70" s="37">
        <v>0</v>
      </c>
      <c r="J70" s="37">
        <v>0</v>
      </c>
      <c r="K70" s="37">
        <v>0</v>
      </c>
      <c r="L70" s="37">
        <v>0</v>
      </c>
      <c r="M70" s="37">
        <v>0</v>
      </c>
      <c r="N70" s="37">
        <v>0</v>
      </c>
      <c r="O70" s="37">
        <v>0</v>
      </c>
      <c r="P70" s="37">
        <v>0</v>
      </c>
      <c r="Q70" s="37">
        <v>0</v>
      </c>
      <c r="R70" s="37">
        <v>0</v>
      </c>
      <c r="S70" s="37">
        <v>0</v>
      </c>
      <c r="T70" s="37">
        <v>0</v>
      </c>
      <c r="U70" s="37">
        <v>0</v>
      </c>
      <c r="V70" s="37">
        <v>0</v>
      </c>
      <c r="W70" s="37">
        <v>0</v>
      </c>
      <c r="X70" s="37">
        <v>0</v>
      </c>
      <c r="Y70" s="37">
        <v>0</v>
      </c>
      <c r="Z70" s="37">
        <v>0</v>
      </c>
      <c r="AA70" s="37">
        <v>0</v>
      </c>
      <c r="AB70" s="37">
        <v>0</v>
      </c>
      <c r="AC70" s="37">
        <v>0</v>
      </c>
      <c r="AD70" s="37">
        <v>0</v>
      </c>
      <c r="AE70" s="37">
        <v>0</v>
      </c>
    </row>
    <row r="71" spans="1:31">
      <c r="A71" s="37" t="s">
        <v>125</v>
      </c>
      <c r="B71" s="37" t="s">
        <v>126</v>
      </c>
      <c r="C71" s="37" t="s">
        <v>118</v>
      </c>
      <c r="D71" s="37" t="s">
        <v>119</v>
      </c>
      <c r="E71" s="37">
        <v>0.2</v>
      </c>
      <c r="F71" s="37">
        <v>0.2</v>
      </c>
      <c r="G71" s="37">
        <v>0.2</v>
      </c>
      <c r="H71" s="37">
        <v>0.2</v>
      </c>
      <c r="I71" s="37">
        <v>0.2</v>
      </c>
      <c r="J71" s="37">
        <v>0.2</v>
      </c>
      <c r="K71" s="37">
        <v>0.2</v>
      </c>
      <c r="L71" s="37">
        <v>0.2</v>
      </c>
      <c r="M71" s="37">
        <v>0.2</v>
      </c>
      <c r="N71" s="37">
        <v>0.2</v>
      </c>
      <c r="O71" s="37">
        <v>0.2</v>
      </c>
      <c r="P71" s="37">
        <v>0.2</v>
      </c>
      <c r="Q71" s="37">
        <v>0.2</v>
      </c>
      <c r="R71" s="37">
        <v>0.2</v>
      </c>
      <c r="S71" s="37">
        <v>0.2</v>
      </c>
      <c r="T71" s="37">
        <v>0.2</v>
      </c>
      <c r="U71" s="37">
        <v>0.2</v>
      </c>
      <c r="V71" s="37">
        <v>0.2</v>
      </c>
      <c r="W71" s="37">
        <v>0.2</v>
      </c>
      <c r="X71" s="37">
        <v>0.2</v>
      </c>
      <c r="Y71" s="37">
        <v>0.2</v>
      </c>
      <c r="Z71" s="37">
        <v>0.2</v>
      </c>
      <c r="AA71" s="37">
        <v>0.2</v>
      </c>
      <c r="AB71" s="37">
        <v>0.2</v>
      </c>
      <c r="AC71" s="37">
        <v>4.8</v>
      </c>
      <c r="AD71" s="37">
        <v>33.6</v>
      </c>
      <c r="AE71" s="37">
        <v>1752</v>
      </c>
    </row>
    <row r="72" spans="1:31">
      <c r="A72" s="37" t="s">
        <v>127</v>
      </c>
      <c r="B72" s="37" t="s">
        <v>126</v>
      </c>
      <c r="C72" s="37" t="s">
        <v>128</v>
      </c>
      <c r="D72" s="37" t="s">
        <v>119</v>
      </c>
      <c r="E72" s="37">
        <v>1</v>
      </c>
      <c r="F72" s="37">
        <v>1</v>
      </c>
      <c r="G72" s="37">
        <v>1</v>
      </c>
      <c r="H72" s="37">
        <v>1</v>
      </c>
      <c r="I72" s="37">
        <v>1</v>
      </c>
      <c r="J72" s="37">
        <v>1</v>
      </c>
      <c r="K72" s="37">
        <v>1</v>
      </c>
      <c r="L72" s="37">
        <v>1</v>
      </c>
      <c r="M72" s="37">
        <v>1</v>
      </c>
      <c r="N72" s="37">
        <v>1</v>
      </c>
      <c r="O72" s="37">
        <v>1</v>
      </c>
      <c r="P72" s="37">
        <v>1</v>
      </c>
      <c r="Q72" s="37">
        <v>1</v>
      </c>
      <c r="R72" s="37">
        <v>1</v>
      </c>
      <c r="S72" s="37">
        <v>1</v>
      </c>
      <c r="T72" s="37">
        <v>1</v>
      </c>
      <c r="U72" s="37">
        <v>1</v>
      </c>
      <c r="V72" s="37">
        <v>1</v>
      </c>
      <c r="W72" s="37">
        <v>1</v>
      </c>
      <c r="X72" s="37">
        <v>1</v>
      </c>
      <c r="Y72" s="37">
        <v>1</v>
      </c>
      <c r="Z72" s="37">
        <v>1</v>
      </c>
      <c r="AA72" s="37">
        <v>1</v>
      </c>
      <c r="AB72" s="37">
        <v>1</v>
      </c>
      <c r="AC72" s="37">
        <v>24</v>
      </c>
      <c r="AD72" s="37">
        <v>168</v>
      </c>
      <c r="AE72" s="37">
        <v>6924</v>
      </c>
    </row>
    <row r="73" spans="1:31">
      <c r="C73" s="36" t="s">
        <v>129</v>
      </c>
      <c r="D73" s="36" t="s">
        <v>119</v>
      </c>
      <c r="E73" s="36">
        <v>0.5</v>
      </c>
      <c r="F73" s="36">
        <v>0.5</v>
      </c>
      <c r="G73" s="36">
        <v>0.5</v>
      </c>
      <c r="H73" s="36">
        <v>0.5</v>
      </c>
      <c r="I73" s="36">
        <v>0.5</v>
      </c>
      <c r="J73" s="36">
        <v>0.5</v>
      </c>
      <c r="K73" s="36">
        <v>0.5</v>
      </c>
      <c r="L73" s="36">
        <v>0.5</v>
      </c>
      <c r="M73" s="36">
        <v>0.5</v>
      </c>
      <c r="N73" s="36">
        <v>0.5</v>
      </c>
      <c r="O73" s="36">
        <v>0.5</v>
      </c>
      <c r="P73" s="36">
        <v>0.5</v>
      </c>
      <c r="Q73" s="36">
        <v>0.5</v>
      </c>
      <c r="R73" s="36">
        <v>0.5</v>
      </c>
      <c r="S73" s="36">
        <v>0.5</v>
      </c>
      <c r="T73" s="36">
        <v>0.5</v>
      </c>
      <c r="U73" s="36">
        <v>0.5</v>
      </c>
      <c r="V73" s="36">
        <v>0.5</v>
      </c>
      <c r="W73" s="36">
        <v>0.5</v>
      </c>
      <c r="X73" s="36">
        <v>0.5</v>
      </c>
      <c r="Y73" s="36">
        <v>0.5</v>
      </c>
      <c r="Z73" s="36">
        <v>0.5</v>
      </c>
      <c r="AA73" s="36">
        <v>0.5</v>
      </c>
      <c r="AB73" s="36">
        <v>0.5</v>
      </c>
      <c r="AC73" s="36">
        <v>12</v>
      </c>
      <c r="AD73" s="36">
        <v>84</v>
      </c>
    </row>
    <row r="74" spans="1:31">
      <c r="C74" s="36" t="s">
        <v>118</v>
      </c>
      <c r="D74" s="36" t="s">
        <v>119</v>
      </c>
      <c r="E74" s="36">
        <v>1</v>
      </c>
      <c r="F74" s="36">
        <v>1</v>
      </c>
      <c r="G74" s="36">
        <v>1</v>
      </c>
      <c r="H74" s="36">
        <v>1</v>
      </c>
      <c r="I74" s="36">
        <v>1</v>
      </c>
      <c r="J74" s="36">
        <v>1</v>
      </c>
      <c r="K74" s="36">
        <v>1</v>
      </c>
      <c r="L74" s="36">
        <v>1</v>
      </c>
      <c r="M74" s="36">
        <v>1</v>
      </c>
      <c r="N74" s="36">
        <v>1</v>
      </c>
      <c r="O74" s="36">
        <v>1</v>
      </c>
      <c r="P74" s="36">
        <v>1</v>
      </c>
      <c r="Q74" s="36">
        <v>1</v>
      </c>
      <c r="R74" s="36">
        <v>1</v>
      </c>
      <c r="S74" s="36">
        <v>1</v>
      </c>
      <c r="T74" s="36">
        <v>1</v>
      </c>
      <c r="U74" s="36">
        <v>1</v>
      </c>
      <c r="V74" s="36">
        <v>1</v>
      </c>
      <c r="W74" s="36">
        <v>1</v>
      </c>
      <c r="X74" s="36">
        <v>1</v>
      </c>
      <c r="Y74" s="36">
        <v>1</v>
      </c>
      <c r="Z74" s="36">
        <v>1</v>
      </c>
      <c r="AA74" s="36">
        <v>1</v>
      </c>
      <c r="AB74" s="36">
        <v>1</v>
      </c>
      <c r="AC74" s="36">
        <v>24</v>
      </c>
      <c r="AD74" s="36">
        <v>168</v>
      </c>
    </row>
    <row r="75" spans="1:31">
      <c r="A75" s="30" t="s">
        <v>199</v>
      </c>
      <c r="B75" s="36" t="s">
        <v>126</v>
      </c>
      <c r="C75" s="36" t="s">
        <v>118</v>
      </c>
      <c r="D75" s="36" t="s">
        <v>119</v>
      </c>
      <c r="E75" s="36">
        <v>0</v>
      </c>
      <c r="F75" s="36">
        <v>0</v>
      </c>
      <c r="G75" s="36">
        <v>0</v>
      </c>
      <c r="H75" s="36">
        <v>0</v>
      </c>
      <c r="I75" s="36">
        <v>0</v>
      </c>
      <c r="J75" s="36">
        <v>0</v>
      </c>
      <c r="K75" s="36">
        <v>0</v>
      </c>
      <c r="L75" s="36">
        <v>0</v>
      </c>
      <c r="M75" s="36">
        <v>0</v>
      </c>
      <c r="N75" s="36">
        <v>0</v>
      </c>
      <c r="O75" s="36">
        <v>0</v>
      </c>
      <c r="P75" s="36">
        <v>0</v>
      </c>
      <c r="Q75" s="36">
        <v>0</v>
      </c>
      <c r="R75" s="36">
        <v>0</v>
      </c>
      <c r="S75" s="36">
        <v>0</v>
      </c>
      <c r="T75" s="36">
        <v>0</v>
      </c>
      <c r="U75" s="36">
        <v>0</v>
      </c>
      <c r="V75" s="36">
        <v>0</v>
      </c>
      <c r="W75" s="36">
        <v>0</v>
      </c>
      <c r="X75" s="36">
        <v>0</v>
      </c>
      <c r="Y75" s="36">
        <v>0</v>
      </c>
      <c r="Z75" s="36">
        <v>0</v>
      </c>
      <c r="AA75" s="36">
        <v>0</v>
      </c>
      <c r="AB75" s="36">
        <v>0</v>
      </c>
      <c r="AC75" s="36">
        <v>0</v>
      </c>
      <c r="AD75" s="36">
        <v>0</v>
      </c>
      <c r="AE75" s="36">
        <v>0</v>
      </c>
    </row>
    <row r="76" spans="1:31">
      <c r="A76" s="36" t="s">
        <v>315</v>
      </c>
      <c r="B76" s="36" t="s">
        <v>117</v>
      </c>
      <c r="C76" s="36" t="s">
        <v>118</v>
      </c>
      <c r="D76" s="36" t="s">
        <v>119</v>
      </c>
      <c r="E76" s="38">
        <v>0.05</v>
      </c>
      <c r="F76" s="38">
        <v>0.05</v>
      </c>
      <c r="G76" s="38">
        <v>0.05</v>
      </c>
      <c r="H76" s="38">
        <v>0.05</v>
      </c>
      <c r="I76" s="38">
        <v>0.05</v>
      </c>
      <c r="J76" s="38">
        <v>0.05</v>
      </c>
      <c r="K76" s="38">
        <v>0.05</v>
      </c>
      <c r="L76" s="38">
        <v>0.05</v>
      </c>
      <c r="M76" s="38">
        <v>0.05</v>
      </c>
      <c r="N76" s="38">
        <v>0.05</v>
      </c>
      <c r="O76" s="38">
        <v>0.05</v>
      </c>
      <c r="P76" s="38">
        <v>0.05</v>
      </c>
      <c r="Q76" s="38">
        <v>0.05</v>
      </c>
      <c r="R76" s="38">
        <v>0.05</v>
      </c>
      <c r="S76" s="38">
        <v>0.05</v>
      </c>
      <c r="T76" s="38">
        <v>0.05</v>
      </c>
      <c r="U76" s="38">
        <v>0.05</v>
      </c>
      <c r="V76" s="38">
        <v>0.05</v>
      </c>
      <c r="W76" s="38">
        <v>0.05</v>
      </c>
      <c r="X76" s="38">
        <v>0.05</v>
      </c>
      <c r="Y76" s="38">
        <v>0.05</v>
      </c>
      <c r="Z76" s="38">
        <v>0.05</v>
      </c>
      <c r="AA76" s="38">
        <v>0.05</v>
      </c>
      <c r="AB76" s="38">
        <v>0.05</v>
      </c>
      <c r="AC76" s="36">
        <v>1.2</v>
      </c>
      <c r="AD76" s="36">
        <v>8.4</v>
      </c>
      <c r="AE76" s="36">
        <v>438</v>
      </c>
    </row>
    <row r="77" spans="1:31">
      <c r="A77" s="36" t="s">
        <v>316</v>
      </c>
      <c r="B77" s="36" t="s">
        <v>117</v>
      </c>
      <c r="C77" s="36" t="s">
        <v>118</v>
      </c>
      <c r="D77" s="36" t="s">
        <v>119</v>
      </c>
      <c r="E77" s="38">
        <v>0.2</v>
      </c>
      <c r="F77" s="38">
        <v>0.2</v>
      </c>
      <c r="G77" s="38">
        <v>0.2</v>
      </c>
      <c r="H77" s="38">
        <v>0.2</v>
      </c>
      <c r="I77" s="38">
        <v>0.2</v>
      </c>
      <c r="J77" s="38">
        <v>0.2</v>
      </c>
      <c r="K77" s="38">
        <v>0.2</v>
      </c>
      <c r="L77" s="38">
        <v>0.2</v>
      </c>
      <c r="M77" s="38">
        <v>0.2</v>
      </c>
      <c r="N77" s="38">
        <v>0.2</v>
      </c>
      <c r="O77" s="38">
        <v>0.2</v>
      </c>
      <c r="P77" s="38">
        <v>0.2</v>
      </c>
      <c r="Q77" s="38">
        <v>0.2</v>
      </c>
      <c r="R77" s="38">
        <v>0.2</v>
      </c>
      <c r="S77" s="38">
        <v>0.2</v>
      </c>
      <c r="T77" s="38">
        <v>0.2</v>
      </c>
      <c r="U77" s="38">
        <v>0.2</v>
      </c>
      <c r="V77" s="38">
        <v>0.2</v>
      </c>
      <c r="W77" s="38">
        <v>0.2</v>
      </c>
      <c r="X77" s="38">
        <v>0.2</v>
      </c>
      <c r="Y77" s="38">
        <v>0.2</v>
      </c>
      <c r="Z77" s="38">
        <v>0.2</v>
      </c>
      <c r="AA77" s="38">
        <v>0.2</v>
      </c>
      <c r="AB77" s="38">
        <v>0.2</v>
      </c>
      <c r="AC77" s="36">
        <v>4.8</v>
      </c>
      <c r="AD77" s="36">
        <v>33.6</v>
      </c>
      <c r="AE77" s="36">
        <v>1752</v>
      </c>
    </row>
    <row r="78" spans="1:31">
      <c r="A78" s="36" t="s">
        <v>317</v>
      </c>
      <c r="B78" s="36" t="s">
        <v>120</v>
      </c>
      <c r="C78" s="36" t="s">
        <v>118</v>
      </c>
      <c r="D78" s="36" t="s">
        <v>119</v>
      </c>
      <c r="E78" s="38">
        <v>48.8</v>
      </c>
      <c r="F78" s="38">
        <v>48.8</v>
      </c>
      <c r="G78" s="38">
        <v>48.8</v>
      </c>
      <c r="H78" s="38">
        <v>48.8</v>
      </c>
      <c r="I78" s="38">
        <v>48.8</v>
      </c>
      <c r="J78" s="38">
        <v>48.8</v>
      </c>
      <c r="K78" s="38">
        <v>48.8</v>
      </c>
      <c r="L78" s="38">
        <v>48.8</v>
      </c>
      <c r="M78" s="38">
        <v>48.8</v>
      </c>
      <c r="N78" s="38">
        <v>48.8</v>
      </c>
      <c r="O78" s="38">
        <v>48.8</v>
      </c>
      <c r="P78" s="38">
        <v>48.8</v>
      </c>
      <c r="Q78" s="38">
        <v>48.8</v>
      </c>
      <c r="R78" s="38">
        <v>48.8</v>
      </c>
      <c r="S78" s="38">
        <v>48.8</v>
      </c>
      <c r="T78" s="38">
        <v>48.8</v>
      </c>
      <c r="U78" s="38">
        <v>48.8</v>
      </c>
      <c r="V78" s="38">
        <v>48.8</v>
      </c>
      <c r="W78" s="38">
        <v>48.8</v>
      </c>
      <c r="X78" s="38">
        <v>48.8</v>
      </c>
      <c r="Y78" s="38">
        <v>48.8</v>
      </c>
      <c r="Z78" s="38">
        <v>48.8</v>
      </c>
      <c r="AA78" s="38">
        <v>48.8</v>
      </c>
      <c r="AB78" s="38">
        <v>48.8</v>
      </c>
      <c r="AC78" s="36">
        <v>1171.2</v>
      </c>
      <c r="AD78" s="36">
        <v>8198.4</v>
      </c>
      <c r="AE78" s="36">
        <v>427488</v>
      </c>
    </row>
    <row r="79" spans="1:31">
      <c r="A79" s="36" t="s">
        <v>318</v>
      </c>
      <c r="B79" s="36" t="s">
        <v>120</v>
      </c>
      <c r="C79" s="36" t="s">
        <v>118</v>
      </c>
      <c r="D79" s="36" t="s">
        <v>119</v>
      </c>
      <c r="E79" s="38">
        <v>55</v>
      </c>
      <c r="F79" s="38">
        <v>55</v>
      </c>
      <c r="G79" s="38">
        <v>55</v>
      </c>
      <c r="H79" s="38">
        <v>55</v>
      </c>
      <c r="I79" s="38">
        <v>55</v>
      </c>
      <c r="J79" s="38">
        <v>55</v>
      </c>
      <c r="K79" s="38">
        <v>55</v>
      </c>
      <c r="L79" s="38">
        <v>55</v>
      </c>
      <c r="M79" s="38">
        <v>55</v>
      </c>
      <c r="N79" s="38">
        <v>55</v>
      </c>
      <c r="O79" s="38">
        <v>55</v>
      </c>
      <c r="P79" s="38">
        <v>55</v>
      </c>
      <c r="Q79" s="38">
        <v>55</v>
      </c>
      <c r="R79" s="38">
        <v>55</v>
      </c>
      <c r="S79" s="38">
        <v>55</v>
      </c>
      <c r="T79" s="38">
        <v>55</v>
      </c>
      <c r="U79" s="38">
        <v>55</v>
      </c>
      <c r="V79" s="38">
        <v>55</v>
      </c>
      <c r="W79" s="38">
        <v>55</v>
      </c>
      <c r="X79" s="38">
        <v>55</v>
      </c>
      <c r="Y79" s="38">
        <v>55</v>
      </c>
      <c r="Z79" s="38">
        <v>55</v>
      </c>
      <c r="AA79" s="38">
        <v>55</v>
      </c>
      <c r="AB79" s="38">
        <v>55</v>
      </c>
      <c r="AC79" s="36">
        <v>1320</v>
      </c>
      <c r="AD79" s="36">
        <v>9240</v>
      </c>
      <c r="AE79" s="36">
        <v>481800</v>
      </c>
    </row>
    <row r="80" spans="1:31">
      <c r="A80" s="36" t="s">
        <v>319</v>
      </c>
      <c r="B80" s="36" t="s">
        <v>117</v>
      </c>
      <c r="C80" s="36" t="s">
        <v>118</v>
      </c>
      <c r="D80" s="36" t="s">
        <v>119</v>
      </c>
      <c r="E80" s="38">
        <v>0.05</v>
      </c>
      <c r="F80" s="38">
        <v>0.05</v>
      </c>
      <c r="G80" s="38">
        <v>0.05</v>
      </c>
      <c r="H80" s="38">
        <v>0.05</v>
      </c>
      <c r="I80" s="38">
        <v>0.05</v>
      </c>
      <c r="J80" s="38">
        <v>0.05</v>
      </c>
      <c r="K80" s="38">
        <v>0.05</v>
      </c>
      <c r="L80" s="38">
        <v>0.05</v>
      </c>
      <c r="M80" s="38">
        <v>0.05</v>
      </c>
      <c r="N80" s="38">
        <v>0.05</v>
      </c>
      <c r="O80" s="38">
        <v>0.05</v>
      </c>
      <c r="P80" s="38">
        <v>0.05</v>
      </c>
      <c r="Q80" s="38">
        <v>0.05</v>
      </c>
      <c r="R80" s="38">
        <v>0.05</v>
      </c>
      <c r="S80" s="38">
        <v>0.05</v>
      </c>
      <c r="T80" s="38">
        <v>0.05</v>
      </c>
      <c r="U80" s="38">
        <v>0.05</v>
      </c>
      <c r="V80" s="38">
        <v>0.05</v>
      </c>
      <c r="W80" s="38">
        <v>0.05</v>
      </c>
      <c r="X80" s="38">
        <v>0.05</v>
      </c>
      <c r="Y80" s="38">
        <v>0.05</v>
      </c>
      <c r="Z80" s="38">
        <v>0.05</v>
      </c>
      <c r="AA80" s="38">
        <v>0.05</v>
      </c>
      <c r="AB80" s="38">
        <v>0.05</v>
      </c>
      <c r="AC80" s="36">
        <v>1.2</v>
      </c>
      <c r="AD80" s="36">
        <v>8.4</v>
      </c>
      <c r="AE80" s="36">
        <v>438</v>
      </c>
    </row>
    <row r="81" spans="1:31">
      <c r="A81" s="36" t="s">
        <v>320</v>
      </c>
      <c r="B81" s="36" t="s">
        <v>117</v>
      </c>
      <c r="C81" s="36" t="s">
        <v>118</v>
      </c>
      <c r="D81" s="36" t="s">
        <v>119</v>
      </c>
      <c r="E81" s="38">
        <v>0.2</v>
      </c>
      <c r="F81" s="38">
        <v>0.2</v>
      </c>
      <c r="G81" s="38">
        <v>0.2</v>
      </c>
      <c r="H81" s="38">
        <v>0.2</v>
      </c>
      <c r="I81" s="38">
        <v>0.2</v>
      </c>
      <c r="J81" s="38">
        <v>0.2</v>
      </c>
      <c r="K81" s="38">
        <v>0.2</v>
      </c>
      <c r="L81" s="38">
        <v>0.2</v>
      </c>
      <c r="M81" s="38">
        <v>0.2</v>
      </c>
      <c r="N81" s="38">
        <v>0.2</v>
      </c>
      <c r="O81" s="38">
        <v>0.2</v>
      </c>
      <c r="P81" s="38">
        <v>0.2</v>
      </c>
      <c r="Q81" s="38">
        <v>0.2</v>
      </c>
      <c r="R81" s="38">
        <v>0.2</v>
      </c>
      <c r="S81" s="38">
        <v>0.2</v>
      </c>
      <c r="T81" s="38">
        <v>0.2</v>
      </c>
      <c r="U81" s="38">
        <v>0.2</v>
      </c>
      <c r="V81" s="38">
        <v>0.2</v>
      </c>
      <c r="W81" s="38">
        <v>0.2</v>
      </c>
      <c r="X81" s="38">
        <v>0.2</v>
      </c>
      <c r="Y81" s="38">
        <v>0.2</v>
      </c>
      <c r="Z81" s="38">
        <v>0.2</v>
      </c>
      <c r="AA81" s="38">
        <v>0.2</v>
      </c>
      <c r="AB81" s="38">
        <v>0.2</v>
      </c>
      <c r="AC81" s="36">
        <v>4.8</v>
      </c>
      <c r="AD81" s="36">
        <v>33.6</v>
      </c>
      <c r="AE81" s="36">
        <v>1752</v>
      </c>
    </row>
    <row r="82" spans="1:31">
      <c r="A82" s="36" t="s">
        <v>321</v>
      </c>
      <c r="B82" s="36" t="s">
        <v>120</v>
      </c>
      <c r="C82" s="36" t="s">
        <v>118</v>
      </c>
      <c r="D82" s="36" t="s">
        <v>119</v>
      </c>
      <c r="E82" s="38">
        <v>48.8</v>
      </c>
      <c r="F82" s="38">
        <v>48.8</v>
      </c>
      <c r="G82" s="38">
        <v>48.8</v>
      </c>
      <c r="H82" s="38">
        <v>48.8</v>
      </c>
      <c r="I82" s="38">
        <v>48.8</v>
      </c>
      <c r="J82" s="38">
        <v>48.8</v>
      </c>
      <c r="K82" s="38">
        <v>48.8</v>
      </c>
      <c r="L82" s="38">
        <v>48.8</v>
      </c>
      <c r="M82" s="38">
        <v>48.8</v>
      </c>
      <c r="N82" s="38">
        <v>48.8</v>
      </c>
      <c r="O82" s="38">
        <v>48.8</v>
      </c>
      <c r="P82" s="38">
        <v>48.8</v>
      </c>
      <c r="Q82" s="38">
        <v>48.8</v>
      </c>
      <c r="R82" s="38">
        <v>48.8</v>
      </c>
      <c r="S82" s="38">
        <v>48.8</v>
      </c>
      <c r="T82" s="38">
        <v>48.8</v>
      </c>
      <c r="U82" s="38">
        <v>48.8</v>
      </c>
      <c r="V82" s="38">
        <v>48.8</v>
      </c>
      <c r="W82" s="38">
        <v>48.8</v>
      </c>
      <c r="X82" s="38">
        <v>48.8</v>
      </c>
      <c r="Y82" s="38">
        <v>48.8</v>
      </c>
      <c r="Z82" s="38">
        <v>48.8</v>
      </c>
      <c r="AA82" s="38">
        <v>48.8</v>
      </c>
      <c r="AB82" s="38">
        <v>48.8</v>
      </c>
      <c r="AC82" s="36">
        <v>1171.2</v>
      </c>
      <c r="AD82" s="36">
        <v>8198.4</v>
      </c>
      <c r="AE82" s="36">
        <v>427488</v>
      </c>
    </row>
    <row r="83" spans="1:31">
      <c r="A83" s="36" t="s">
        <v>322</v>
      </c>
      <c r="B83" s="36" t="s">
        <v>120</v>
      </c>
      <c r="C83" s="36" t="s">
        <v>118</v>
      </c>
      <c r="D83" s="36" t="s">
        <v>119</v>
      </c>
      <c r="E83" s="38">
        <v>55</v>
      </c>
      <c r="F83" s="38">
        <v>55</v>
      </c>
      <c r="G83" s="38">
        <v>55</v>
      </c>
      <c r="H83" s="38">
        <v>55</v>
      </c>
      <c r="I83" s="38">
        <v>55</v>
      </c>
      <c r="J83" s="38">
        <v>55</v>
      </c>
      <c r="K83" s="38">
        <v>55</v>
      </c>
      <c r="L83" s="38">
        <v>55</v>
      </c>
      <c r="M83" s="38">
        <v>55</v>
      </c>
      <c r="N83" s="38">
        <v>55</v>
      </c>
      <c r="O83" s="38">
        <v>55</v>
      </c>
      <c r="P83" s="38">
        <v>55</v>
      </c>
      <c r="Q83" s="38">
        <v>55</v>
      </c>
      <c r="R83" s="38">
        <v>55</v>
      </c>
      <c r="S83" s="38">
        <v>55</v>
      </c>
      <c r="T83" s="38">
        <v>55</v>
      </c>
      <c r="U83" s="38">
        <v>55</v>
      </c>
      <c r="V83" s="38">
        <v>55</v>
      </c>
      <c r="W83" s="38">
        <v>55</v>
      </c>
      <c r="X83" s="38">
        <v>55</v>
      </c>
      <c r="Y83" s="38">
        <v>55</v>
      </c>
      <c r="Z83" s="38">
        <v>55</v>
      </c>
      <c r="AA83" s="38">
        <v>55</v>
      </c>
      <c r="AB83" s="38">
        <v>55</v>
      </c>
      <c r="AC83" s="36">
        <v>1320</v>
      </c>
      <c r="AD83" s="36">
        <v>9240</v>
      </c>
      <c r="AE83" s="36">
        <v>481800</v>
      </c>
    </row>
    <row r="84" spans="1:31">
      <c r="A84" s="36" t="s">
        <v>323</v>
      </c>
      <c r="B84" s="36" t="s">
        <v>117</v>
      </c>
      <c r="C84" s="36" t="s">
        <v>118</v>
      </c>
      <c r="D84" s="36" t="s">
        <v>119</v>
      </c>
      <c r="E84" s="36">
        <v>0.05</v>
      </c>
      <c r="F84" s="36">
        <v>0.05</v>
      </c>
      <c r="G84" s="36">
        <v>0.05</v>
      </c>
      <c r="H84" s="36">
        <v>0.05</v>
      </c>
      <c r="I84" s="36">
        <v>0.05</v>
      </c>
      <c r="J84" s="36">
        <v>0.05</v>
      </c>
      <c r="K84" s="36">
        <v>0.05</v>
      </c>
      <c r="L84" s="36">
        <v>0.05</v>
      </c>
      <c r="M84" s="36">
        <v>0.05</v>
      </c>
      <c r="N84" s="36">
        <v>0.05</v>
      </c>
      <c r="O84" s="36">
        <v>0.05</v>
      </c>
      <c r="P84" s="36">
        <v>0.05</v>
      </c>
      <c r="Q84" s="36">
        <v>0.05</v>
      </c>
      <c r="R84" s="36">
        <v>0.05</v>
      </c>
      <c r="S84" s="36">
        <v>0.05</v>
      </c>
      <c r="T84" s="36">
        <v>0.05</v>
      </c>
      <c r="U84" s="36">
        <v>0.05</v>
      </c>
      <c r="V84" s="36">
        <v>0.05</v>
      </c>
      <c r="W84" s="36">
        <v>0.05</v>
      </c>
      <c r="X84" s="36">
        <v>0.05</v>
      </c>
      <c r="Y84" s="36">
        <v>0.05</v>
      </c>
      <c r="Z84" s="36">
        <v>0.05</v>
      </c>
      <c r="AA84" s="36">
        <v>0.05</v>
      </c>
      <c r="AB84" s="36">
        <v>0.05</v>
      </c>
      <c r="AC84" s="36">
        <v>1.2</v>
      </c>
      <c r="AD84" s="36">
        <v>8.4</v>
      </c>
      <c r="AE84" s="36">
        <v>438</v>
      </c>
    </row>
    <row r="85" spans="1:31">
      <c r="A85" s="36" t="s">
        <v>324</v>
      </c>
      <c r="B85" s="36" t="s">
        <v>117</v>
      </c>
      <c r="C85" s="36" t="s">
        <v>118</v>
      </c>
      <c r="D85" s="36" t="s">
        <v>119</v>
      </c>
      <c r="E85" s="36">
        <v>0.2</v>
      </c>
      <c r="F85" s="36">
        <v>0.2</v>
      </c>
      <c r="G85" s="36">
        <v>0.2</v>
      </c>
      <c r="H85" s="36">
        <v>0.2</v>
      </c>
      <c r="I85" s="36">
        <v>0.2</v>
      </c>
      <c r="J85" s="36">
        <v>0.2</v>
      </c>
      <c r="K85" s="36">
        <v>0.2</v>
      </c>
      <c r="L85" s="36">
        <v>0.2</v>
      </c>
      <c r="M85" s="36">
        <v>0.2</v>
      </c>
      <c r="N85" s="36">
        <v>0.2</v>
      </c>
      <c r="O85" s="36">
        <v>0.2</v>
      </c>
      <c r="P85" s="36">
        <v>0.2</v>
      </c>
      <c r="Q85" s="36">
        <v>0.2</v>
      </c>
      <c r="R85" s="36">
        <v>0.2</v>
      </c>
      <c r="S85" s="36">
        <v>0.2</v>
      </c>
      <c r="T85" s="36">
        <v>0.2</v>
      </c>
      <c r="U85" s="36">
        <v>0.2</v>
      </c>
      <c r="V85" s="36">
        <v>0.2</v>
      </c>
      <c r="W85" s="36">
        <v>0.2</v>
      </c>
      <c r="X85" s="36">
        <v>0.2</v>
      </c>
      <c r="Y85" s="36">
        <v>0.2</v>
      </c>
      <c r="Z85" s="36">
        <v>0.2</v>
      </c>
      <c r="AA85" s="36">
        <v>0.2</v>
      </c>
      <c r="AB85" s="36">
        <v>0.2</v>
      </c>
      <c r="AC85" s="36">
        <v>4.8</v>
      </c>
      <c r="AD85" s="36">
        <v>33.6</v>
      </c>
      <c r="AE85" s="36">
        <v>1752</v>
      </c>
    </row>
    <row r="86" spans="1:31">
      <c r="A86" s="36" t="s">
        <v>325</v>
      </c>
      <c r="B86" s="36" t="s">
        <v>120</v>
      </c>
      <c r="C86" s="36" t="s">
        <v>118</v>
      </c>
      <c r="D86" s="36" t="s">
        <v>119</v>
      </c>
      <c r="E86" s="36">
        <v>48.8</v>
      </c>
      <c r="F86" s="36">
        <v>48.8</v>
      </c>
      <c r="G86" s="36">
        <v>48.8</v>
      </c>
      <c r="H86" s="36">
        <v>48.8</v>
      </c>
      <c r="I86" s="36">
        <v>48.8</v>
      </c>
      <c r="J86" s="36">
        <v>48.8</v>
      </c>
      <c r="K86" s="36">
        <v>48.8</v>
      </c>
      <c r="L86" s="36">
        <v>48.8</v>
      </c>
      <c r="M86" s="36">
        <v>48.8</v>
      </c>
      <c r="N86" s="36">
        <v>48.8</v>
      </c>
      <c r="O86" s="36">
        <v>48.8</v>
      </c>
      <c r="P86" s="36">
        <v>48.8</v>
      </c>
      <c r="Q86" s="36">
        <v>48.8</v>
      </c>
      <c r="R86" s="36">
        <v>48.8</v>
      </c>
      <c r="S86" s="36">
        <v>48.8</v>
      </c>
      <c r="T86" s="36">
        <v>48.8</v>
      </c>
      <c r="U86" s="36">
        <v>48.8</v>
      </c>
      <c r="V86" s="36">
        <v>48.8</v>
      </c>
      <c r="W86" s="36">
        <v>48.8</v>
      </c>
      <c r="X86" s="36">
        <v>48.8</v>
      </c>
      <c r="Y86" s="36">
        <v>48.8</v>
      </c>
      <c r="Z86" s="36">
        <v>48.8</v>
      </c>
      <c r="AA86" s="36">
        <v>48.8</v>
      </c>
      <c r="AB86" s="36">
        <v>48.8</v>
      </c>
      <c r="AC86" s="36">
        <v>1171.2</v>
      </c>
      <c r="AD86" s="36">
        <v>8198.4</v>
      </c>
      <c r="AE86" s="36">
        <v>427488</v>
      </c>
    </row>
    <row r="87" spans="1:31">
      <c r="A87" s="36" t="s">
        <v>326</v>
      </c>
      <c r="B87" s="36" t="s">
        <v>120</v>
      </c>
      <c r="C87" s="36" t="s">
        <v>118</v>
      </c>
      <c r="D87" s="36" t="s">
        <v>119</v>
      </c>
      <c r="E87" s="36">
        <v>55</v>
      </c>
      <c r="F87" s="36">
        <v>55</v>
      </c>
      <c r="G87" s="36">
        <v>55</v>
      </c>
      <c r="H87" s="36">
        <v>55</v>
      </c>
      <c r="I87" s="36">
        <v>55</v>
      </c>
      <c r="J87" s="36">
        <v>55</v>
      </c>
      <c r="K87" s="36">
        <v>55</v>
      </c>
      <c r="L87" s="36">
        <v>55</v>
      </c>
      <c r="M87" s="36">
        <v>55</v>
      </c>
      <c r="N87" s="36">
        <v>55</v>
      </c>
      <c r="O87" s="36">
        <v>55</v>
      </c>
      <c r="P87" s="36">
        <v>55</v>
      </c>
      <c r="Q87" s="36">
        <v>55</v>
      </c>
      <c r="R87" s="36">
        <v>55</v>
      </c>
      <c r="S87" s="36">
        <v>55</v>
      </c>
      <c r="T87" s="36">
        <v>55</v>
      </c>
      <c r="U87" s="36">
        <v>55</v>
      </c>
      <c r="V87" s="36">
        <v>55</v>
      </c>
      <c r="W87" s="36">
        <v>55</v>
      </c>
      <c r="X87" s="36">
        <v>55</v>
      </c>
      <c r="Y87" s="36">
        <v>55</v>
      </c>
      <c r="Z87" s="36">
        <v>55</v>
      </c>
      <c r="AA87" s="36">
        <v>55</v>
      </c>
      <c r="AB87" s="36">
        <v>55</v>
      </c>
      <c r="AC87" s="36">
        <v>1320</v>
      </c>
      <c r="AD87" s="36">
        <v>9240</v>
      </c>
      <c r="AE87" s="36">
        <v>481800</v>
      </c>
    </row>
    <row r="88" spans="1:31">
      <c r="A88" s="36" t="s">
        <v>327</v>
      </c>
      <c r="B88" s="36" t="s">
        <v>120</v>
      </c>
      <c r="C88" s="36" t="s">
        <v>118</v>
      </c>
      <c r="D88" s="36" t="s">
        <v>119</v>
      </c>
      <c r="E88" s="36">
        <v>60</v>
      </c>
      <c r="F88" s="36">
        <v>60</v>
      </c>
      <c r="G88" s="36">
        <v>60</v>
      </c>
      <c r="H88" s="36">
        <v>60</v>
      </c>
      <c r="I88" s="36">
        <v>60</v>
      </c>
      <c r="J88" s="36">
        <v>60</v>
      </c>
      <c r="K88" s="36">
        <v>60</v>
      </c>
      <c r="L88" s="36">
        <v>60</v>
      </c>
      <c r="M88" s="36">
        <v>60</v>
      </c>
      <c r="N88" s="36">
        <v>60</v>
      </c>
      <c r="O88" s="36">
        <v>60</v>
      </c>
      <c r="P88" s="36">
        <v>60</v>
      </c>
      <c r="Q88" s="36">
        <v>60</v>
      </c>
      <c r="R88" s="36">
        <v>60</v>
      </c>
      <c r="S88" s="36">
        <v>60</v>
      </c>
      <c r="T88" s="36">
        <v>60</v>
      </c>
      <c r="U88" s="36">
        <v>60</v>
      </c>
      <c r="V88" s="36">
        <v>60</v>
      </c>
      <c r="W88" s="36">
        <v>60</v>
      </c>
      <c r="X88" s="36">
        <v>60</v>
      </c>
      <c r="Y88" s="36">
        <v>60</v>
      </c>
      <c r="Z88" s="36">
        <v>60</v>
      </c>
      <c r="AA88" s="36">
        <v>60</v>
      </c>
      <c r="AB88" s="36">
        <v>60</v>
      </c>
      <c r="AC88" s="36">
        <v>1440</v>
      </c>
      <c r="AD88" s="36">
        <v>10080</v>
      </c>
      <c r="AE88" s="36">
        <v>525600</v>
      </c>
    </row>
    <row r="89" spans="1:31">
      <c r="A89" s="36" t="s">
        <v>328</v>
      </c>
      <c r="B89" s="36" t="s">
        <v>120</v>
      </c>
      <c r="C89" s="36" t="s">
        <v>118</v>
      </c>
      <c r="D89" s="36" t="s">
        <v>119</v>
      </c>
      <c r="E89" s="36">
        <v>60</v>
      </c>
      <c r="F89" s="36">
        <v>60</v>
      </c>
      <c r="G89" s="36">
        <v>60</v>
      </c>
      <c r="H89" s="36">
        <v>60</v>
      </c>
      <c r="I89" s="36">
        <v>60</v>
      </c>
      <c r="J89" s="36">
        <v>60</v>
      </c>
      <c r="K89" s="36">
        <v>60</v>
      </c>
      <c r="L89" s="36">
        <v>60</v>
      </c>
      <c r="M89" s="36">
        <v>60</v>
      </c>
      <c r="N89" s="36">
        <v>60</v>
      </c>
      <c r="O89" s="36">
        <v>60</v>
      </c>
      <c r="P89" s="36">
        <v>60</v>
      </c>
      <c r="Q89" s="36">
        <v>60</v>
      </c>
      <c r="R89" s="36">
        <v>60</v>
      </c>
      <c r="S89" s="36">
        <v>60</v>
      </c>
      <c r="T89" s="36">
        <v>60</v>
      </c>
      <c r="U89" s="36">
        <v>60</v>
      </c>
      <c r="V89" s="36">
        <v>60</v>
      </c>
      <c r="W89" s="36">
        <v>60</v>
      </c>
      <c r="X89" s="36">
        <v>60</v>
      </c>
      <c r="Y89" s="36">
        <v>60</v>
      </c>
      <c r="Z89" s="36">
        <v>60</v>
      </c>
      <c r="AA89" s="36">
        <v>60</v>
      </c>
      <c r="AB89" s="36">
        <v>60</v>
      </c>
      <c r="AC89" s="36">
        <v>1440</v>
      </c>
      <c r="AD89" s="36">
        <v>10080</v>
      </c>
      <c r="AE89" s="36">
        <v>525600</v>
      </c>
    </row>
    <row r="90" spans="1:31">
      <c r="A90" s="36" t="s">
        <v>329</v>
      </c>
      <c r="B90" s="36" t="s">
        <v>120</v>
      </c>
      <c r="C90" s="36" t="s">
        <v>118</v>
      </c>
      <c r="D90" s="36" t="s">
        <v>119</v>
      </c>
      <c r="E90" s="36">
        <v>22</v>
      </c>
      <c r="F90" s="36">
        <v>22</v>
      </c>
      <c r="G90" s="36">
        <v>22</v>
      </c>
      <c r="H90" s="36">
        <v>22</v>
      </c>
      <c r="I90" s="36">
        <v>22</v>
      </c>
      <c r="J90" s="36">
        <v>22</v>
      </c>
      <c r="K90" s="36">
        <v>22</v>
      </c>
      <c r="L90" s="36">
        <v>22</v>
      </c>
      <c r="M90" s="36">
        <v>22</v>
      </c>
      <c r="N90" s="36">
        <v>22</v>
      </c>
      <c r="O90" s="36">
        <v>22</v>
      </c>
      <c r="P90" s="36">
        <v>22</v>
      </c>
      <c r="Q90" s="36">
        <v>22</v>
      </c>
      <c r="R90" s="36">
        <v>22</v>
      </c>
      <c r="S90" s="36">
        <v>22</v>
      </c>
      <c r="T90" s="36">
        <v>22</v>
      </c>
      <c r="U90" s="36">
        <v>22</v>
      </c>
      <c r="V90" s="36">
        <v>22</v>
      </c>
      <c r="W90" s="36">
        <v>22</v>
      </c>
      <c r="X90" s="36">
        <v>22</v>
      </c>
      <c r="Y90" s="36">
        <v>22</v>
      </c>
      <c r="Z90" s="36">
        <v>22</v>
      </c>
      <c r="AA90" s="36">
        <v>22</v>
      </c>
      <c r="AB90" s="36">
        <v>22</v>
      </c>
      <c r="AC90" s="36">
        <v>528</v>
      </c>
      <c r="AD90" s="36">
        <v>3696</v>
      </c>
      <c r="AE90" s="36">
        <v>192720</v>
      </c>
    </row>
  </sheetData>
  <phoneticPr fontId="2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S653"/>
  <sheetViews>
    <sheetView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defaultRowHeight="11.25"/>
  <cols>
    <col min="1" max="1" width="2.5" style="62" customWidth="1"/>
    <col min="2" max="2" width="30.5" style="61" customWidth="1"/>
    <col min="3" max="18" width="17" style="55" customWidth="1"/>
    <col min="19" max="16384" width="9.33203125" style="55"/>
  </cols>
  <sheetData>
    <row r="1" spans="1:18" ht="20.25">
      <c r="A1" s="53" t="s">
        <v>149</v>
      </c>
      <c r="B1" s="49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</row>
    <row r="2" spans="1:18" s="57" customFormat="1">
      <c r="A2" s="91"/>
      <c r="B2" s="91"/>
      <c r="C2" s="56" t="s">
        <v>97</v>
      </c>
      <c r="D2" s="56" t="s">
        <v>98</v>
      </c>
      <c r="E2" s="56" t="s">
        <v>99</v>
      </c>
      <c r="F2" s="56" t="s">
        <v>100</v>
      </c>
      <c r="G2" s="56" t="s">
        <v>101</v>
      </c>
      <c r="H2" s="56" t="s">
        <v>102</v>
      </c>
      <c r="I2" s="56" t="s">
        <v>103</v>
      </c>
      <c r="J2" s="56" t="s">
        <v>104</v>
      </c>
      <c r="K2" s="56" t="s">
        <v>105</v>
      </c>
      <c r="L2" s="56" t="s">
        <v>106</v>
      </c>
      <c r="M2" s="56" t="s">
        <v>308</v>
      </c>
      <c r="N2" s="56" t="s">
        <v>107</v>
      </c>
      <c r="O2" s="56" t="s">
        <v>108</v>
      </c>
      <c r="P2" s="56" t="s">
        <v>109</v>
      </c>
      <c r="Q2" s="56" t="s">
        <v>110</v>
      </c>
      <c r="R2" s="56" t="s">
        <v>111</v>
      </c>
    </row>
    <row r="3" spans="1:18">
      <c r="A3" s="48" t="s">
        <v>7</v>
      </c>
      <c r="B3" s="49"/>
      <c r="C3" s="57"/>
    </row>
    <row r="4" spans="1:18">
      <c r="A4" s="50"/>
      <c r="B4" s="51" t="s">
        <v>9</v>
      </c>
      <c r="C4" s="82" t="s">
        <v>10</v>
      </c>
      <c r="D4" s="82" t="s">
        <v>11</v>
      </c>
      <c r="E4" s="82" t="s">
        <v>12</v>
      </c>
      <c r="F4" s="82" t="s">
        <v>13</v>
      </c>
      <c r="G4" s="82" t="s">
        <v>602</v>
      </c>
      <c r="H4" s="82" t="s">
        <v>14</v>
      </c>
      <c r="I4" s="82" t="s">
        <v>15</v>
      </c>
      <c r="J4" s="82" t="s">
        <v>16</v>
      </c>
      <c r="K4" s="82" t="s">
        <v>17</v>
      </c>
      <c r="L4" s="82" t="s">
        <v>18</v>
      </c>
      <c r="M4" s="82" t="s">
        <v>19</v>
      </c>
      <c r="N4" s="82" t="s">
        <v>20</v>
      </c>
      <c r="O4" s="82" t="s">
        <v>21</v>
      </c>
      <c r="P4" s="82" t="s">
        <v>22</v>
      </c>
      <c r="Q4" s="82">
        <v>7</v>
      </c>
      <c r="R4" s="82">
        <v>8</v>
      </c>
    </row>
    <row r="5" spans="1:18">
      <c r="A5" s="50"/>
      <c r="B5" s="51" t="s">
        <v>23</v>
      </c>
      <c r="C5" s="58" t="s">
        <v>24</v>
      </c>
      <c r="D5" s="59" t="s">
        <v>24</v>
      </c>
      <c r="E5" s="59" t="s">
        <v>24</v>
      </c>
      <c r="F5" s="59" t="s">
        <v>24</v>
      </c>
      <c r="G5" s="59" t="s">
        <v>24</v>
      </c>
      <c r="H5" s="59" t="s">
        <v>24</v>
      </c>
      <c r="I5" s="59" t="s">
        <v>24</v>
      </c>
      <c r="J5" s="59" t="s">
        <v>24</v>
      </c>
      <c r="K5" s="59" t="s">
        <v>24</v>
      </c>
      <c r="L5" s="59" t="s">
        <v>24</v>
      </c>
      <c r="M5" s="59" t="s">
        <v>24</v>
      </c>
      <c r="N5" s="59" t="s">
        <v>24</v>
      </c>
      <c r="O5" s="59" t="s">
        <v>24</v>
      </c>
      <c r="P5" s="59" t="s">
        <v>24</v>
      </c>
      <c r="Q5" s="59" t="s">
        <v>24</v>
      </c>
      <c r="R5" s="59" t="s">
        <v>24</v>
      </c>
    </row>
    <row r="6" spans="1:18">
      <c r="A6" s="50"/>
      <c r="B6" s="51"/>
      <c r="C6" s="83"/>
      <c r="D6" s="84"/>
      <c r="E6" s="84"/>
      <c r="F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</row>
    <row r="7" spans="1:18">
      <c r="A7" s="48" t="s">
        <v>36</v>
      </c>
      <c r="B7" s="49"/>
      <c r="C7" s="57"/>
      <c r="H7" s="81"/>
    </row>
    <row r="8" spans="1:18">
      <c r="A8" s="50"/>
      <c r="B8" s="48" t="s">
        <v>37</v>
      </c>
      <c r="C8" s="57"/>
    </row>
    <row r="9" spans="1:18">
      <c r="A9" s="50"/>
      <c r="B9" s="51" t="s">
        <v>38</v>
      </c>
      <c r="C9" s="58" t="str">
        <f>BuildingSummary!$C$27</f>
        <v>Mass wall</v>
      </c>
      <c r="D9" s="58" t="str">
        <f>BuildingSummary!$C$27</f>
        <v>Mass wall</v>
      </c>
      <c r="E9" s="58" t="str">
        <f>BuildingSummary!$C$27</f>
        <v>Mass wall</v>
      </c>
      <c r="F9" s="58" t="str">
        <f>BuildingSummary!$C$27</f>
        <v>Mass wall</v>
      </c>
      <c r="G9" s="58" t="str">
        <f>BuildingSummary!$C$27</f>
        <v>Mass wall</v>
      </c>
      <c r="H9" s="58" t="str">
        <f>BuildingSummary!$C$27</f>
        <v>Mass wall</v>
      </c>
      <c r="I9" s="58" t="str">
        <f>BuildingSummary!$C$27</f>
        <v>Mass wall</v>
      </c>
      <c r="J9" s="58" t="str">
        <f>BuildingSummary!$C$27</f>
        <v>Mass wall</v>
      </c>
      <c r="K9" s="58" t="str">
        <f>BuildingSummary!$C$27</f>
        <v>Mass wall</v>
      </c>
      <c r="L9" s="58" t="str">
        <f>BuildingSummary!$C$27</f>
        <v>Mass wall</v>
      </c>
      <c r="M9" s="58" t="str">
        <f>BuildingSummary!$C$27</f>
        <v>Mass wall</v>
      </c>
      <c r="N9" s="58" t="str">
        <f>BuildingSummary!$C$27</f>
        <v>Mass wall</v>
      </c>
      <c r="O9" s="58" t="str">
        <f>BuildingSummary!$C$27</f>
        <v>Mass wall</v>
      </c>
      <c r="P9" s="58" t="str">
        <f>BuildingSummary!$C$27</f>
        <v>Mass wall</v>
      </c>
      <c r="Q9" s="58" t="str">
        <f>BuildingSummary!$C$27</f>
        <v>Mass wall</v>
      </c>
      <c r="R9" s="58" t="str">
        <f>BuildingSummary!$C$27</f>
        <v>Mass wall</v>
      </c>
    </row>
    <row r="10" spans="1:18">
      <c r="A10" s="50"/>
      <c r="B10" s="51" t="s">
        <v>263</v>
      </c>
      <c r="C10" s="58">
        <f>1/Miami!$D$60</f>
        <v>0.42069835927639887</v>
      </c>
      <c r="D10" s="58">
        <f>1/Houston!$D$60</f>
        <v>0.51786639047125838</v>
      </c>
      <c r="E10" s="58">
        <f>1/Phoenix!$D$60</f>
        <v>0.42955326460481102</v>
      </c>
      <c r="F10" s="58">
        <f>1/Atlanta!$D$60</f>
        <v>0.60716454159077105</v>
      </c>
      <c r="G10" s="58">
        <f>1/LosAngeles!$D$60</f>
        <v>0.42069835927639887</v>
      </c>
      <c r="H10" s="58">
        <f>1/LasVegas!$D$60</f>
        <v>0.60716454159077105</v>
      </c>
      <c r="I10" s="58">
        <f>1/SanFrancisco!$D$60</f>
        <v>0.42069835927639887</v>
      </c>
      <c r="J10" s="58">
        <f>1/Baltimore!$D$60</f>
        <v>1.4684287812041115</v>
      </c>
      <c r="K10" s="58">
        <f>1/Albuquerque!$D$60</f>
        <v>0.92678405931417984</v>
      </c>
      <c r="L10" s="58">
        <f>1/Seattle!$D$60</f>
        <v>1.7605633802816902</v>
      </c>
      <c r="M10" s="58">
        <f>1/Chicago!$D$60</f>
        <v>1.7605633802816902</v>
      </c>
      <c r="N10" s="58">
        <f>1/Boulder!$D$60</f>
        <v>1.2578616352201257</v>
      </c>
      <c r="O10" s="58">
        <f>1/Minneapolis!$D$60</f>
        <v>2.4813895781637716</v>
      </c>
      <c r="P10" s="58">
        <f>1/Helena!$D$60</f>
        <v>2.2271714922048997</v>
      </c>
      <c r="Q10" s="58">
        <f>1/Duluth!$D$60</f>
        <v>2.8901734104046244</v>
      </c>
      <c r="R10" s="58">
        <f>1/Fairbanks!$D$60</f>
        <v>3.7453183520599249</v>
      </c>
    </row>
    <row r="11" spans="1:18">
      <c r="A11" s="50"/>
      <c r="B11" s="48" t="s">
        <v>40</v>
      </c>
      <c r="C11" s="57"/>
    </row>
    <row r="12" spans="1:18">
      <c r="A12" s="50"/>
      <c r="B12" s="52" t="s">
        <v>38</v>
      </c>
      <c r="C12" s="58" t="str">
        <f>BuildingSummary!$C$32</f>
        <v>IEAD</v>
      </c>
      <c r="D12" s="58" t="str">
        <f>BuildingSummary!$C$32</f>
        <v>IEAD</v>
      </c>
      <c r="E12" s="58" t="str">
        <f>BuildingSummary!$C$32</f>
        <v>IEAD</v>
      </c>
      <c r="F12" s="58" t="str">
        <f>BuildingSummary!$C$32</f>
        <v>IEAD</v>
      </c>
      <c r="G12" s="58" t="str">
        <f>BuildingSummary!$C$32</f>
        <v>IEAD</v>
      </c>
      <c r="H12" s="58" t="str">
        <f>BuildingSummary!$C$32</f>
        <v>IEAD</v>
      </c>
      <c r="I12" s="58" t="str">
        <f>BuildingSummary!$C$32</f>
        <v>IEAD</v>
      </c>
      <c r="J12" s="58" t="str">
        <f>BuildingSummary!$C$32</f>
        <v>IEAD</v>
      </c>
      <c r="K12" s="58" t="str">
        <f>BuildingSummary!$C$32</f>
        <v>IEAD</v>
      </c>
      <c r="L12" s="58" t="str">
        <f>BuildingSummary!$C$32</f>
        <v>IEAD</v>
      </c>
      <c r="M12" s="58" t="str">
        <f>BuildingSummary!$C$32</f>
        <v>IEAD</v>
      </c>
      <c r="N12" s="58" t="str">
        <f>BuildingSummary!$C$32</f>
        <v>IEAD</v>
      </c>
      <c r="O12" s="58" t="str">
        <f>BuildingSummary!$C$32</f>
        <v>IEAD</v>
      </c>
      <c r="P12" s="58" t="str">
        <f>BuildingSummary!$C$32</f>
        <v>IEAD</v>
      </c>
      <c r="Q12" s="58" t="str">
        <f>BuildingSummary!$C$32</f>
        <v>IEAD</v>
      </c>
      <c r="R12" s="58" t="str">
        <f>BuildingSummary!$C$32</f>
        <v>IEAD</v>
      </c>
    </row>
    <row r="13" spans="1:18">
      <c r="A13" s="50"/>
      <c r="B13" s="51" t="s">
        <v>263</v>
      </c>
      <c r="C13" s="58">
        <f>1/Miami!$D$84</f>
        <v>2.3752969121140142</v>
      </c>
      <c r="D13" s="58">
        <f>1/Houston!$D$84</f>
        <v>2.6666666666666665</v>
      </c>
      <c r="E13" s="58">
        <f>1/Phoenix!$D$84</f>
        <v>3.8314176245210727</v>
      </c>
      <c r="F13" s="58">
        <f>1/Atlanta!$D$84</f>
        <v>2.4449877750611249</v>
      </c>
      <c r="G13" s="58">
        <f>1/LosAngeles!$D$84</f>
        <v>1.7574692442882252</v>
      </c>
      <c r="H13" s="58">
        <f>1/LasVegas!$D$84</f>
        <v>3.6630036630036629</v>
      </c>
      <c r="I13" s="58">
        <f>1/SanFrancisco!$D$84</f>
        <v>1.996007984031936</v>
      </c>
      <c r="J13" s="58">
        <f>1/Baltimore!$D$84</f>
        <v>3.0303030303030303</v>
      </c>
      <c r="K13" s="58">
        <f>1/Albuquerque!$D$84</f>
        <v>2.9850746268656714</v>
      </c>
      <c r="L13" s="58">
        <f>1/Seattle!$D$84</f>
        <v>2.7472527472527473</v>
      </c>
      <c r="M13" s="58">
        <f>1/Chicago!$D$84</f>
        <v>3.3783783783783785</v>
      </c>
      <c r="N13" s="58">
        <f>1/Boulder!$D$84</f>
        <v>3.5087719298245617</v>
      </c>
      <c r="O13" s="58">
        <f>1/Minneapolis!$D$84</f>
        <v>3.9682539682539684</v>
      </c>
      <c r="P13" s="58">
        <f>1/Helena!$D$84</f>
        <v>3.6496350364963499</v>
      </c>
      <c r="Q13" s="58">
        <f>1/Duluth!$D$84</f>
        <v>4.4052863436123344</v>
      </c>
      <c r="R13" s="58">
        <f>1/Fairbanks!$D$84</f>
        <v>5.7471264367816097</v>
      </c>
    </row>
    <row r="14" spans="1:18">
      <c r="A14" s="50"/>
      <c r="B14" s="48" t="s">
        <v>42</v>
      </c>
      <c r="C14" s="57"/>
    </row>
    <row r="15" spans="1:18">
      <c r="A15" s="50"/>
      <c r="B15" s="51" t="s">
        <v>264</v>
      </c>
      <c r="C15" s="58">
        <f>Miami!$E$87</f>
        <v>5.835</v>
      </c>
      <c r="D15" s="58">
        <f>Houston!$E$87</f>
        <v>5.835</v>
      </c>
      <c r="E15" s="58">
        <f>Phoenix!$E$87</f>
        <v>5.835</v>
      </c>
      <c r="F15" s="58">
        <f>Atlanta!$E$87</f>
        <v>4.0919999999999996</v>
      </c>
      <c r="G15" s="58">
        <f>LosAngeles!$E$87</f>
        <v>5.835</v>
      </c>
      <c r="H15" s="58">
        <f>LasVegas!$E$87</f>
        <v>5.835</v>
      </c>
      <c r="I15" s="58">
        <f>SanFrancisco!$E$87</f>
        <v>4.0919999999999996</v>
      </c>
      <c r="J15" s="58">
        <f>Baltimore!$E$87</f>
        <v>3.3540000000000001</v>
      </c>
      <c r="K15" s="58">
        <f>Albuquerque!$E$87</f>
        <v>4.0919999999999996</v>
      </c>
      <c r="L15" s="58">
        <f>Seattle!$E$87</f>
        <v>4.0919999999999996</v>
      </c>
      <c r="M15" s="58">
        <f>Chicago!$E$87</f>
        <v>3.3540000000000001</v>
      </c>
      <c r="N15" s="58">
        <f>Boulder!$E$87</f>
        <v>3.3540000000000001</v>
      </c>
      <c r="O15" s="58">
        <f>Minneapolis!$E$87</f>
        <v>2.956</v>
      </c>
      <c r="P15" s="58">
        <f>Helena!$E$87</f>
        <v>2.956</v>
      </c>
      <c r="Q15" s="58">
        <f>Duluth!$E$87</f>
        <v>2.956</v>
      </c>
      <c r="R15" s="58">
        <f>Fairbanks!$E$87</f>
        <v>2.956</v>
      </c>
    </row>
    <row r="16" spans="1:18">
      <c r="A16" s="50"/>
      <c r="B16" s="51" t="s">
        <v>43</v>
      </c>
      <c r="C16" s="58">
        <f>Miami!$F$87</f>
        <v>0.251</v>
      </c>
      <c r="D16" s="58">
        <f>Houston!$F$87</f>
        <v>0.251</v>
      </c>
      <c r="E16" s="58">
        <f>Phoenix!$F$87</f>
        <v>0.251</v>
      </c>
      <c r="F16" s="58">
        <f>Atlanta!$F$87</f>
        <v>0.255</v>
      </c>
      <c r="G16" s="58">
        <f>LosAngeles!$F$87</f>
        <v>0.44</v>
      </c>
      <c r="H16" s="58">
        <f>LasVegas!$F$87</f>
        <v>0.251</v>
      </c>
      <c r="I16" s="58">
        <f>SanFrancisco!$F$87</f>
        <v>0.39200000000000002</v>
      </c>
      <c r="J16" s="58">
        <f>Baltimore!$F$87</f>
        <v>0.35499999999999998</v>
      </c>
      <c r="K16" s="58">
        <f>Albuquerque!$F$87</f>
        <v>0.36199999999999999</v>
      </c>
      <c r="L16" s="58">
        <f>Seattle!$F$87</f>
        <v>0.39200000000000002</v>
      </c>
      <c r="M16" s="58">
        <f>Chicago!$F$87</f>
        <v>0.38500000000000001</v>
      </c>
      <c r="N16" s="58">
        <f>Boulder!$F$87</f>
        <v>0.38500000000000001</v>
      </c>
      <c r="O16" s="58">
        <f>Minneapolis!$F$87</f>
        <v>0.38500000000000001</v>
      </c>
      <c r="P16" s="58">
        <f>Helena!$F$87</f>
        <v>0.38500000000000001</v>
      </c>
      <c r="Q16" s="58">
        <f>Duluth!$F$87</f>
        <v>0.48699999999999999</v>
      </c>
      <c r="R16" s="58">
        <f>Fairbanks!$F$87</f>
        <v>0.61599999999999999</v>
      </c>
    </row>
    <row r="17" spans="1:19">
      <c r="A17" s="50"/>
      <c r="B17" s="51" t="s">
        <v>44</v>
      </c>
      <c r="C17" s="58">
        <f>Miami!$G$87</f>
        <v>0.11</v>
      </c>
      <c r="D17" s="58">
        <f>Houston!$G$87</f>
        <v>0.11</v>
      </c>
      <c r="E17" s="58">
        <f>Phoenix!$G$87</f>
        <v>0.11</v>
      </c>
      <c r="F17" s="58">
        <f>Atlanta!$G$87</f>
        <v>0.129</v>
      </c>
      <c r="G17" s="58">
        <f>LosAngeles!$G$87</f>
        <v>0.27200000000000002</v>
      </c>
      <c r="H17" s="58">
        <f>LasVegas!$G$87</f>
        <v>0.11</v>
      </c>
      <c r="I17" s="58">
        <f>SanFrancisco!$G$87</f>
        <v>0.253</v>
      </c>
      <c r="J17" s="58">
        <f>Baltimore!$G$87</f>
        <v>0.27400000000000002</v>
      </c>
      <c r="K17" s="58">
        <f>Albuquerque!$G$87</f>
        <v>0.22500000000000001</v>
      </c>
      <c r="L17" s="58">
        <f>Seattle!$G$87</f>
        <v>0.253</v>
      </c>
      <c r="M17" s="58">
        <f>Chicago!$G$87</f>
        <v>0.30499999999999999</v>
      </c>
      <c r="N17" s="58">
        <f>Boulder!$G$87</f>
        <v>0.30499999999999999</v>
      </c>
      <c r="O17" s="58">
        <f>Minneapolis!$G$87</f>
        <v>0.30499999999999999</v>
      </c>
      <c r="P17" s="58">
        <f>Helena!$G$87</f>
        <v>0.30499999999999999</v>
      </c>
      <c r="Q17" s="58">
        <f>Duluth!$G$87</f>
        <v>0.40899999999999997</v>
      </c>
      <c r="R17" s="58">
        <f>Fairbanks!$G$87</f>
        <v>0.54100000000000004</v>
      </c>
    </row>
    <row r="18" spans="1:19">
      <c r="A18" s="50"/>
      <c r="B18" s="48" t="s">
        <v>45</v>
      </c>
      <c r="C18" s="57"/>
    </row>
    <row r="19" spans="1:19">
      <c r="A19" s="50"/>
      <c r="B19" s="51" t="s">
        <v>264</v>
      </c>
      <c r="C19" s="58" t="s">
        <v>262</v>
      </c>
      <c r="D19" s="58" t="s">
        <v>262</v>
      </c>
      <c r="E19" s="58" t="s">
        <v>262</v>
      </c>
      <c r="F19" s="58" t="s">
        <v>262</v>
      </c>
      <c r="G19" s="58" t="s">
        <v>262</v>
      </c>
      <c r="H19" s="58" t="s">
        <v>262</v>
      </c>
      <c r="I19" s="58" t="s">
        <v>262</v>
      </c>
      <c r="J19" s="58" t="s">
        <v>262</v>
      </c>
      <c r="K19" s="58" t="s">
        <v>262</v>
      </c>
      <c r="L19" s="58" t="s">
        <v>262</v>
      </c>
      <c r="M19" s="58" t="s">
        <v>262</v>
      </c>
      <c r="N19" s="58" t="s">
        <v>262</v>
      </c>
      <c r="O19" s="58" t="s">
        <v>262</v>
      </c>
      <c r="P19" s="58" t="s">
        <v>262</v>
      </c>
      <c r="Q19" s="58" t="s">
        <v>262</v>
      </c>
      <c r="R19" s="58" t="s">
        <v>262</v>
      </c>
    </row>
    <row r="20" spans="1:19">
      <c r="A20" s="50"/>
      <c r="B20" s="51" t="s">
        <v>43</v>
      </c>
      <c r="C20" s="58" t="s">
        <v>262</v>
      </c>
      <c r="D20" s="58" t="s">
        <v>262</v>
      </c>
      <c r="E20" s="58" t="s">
        <v>262</v>
      </c>
      <c r="F20" s="58" t="s">
        <v>262</v>
      </c>
      <c r="G20" s="58" t="s">
        <v>262</v>
      </c>
      <c r="H20" s="58" t="s">
        <v>262</v>
      </c>
      <c r="I20" s="58" t="s">
        <v>262</v>
      </c>
      <c r="J20" s="58" t="s">
        <v>262</v>
      </c>
      <c r="K20" s="58" t="s">
        <v>262</v>
      </c>
      <c r="L20" s="58" t="s">
        <v>262</v>
      </c>
      <c r="M20" s="58" t="s">
        <v>262</v>
      </c>
      <c r="N20" s="58" t="s">
        <v>262</v>
      </c>
      <c r="O20" s="58" t="s">
        <v>262</v>
      </c>
      <c r="P20" s="58" t="s">
        <v>262</v>
      </c>
      <c r="Q20" s="58" t="s">
        <v>262</v>
      </c>
      <c r="R20" s="58" t="s">
        <v>262</v>
      </c>
    </row>
    <row r="21" spans="1:19">
      <c r="A21" s="50"/>
      <c r="B21" s="51" t="s">
        <v>44</v>
      </c>
      <c r="C21" s="58" t="s">
        <v>262</v>
      </c>
      <c r="D21" s="58" t="s">
        <v>262</v>
      </c>
      <c r="E21" s="58" t="s">
        <v>262</v>
      </c>
      <c r="F21" s="58" t="s">
        <v>262</v>
      </c>
      <c r="G21" s="58" t="s">
        <v>262</v>
      </c>
      <c r="H21" s="58" t="s">
        <v>262</v>
      </c>
      <c r="I21" s="58" t="s">
        <v>262</v>
      </c>
      <c r="J21" s="58" t="s">
        <v>262</v>
      </c>
      <c r="K21" s="58" t="s">
        <v>262</v>
      </c>
      <c r="L21" s="58" t="s">
        <v>262</v>
      </c>
      <c r="M21" s="58" t="s">
        <v>262</v>
      </c>
      <c r="N21" s="58" t="s">
        <v>262</v>
      </c>
      <c r="O21" s="58" t="s">
        <v>262</v>
      </c>
      <c r="P21" s="58" t="s">
        <v>262</v>
      </c>
      <c r="Q21" s="58" t="s">
        <v>262</v>
      </c>
      <c r="R21" s="58" t="s">
        <v>262</v>
      </c>
    </row>
    <row r="22" spans="1:19">
      <c r="A22" s="50"/>
      <c r="B22" s="48" t="s">
        <v>46</v>
      </c>
      <c r="C22" s="57"/>
    </row>
    <row r="23" spans="1:19">
      <c r="A23" s="50"/>
      <c r="B23" s="51" t="s">
        <v>47</v>
      </c>
      <c r="C23" s="58" t="str">
        <f>BuildingSummary!$C$47</f>
        <v>Basement</v>
      </c>
      <c r="D23" s="58" t="str">
        <f>BuildingSummary!$C$47</f>
        <v>Basement</v>
      </c>
      <c r="E23" s="58" t="str">
        <f>BuildingSummary!$C$47</f>
        <v>Basement</v>
      </c>
      <c r="F23" s="58" t="str">
        <f>BuildingSummary!$C$47</f>
        <v>Basement</v>
      </c>
      <c r="G23" s="58" t="str">
        <f>BuildingSummary!$C$47</f>
        <v>Basement</v>
      </c>
      <c r="H23" s="58" t="str">
        <f>BuildingSummary!$C$47</f>
        <v>Basement</v>
      </c>
      <c r="I23" s="58" t="str">
        <f>BuildingSummary!$C$47</f>
        <v>Basement</v>
      </c>
      <c r="J23" s="58" t="str">
        <f>BuildingSummary!$C$47</f>
        <v>Basement</v>
      </c>
      <c r="K23" s="58" t="str">
        <f>BuildingSummary!$C$47</f>
        <v>Basement</v>
      </c>
      <c r="L23" s="58" t="str">
        <f>BuildingSummary!$C$47</f>
        <v>Basement</v>
      </c>
      <c r="M23" s="58" t="str">
        <f>BuildingSummary!$C$47</f>
        <v>Basement</v>
      </c>
      <c r="N23" s="58" t="str">
        <f>BuildingSummary!$C$47</f>
        <v>Basement</v>
      </c>
      <c r="O23" s="58" t="str">
        <f>BuildingSummary!$C$47</f>
        <v>Basement</v>
      </c>
      <c r="P23" s="58" t="str">
        <f>BuildingSummary!$C$47</f>
        <v>Basement</v>
      </c>
      <c r="Q23" s="58" t="str">
        <f>BuildingSummary!$C$47</f>
        <v>Basement</v>
      </c>
      <c r="R23" s="58" t="str">
        <f>BuildingSummary!$C$47</f>
        <v>Basement</v>
      </c>
    </row>
    <row r="24" spans="1:19">
      <c r="A24" s="50"/>
      <c r="B24" s="51" t="s">
        <v>48</v>
      </c>
      <c r="C24" s="58" t="str">
        <f>BuildingSummary!$C$48</f>
        <v>4 in slab w/carpet</v>
      </c>
      <c r="D24" s="58" t="str">
        <f>BuildingSummary!$C$48</f>
        <v>4 in slab w/carpet</v>
      </c>
      <c r="E24" s="58" t="str">
        <f>BuildingSummary!$C$48</f>
        <v>4 in slab w/carpet</v>
      </c>
      <c r="F24" s="58" t="str">
        <f>BuildingSummary!$C$48</f>
        <v>4 in slab w/carpet</v>
      </c>
      <c r="G24" s="58" t="str">
        <f>BuildingSummary!$C$48</f>
        <v>4 in slab w/carpet</v>
      </c>
      <c r="H24" s="58" t="str">
        <f>BuildingSummary!$C$48</f>
        <v>4 in slab w/carpet</v>
      </c>
      <c r="I24" s="58" t="str">
        <f>BuildingSummary!$C$48</f>
        <v>4 in slab w/carpet</v>
      </c>
      <c r="J24" s="58" t="str">
        <f>BuildingSummary!$C$48</f>
        <v>4 in slab w/carpet</v>
      </c>
      <c r="K24" s="58" t="str">
        <f>BuildingSummary!$C$48</f>
        <v>4 in slab w/carpet</v>
      </c>
      <c r="L24" s="58" t="str">
        <f>BuildingSummary!$C$48</f>
        <v>4 in slab w/carpet</v>
      </c>
      <c r="M24" s="58" t="str">
        <f>BuildingSummary!$C$48</f>
        <v>4 in slab w/carpet</v>
      </c>
      <c r="N24" s="58" t="str">
        <f>BuildingSummary!$C$48</f>
        <v>4 in slab w/carpet</v>
      </c>
      <c r="O24" s="58" t="str">
        <f>BuildingSummary!$C$48</f>
        <v>4 in slab w/carpet</v>
      </c>
      <c r="P24" s="58" t="str">
        <f>BuildingSummary!$C$48</f>
        <v>4 in slab w/carpet</v>
      </c>
      <c r="Q24" s="58" t="str">
        <f>BuildingSummary!$C$48</f>
        <v>4 in slab w/carpet</v>
      </c>
      <c r="R24" s="58" t="str">
        <f>BuildingSummary!$C$48</f>
        <v>4 in slab w/carpet</v>
      </c>
    </row>
    <row r="25" spans="1:19">
      <c r="A25" s="50"/>
      <c r="B25" s="51" t="s">
        <v>263</v>
      </c>
      <c r="C25" s="58">
        <f>1/Miami!$D$59</f>
        <v>0.53705692803437166</v>
      </c>
      <c r="D25" s="58">
        <f>1/Houston!$D$59</f>
        <v>0.53705692803437166</v>
      </c>
      <c r="E25" s="58">
        <f>1/Phoenix!$D$59</f>
        <v>0.53705692803437166</v>
      </c>
      <c r="F25" s="58">
        <f>1/Atlanta!$D$59</f>
        <v>0.53705692803437166</v>
      </c>
      <c r="G25" s="58">
        <f>1/LosAngeles!$D$59</f>
        <v>0.53705692803437166</v>
      </c>
      <c r="H25" s="58">
        <f>1/LasVegas!$D$59</f>
        <v>0.53705692803437166</v>
      </c>
      <c r="I25" s="58">
        <f>1/SanFrancisco!$D$59</f>
        <v>0.53705692803437166</v>
      </c>
      <c r="J25" s="58">
        <f>1/Baltimore!$D$59</f>
        <v>0.53705692803437166</v>
      </c>
      <c r="K25" s="58">
        <f>1/Albuquerque!$D$59</f>
        <v>0.53705692803437166</v>
      </c>
      <c r="L25" s="58">
        <f>1/Seattle!$D$59</f>
        <v>0.53705692803437166</v>
      </c>
      <c r="M25" s="58">
        <f>1/Chicago!$D$59</f>
        <v>0.53705692803437166</v>
      </c>
      <c r="N25" s="58">
        <f>1/Boulder!$D$59</f>
        <v>0.53705692803437166</v>
      </c>
      <c r="O25" s="58">
        <f>1/Minneapolis!$D$59</f>
        <v>0.53705692803437166</v>
      </c>
      <c r="P25" s="58">
        <f>1/Helena!$D$59</f>
        <v>0.53705692803437166</v>
      </c>
      <c r="Q25" s="58">
        <f>1/Duluth!$D$59</f>
        <v>0.53705692803437166</v>
      </c>
      <c r="R25" s="58">
        <f>1/Fairbanks!$D$59</f>
        <v>0.53705692803437166</v>
      </c>
      <c r="S25" s="58"/>
    </row>
    <row r="26" spans="1:19">
      <c r="A26" s="48" t="s">
        <v>54</v>
      </c>
      <c r="B26" s="49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</row>
    <row r="27" spans="1:19">
      <c r="A27" s="50"/>
      <c r="B27" s="48" t="s">
        <v>59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</row>
    <row r="28" spans="1:19">
      <c r="A28" s="50"/>
      <c r="B28" s="51" t="s">
        <v>265</v>
      </c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</row>
    <row r="29" spans="1:19">
      <c r="A29" s="50"/>
      <c r="B29" s="51" t="str">
        <f>Miami!A104</f>
        <v>COOLSYS1 CHILLER</v>
      </c>
      <c r="C29" s="58">
        <f>10^(-3)*Miami!$C$104</f>
        <v>4356.1748099999995</v>
      </c>
      <c r="D29" s="58">
        <f>10^(-3)*Houston!$C$104</f>
        <v>4216.5828700000002</v>
      </c>
      <c r="E29" s="58">
        <f>10^(-3)*Phoenix!$C$104</f>
        <v>4292.5563000000002</v>
      </c>
      <c r="F29" s="58">
        <f>10^(-3)*Atlanta!$C$104</f>
        <v>4104.9364700000006</v>
      </c>
      <c r="G29" s="58">
        <f>10^(-3)*LosAngeles!$C$104</f>
        <v>3859.0470399999999</v>
      </c>
      <c r="H29" s="58">
        <f>10^(-3)*LasVegas!$C$104</f>
        <v>3789.0184800000002</v>
      </c>
      <c r="I29" s="58">
        <f>10^(-3)*SanFrancisco!$C$104</f>
        <v>3311.8779300000001</v>
      </c>
      <c r="J29" s="58">
        <f>10^(-3)*Baltimore!$C$104</f>
        <v>4079.4103599999999</v>
      </c>
      <c r="K29" s="58">
        <f>10^(-3)*Albuquerque!$C$104</f>
        <v>3251.8324900000002</v>
      </c>
      <c r="L29" s="58">
        <f>10^(-3)*Seattle!$C$104</f>
        <v>3534.3935699999997</v>
      </c>
      <c r="M29" s="58">
        <f>10^(-3)*Chicago!$C$104</f>
        <v>4097.2665999999999</v>
      </c>
      <c r="N29" s="58">
        <f>10^(-3)*Boulder!$C$104</f>
        <v>3142.2410500000001</v>
      </c>
      <c r="O29" s="58">
        <f>10^(-3)*Minneapolis!$C$104</f>
        <v>4063.5817200000001</v>
      </c>
      <c r="P29" s="58">
        <f>10^(-3)*Helena!$C$104</f>
        <v>3137.4166</v>
      </c>
      <c r="Q29" s="58">
        <f>10^(-3)*Duluth!$C$104</f>
        <v>3795.5443399999999</v>
      </c>
      <c r="R29" s="58">
        <f>10^(-3)*Fairbanks!$C$104</f>
        <v>4085.4849700000004</v>
      </c>
    </row>
    <row r="30" spans="1:19">
      <c r="A30" s="50"/>
      <c r="B30" s="51" t="s">
        <v>266</v>
      </c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</row>
    <row r="31" spans="1:19">
      <c r="A31" s="50"/>
      <c r="B31" s="51" t="str">
        <f>Miami!A105</f>
        <v>HEATSYS1 BOILER</v>
      </c>
      <c r="C31" s="58">
        <f>10^(-3)*Miami!$C$105</f>
        <v>2888.7160699999999</v>
      </c>
      <c r="D31" s="58">
        <f>10^(-3)*Houston!$C$105</f>
        <v>3174.74512</v>
      </c>
      <c r="E31" s="58">
        <f>10^(-3)*Phoenix!$C$105</f>
        <v>3184.63411</v>
      </c>
      <c r="F31" s="58">
        <f>10^(-3)*Atlanta!$C$105</f>
        <v>3243.3723399999999</v>
      </c>
      <c r="G31" s="58">
        <f>10^(-3)*LosAngeles!$C$105</f>
        <v>2984.2545099999998</v>
      </c>
      <c r="H31" s="58">
        <f>10^(-3)*LasVegas!$C$105</f>
        <v>3137.6765</v>
      </c>
      <c r="I31" s="58">
        <f>10^(-3)*SanFrancisco!$C$105</f>
        <v>2932.37851</v>
      </c>
      <c r="J31" s="58">
        <f>10^(-3)*Baltimore!$C$105</f>
        <v>3407.1882500000002</v>
      </c>
      <c r="K31" s="58">
        <f>10^(-3)*Albuquerque!$C$105</f>
        <v>3005.6631499999999</v>
      </c>
      <c r="L31" s="58">
        <f>10^(-3)*Seattle!$C$105</f>
        <v>3263.6831200000001</v>
      </c>
      <c r="M31" s="58">
        <f>10^(-3)*Chicago!$C$105</f>
        <v>3691.9001699999999</v>
      </c>
      <c r="N31" s="58">
        <f>10^(-3)*Boulder!$C$105</f>
        <v>3183.5625099999997</v>
      </c>
      <c r="O31" s="58">
        <f>10^(-3)*Minneapolis!$C$105</f>
        <v>3838.8658100000002</v>
      </c>
      <c r="P31" s="58">
        <f>10^(-3)*Helena!$C$105</f>
        <v>3540.65011</v>
      </c>
      <c r="Q31" s="58">
        <f>10^(-3)*Duluth!$C$105</f>
        <v>3926.6179700000002</v>
      </c>
      <c r="R31" s="58">
        <f>10^(-3)*Fairbanks!$C$105</f>
        <v>4923.4117699999997</v>
      </c>
    </row>
    <row r="32" spans="1:19">
      <c r="A32" s="50"/>
      <c r="B32" s="48" t="s">
        <v>60</v>
      </c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</row>
    <row r="33" spans="1:18">
      <c r="A33" s="50"/>
      <c r="B33" s="51" t="s">
        <v>61</v>
      </c>
      <c r="C33" s="73">
        <f>Miami!$D$104</f>
        <v>5.2</v>
      </c>
      <c r="D33" s="73">
        <f>Houston!$D$104</f>
        <v>5.2</v>
      </c>
      <c r="E33" s="73">
        <f>Phoenix!$D$104</f>
        <v>5.2</v>
      </c>
      <c r="F33" s="73">
        <f>Atlanta!$D$104</f>
        <v>5.2</v>
      </c>
      <c r="G33" s="73">
        <f>LosAngeles!$D$104</f>
        <v>5.2</v>
      </c>
      <c r="H33" s="73">
        <f>LasVegas!$D$104</f>
        <v>5.2</v>
      </c>
      <c r="I33" s="73">
        <f>SanFrancisco!$D$104</f>
        <v>5.2</v>
      </c>
      <c r="J33" s="73">
        <f>Baltimore!$D$104</f>
        <v>5.2</v>
      </c>
      <c r="K33" s="73">
        <f>Albuquerque!$D$104</f>
        <v>5.2</v>
      </c>
      <c r="L33" s="73">
        <f>Seattle!$D$104</f>
        <v>5.2</v>
      </c>
      <c r="M33" s="73">
        <f>Chicago!$D$104</f>
        <v>5.2</v>
      </c>
      <c r="N33" s="73">
        <f>Boulder!$D$104</f>
        <v>5.2</v>
      </c>
      <c r="O33" s="73">
        <f>Minneapolis!$D$104</f>
        <v>5.2</v>
      </c>
      <c r="P33" s="73">
        <f>Helena!$D$104</f>
        <v>5.2</v>
      </c>
      <c r="Q33" s="73">
        <f>Duluth!$D$104</f>
        <v>5.2</v>
      </c>
      <c r="R33" s="73">
        <f>Fairbanks!$D$104</f>
        <v>5.2</v>
      </c>
    </row>
    <row r="34" spans="1:18">
      <c r="A34" s="50"/>
      <c r="B34" s="51" t="s">
        <v>62</v>
      </c>
      <c r="C34" s="75">
        <f>Miami!$D$105</f>
        <v>0.7</v>
      </c>
      <c r="D34" s="75">
        <f>Houston!$D$105</f>
        <v>0.7</v>
      </c>
      <c r="E34" s="75">
        <f>Phoenix!$D$105</f>
        <v>0.7</v>
      </c>
      <c r="F34" s="75">
        <f>Atlanta!$D$105</f>
        <v>0.7</v>
      </c>
      <c r="G34" s="75">
        <f>LosAngeles!$D$105</f>
        <v>0.7</v>
      </c>
      <c r="H34" s="75">
        <f>LasVegas!$D$105</f>
        <v>0.7</v>
      </c>
      <c r="I34" s="75">
        <f>SanFrancisco!$D$105</f>
        <v>0.7</v>
      </c>
      <c r="J34" s="75">
        <f>Baltimore!$D$105</f>
        <v>0.7</v>
      </c>
      <c r="K34" s="75">
        <f>Albuquerque!$D$105</f>
        <v>0.7</v>
      </c>
      <c r="L34" s="75">
        <f>Seattle!$D$105</f>
        <v>0.7</v>
      </c>
      <c r="M34" s="75">
        <f>Chicago!$D$105</f>
        <v>0.7</v>
      </c>
      <c r="N34" s="75">
        <f>Boulder!$D$105</f>
        <v>0.7</v>
      </c>
      <c r="O34" s="75">
        <f>Minneapolis!$D$105</f>
        <v>0.7</v>
      </c>
      <c r="P34" s="75">
        <f>Helena!$D$105</f>
        <v>0.7</v>
      </c>
      <c r="Q34" s="75">
        <f>Duluth!$D$105</f>
        <v>0.7</v>
      </c>
      <c r="R34" s="75">
        <f>Fairbanks!$D$105</f>
        <v>0.7</v>
      </c>
    </row>
    <row r="35" spans="1:18">
      <c r="A35" s="50"/>
      <c r="B35" s="48" t="s">
        <v>309</v>
      </c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</row>
    <row r="36" spans="1:18">
      <c r="A36" s="50"/>
      <c r="B36" s="51" t="str">
        <f>Miami!A137</f>
        <v>VAV_1_FAN</v>
      </c>
      <c r="C36" s="58" t="s">
        <v>310</v>
      </c>
      <c r="D36" s="58" t="s">
        <v>310</v>
      </c>
      <c r="E36" s="58" t="s">
        <v>311</v>
      </c>
      <c r="F36" s="58" t="s">
        <v>310</v>
      </c>
      <c r="G36" s="58" t="s">
        <v>311</v>
      </c>
      <c r="H36" s="58" t="s">
        <v>311</v>
      </c>
      <c r="I36" s="58" t="s">
        <v>311</v>
      </c>
      <c r="J36" s="58" t="s">
        <v>310</v>
      </c>
      <c r="K36" s="58" t="s">
        <v>311</v>
      </c>
      <c r="L36" s="58" t="s">
        <v>311</v>
      </c>
      <c r="M36" s="58" t="s">
        <v>311</v>
      </c>
      <c r="N36" s="58" t="s">
        <v>311</v>
      </c>
      <c r="O36" s="58" t="s">
        <v>311</v>
      </c>
      <c r="P36" s="58" t="s">
        <v>311</v>
      </c>
      <c r="Q36" s="58" t="s">
        <v>311</v>
      </c>
      <c r="R36" s="58" t="s">
        <v>311</v>
      </c>
    </row>
    <row r="37" spans="1:18">
      <c r="A37" s="50"/>
      <c r="B37" s="51" t="str">
        <f>Miami!A138</f>
        <v>VAV_2_FAN</v>
      </c>
      <c r="C37" s="58" t="s">
        <v>310</v>
      </c>
      <c r="D37" s="58" t="s">
        <v>310</v>
      </c>
      <c r="E37" s="58" t="s">
        <v>311</v>
      </c>
      <c r="F37" s="58" t="s">
        <v>310</v>
      </c>
      <c r="G37" s="58" t="s">
        <v>311</v>
      </c>
      <c r="H37" s="58" t="s">
        <v>311</v>
      </c>
      <c r="I37" s="58" t="s">
        <v>311</v>
      </c>
      <c r="J37" s="58" t="s">
        <v>310</v>
      </c>
      <c r="K37" s="58" t="s">
        <v>311</v>
      </c>
      <c r="L37" s="58" t="s">
        <v>311</v>
      </c>
      <c r="M37" s="58" t="s">
        <v>311</v>
      </c>
      <c r="N37" s="58" t="s">
        <v>311</v>
      </c>
      <c r="O37" s="58" t="s">
        <v>311</v>
      </c>
      <c r="P37" s="58" t="s">
        <v>311</v>
      </c>
      <c r="Q37" s="58" t="s">
        <v>311</v>
      </c>
      <c r="R37" s="58" t="s">
        <v>311</v>
      </c>
    </row>
    <row r="38" spans="1:18">
      <c r="A38" s="50"/>
      <c r="B38" s="51" t="str">
        <f>Miami!A139</f>
        <v>VAV_3_FAN</v>
      </c>
      <c r="C38" s="58" t="s">
        <v>310</v>
      </c>
      <c r="D38" s="58" t="s">
        <v>310</v>
      </c>
      <c r="E38" s="58" t="s">
        <v>311</v>
      </c>
      <c r="F38" s="58" t="s">
        <v>310</v>
      </c>
      <c r="G38" s="58" t="s">
        <v>311</v>
      </c>
      <c r="H38" s="58" t="s">
        <v>311</v>
      </c>
      <c r="I38" s="58" t="s">
        <v>311</v>
      </c>
      <c r="J38" s="58" t="s">
        <v>310</v>
      </c>
      <c r="K38" s="58" t="s">
        <v>311</v>
      </c>
      <c r="L38" s="58" t="s">
        <v>311</v>
      </c>
      <c r="M38" s="58" t="s">
        <v>311</v>
      </c>
      <c r="N38" s="58" t="s">
        <v>311</v>
      </c>
      <c r="O38" s="58" t="s">
        <v>311</v>
      </c>
      <c r="P38" s="58" t="s">
        <v>311</v>
      </c>
      <c r="Q38" s="58" t="s">
        <v>311</v>
      </c>
      <c r="R38" s="58" t="s">
        <v>311</v>
      </c>
    </row>
    <row r="39" spans="1:18">
      <c r="A39" s="50"/>
      <c r="B39" s="51" t="str">
        <f>Miami!A140</f>
        <v>VAV_5_FAN</v>
      </c>
      <c r="C39" s="58" t="s">
        <v>310</v>
      </c>
      <c r="D39" s="58" t="s">
        <v>310</v>
      </c>
      <c r="E39" s="58" t="s">
        <v>311</v>
      </c>
      <c r="F39" s="58" t="s">
        <v>310</v>
      </c>
      <c r="G39" s="58" t="s">
        <v>311</v>
      </c>
      <c r="H39" s="58" t="s">
        <v>311</v>
      </c>
      <c r="I39" s="58" t="s">
        <v>311</v>
      </c>
      <c r="J39" s="58" t="s">
        <v>310</v>
      </c>
      <c r="K39" s="58" t="s">
        <v>311</v>
      </c>
      <c r="L39" s="58" t="s">
        <v>311</v>
      </c>
      <c r="M39" s="58" t="s">
        <v>311</v>
      </c>
      <c r="N39" s="58" t="s">
        <v>311</v>
      </c>
      <c r="O39" s="58" t="s">
        <v>311</v>
      </c>
      <c r="P39" s="58" t="s">
        <v>311</v>
      </c>
      <c r="Q39" s="58" t="s">
        <v>311</v>
      </c>
      <c r="R39" s="58" t="s">
        <v>311</v>
      </c>
    </row>
    <row r="40" spans="1:18">
      <c r="A40" s="50"/>
      <c r="B40" s="48" t="s">
        <v>267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</row>
    <row r="41" spans="1:18">
      <c r="A41" s="50"/>
      <c r="B41" s="51" t="str">
        <f>Miami!A137</f>
        <v>VAV_1_FAN</v>
      </c>
      <c r="C41" s="58">
        <f>Miami!$E$137</f>
        <v>16.57</v>
      </c>
      <c r="D41" s="58">
        <f>Houston!$E$137</f>
        <v>17.39</v>
      </c>
      <c r="E41" s="58">
        <f>Phoenix!$E$137</f>
        <v>18.190000000000001</v>
      </c>
      <c r="F41" s="58">
        <f>Atlanta!$E$137</f>
        <v>17.46</v>
      </c>
      <c r="G41" s="58">
        <f>LosAngeles!$E$137</f>
        <v>17.649999999999999</v>
      </c>
      <c r="H41" s="58">
        <f>LasVegas!$E$137</f>
        <v>17.920000000000002</v>
      </c>
      <c r="I41" s="58">
        <f>SanFrancisco!$E$137</f>
        <v>16.5</v>
      </c>
      <c r="J41" s="58">
        <f>Baltimore!$E$137</f>
        <v>16.96</v>
      </c>
      <c r="K41" s="58">
        <f>Albuquerque!$E$137</f>
        <v>18.89</v>
      </c>
      <c r="L41" s="58">
        <f>Seattle!$E$137</f>
        <v>17.3</v>
      </c>
      <c r="M41" s="58">
        <f>Chicago!$E$137</f>
        <v>16.62</v>
      </c>
      <c r="N41" s="58">
        <f>Boulder!$E$137</f>
        <v>18.43</v>
      </c>
      <c r="O41" s="58">
        <f>Minneapolis!$E$137</f>
        <v>16.760000000000002</v>
      </c>
      <c r="P41" s="58">
        <f>Helena!$E$137</f>
        <v>17.940000000000001</v>
      </c>
      <c r="Q41" s="58">
        <f>Duluth!$E$137</f>
        <v>17.78</v>
      </c>
      <c r="R41" s="58">
        <f>Fairbanks!$E$137</f>
        <v>20.97</v>
      </c>
    </row>
    <row r="42" spans="1:18">
      <c r="A42" s="50"/>
      <c r="B42" s="51" t="str">
        <f>Miami!A138</f>
        <v>VAV_2_FAN</v>
      </c>
      <c r="C42" s="58">
        <f>Miami!$E$138</f>
        <v>192.06</v>
      </c>
      <c r="D42" s="58">
        <f>Houston!$E$138</f>
        <v>192.98</v>
      </c>
      <c r="E42" s="58">
        <f>Phoenix!$E$138</f>
        <v>216.71</v>
      </c>
      <c r="F42" s="58">
        <f>Atlanta!$E$138</f>
        <v>195.6</v>
      </c>
      <c r="G42" s="58">
        <f>LosAngeles!$E$138</f>
        <v>200.2</v>
      </c>
      <c r="H42" s="58">
        <f>LasVegas!$E$138</f>
        <v>213.53</v>
      </c>
      <c r="I42" s="58">
        <f>SanFrancisco!$E$138</f>
        <v>189.42</v>
      </c>
      <c r="J42" s="58">
        <f>Baltimore!$E$138</f>
        <v>192.39</v>
      </c>
      <c r="K42" s="58">
        <f>Albuquerque!$E$138</f>
        <v>216.73</v>
      </c>
      <c r="L42" s="58">
        <f>Seattle!$E$138</f>
        <v>200.65</v>
      </c>
      <c r="M42" s="58">
        <f>Chicago!$E$138</f>
        <v>199.03</v>
      </c>
      <c r="N42" s="58">
        <f>Boulder!$E$138</f>
        <v>212.7</v>
      </c>
      <c r="O42" s="58">
        <f>Minneapolis!$E$138</f>
        <v>200.84</v>
      </c>
      <c r="P42" s="58">
        <f>Helena!$E$138</f>
        <v>209.08</v>
      </c>
      <c r="Q42" s="58">
        <f>Duluth!$E$138</f>
        <v>209.32</v>
      </c>
      <c r="R42" s="58">
        <f>Fairbanks!$E$138</f>
        <v>247.54</v>
      </c>
    </row>
    <row r="43" spans="1:18">
      <c r="A43" s="50"/>
      <c r="B43" s="51" t="str">
        <f>Miami!A139</f>
        <v>VAV_3_FAN</v>
      </c>
      <c r="C43" s="58">
        <f>Miami!$E$139</f>
        <v>18.72</v>
      </c>
      <c r="D43" s="58">
        <f>Houston!$E$139</f>
        <v>18.489999999999998</v>
      </c>
      <c r="E43" s="58">
        <f>Phoenix!$E$139</f>
        <v>21.76</v>
      </c>
      <c r="F43" s="58">
        <f>Atlanta!$E$139</f>
        <v>18.760000000000002</v>
      </c>
      <c r="G43" s="58">
        <f>LosAngeles!$E$139</f>
        <v>17.82</v>
      </c>
      <c r="H43" s="58">
        <f>LasVegas!$E$139</f>
        <v>20.54</v>
      </c>
      <c r="I43" s="58">
        <f>SanFrancisco!$E$139</f>
        <v>16.16</v>
      </c>
      <c r="J43" s="58">
        <f>Baltimore!$E$139</f>
        <v>18.34</v>
      </c>
      <c r="K43" s="58">
        <f>Albuquerque!$E$139</f>
        <v>18.91</v>
      </c>
      <c r="L43" s="58">
        <f>Seattle!$E$139</f>
        <v>17.87</v>
      </c>
      <c r="M43" s="58">
        <f>Chicago!$E$139</f>
        <v>18.86</v>
      </c>
      <c r="N43" s="58">
        <f>Boulder!$E$139</f>
        <v>18.04</v>
      </c>
      <c r="O43" s="58">
        <f>Minneapolis!$E$139</f>
        <v>18.97</v>
      </c>
      <c r="P43" s="58">
        <f>Helena!$E$139</f>
        <v>17.96</v>
      </c>
      <c r="Q43" s="58">
        <f>Duluth!$E$139</f>
        <v>18.579999999999998</v>
      </c>
      <c r="R43" s="58">
        <f>Fairbanks!$E$139</f>
        <v>21.82</v>
      </c>
    </row>
    <row r="44" spans="1:18">
      <c r="A44" s="50"/>
      <c r="B44" s="51" t="str">
        <f>Miami!A140</f>
        <v>VAV_5_FAN</v>
      </c>
      <c r="C44" s="58">
        <f>Miami!$E$140</f>
        <v>5.58</v>
      </c>
      <c r="D44" s="58">
        <f>Houston!$E$140</f>
        <v>5.39</v>
      </c>
      <c r="E44" s="58">
        <f>Phoenix!$E$140</f>
        <v>3.97</v>
      </c>
      <c r="F44" s="58">
        <f>Atlanta!$E$140</f>
        <v>5.96</v>
      </c>
      <c r="G44" s="58">
        <f>LosAngeles!$E$140</f>
        <v>5.09</v>
      </c>
      <c r="H44" s="58">
        <f>LasVegas!$E$140</f>
        <v>3.72</v>
      </c>
      <c r="I44" s="58">
        <f>SanFrancisco!$E$140</f>
        <v>3.73</v>
      </c>
      <c r="J44" s="58">
        <f>Baltimore!$E$140</f>
        <v>5.57</v>
      </c>
      <c r="K44" s="58">
        <f>Albuquerque!$E$140</f>
        <v>5.49</v>
      </c>
      <c r="L44" s="58">
        <f>Seattle!$E$140</f>
        <v>4.32</v>
      </c>
      <c r="M44" s="58">
        <f>Chicago!$E$140</f>
        <v>5.4</v>
      </c>
      <c r="N44" s="58">
        <f>Boulder!$E$140</f>
        <v>5.45</v>
      </c>
      <c r="O44" s="58">
        <f>Minneapolis!$E$140</f>
        <v>5.38</v>
      </c>
      <c r="P44" s="58">
        <f>Helena!$E$140</f>
        <v>5.07</v>
      </c>
      <c r="Q44" s="58">
        <f>Duluth!$E$140</f>
        <v>4.4400000000000004</v>
      </c>
      <c r="R44" s="58">
        <f>Fairbanks!$E$140</f>
        <v>4.12</v>
      </c>
    </row>
    <row r="45" spans="1:18">
      <c r="A45" s="48" t="s">
        <v>72</v>
      </c>
      <c r="B45" s="49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</row>
    <row r="46" spans="1:18">
      <c r="A46" s="50"/>
      <c r="B46" s="48" t="s">
        <v>73</v>
      </c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</row>
    <row r="47" spans="1:18">
      <c r="A47" s="50"/>
      <c r="B47" s="51" t="s">
        <v>268</v>
      </c>
      <c r="C47" s="74">
        <f>Miami!$B$188/(Miami!$B$28*10^6/3600)</f>
        <v>8.4858571515031012E-2</v>
      </c>
      <c r="D47" s="74">
        <f>Houston!$B$188/(Houston!$B$28*10^6/3600)</f>
        <v>0.10832406436180082</v>
      </c>
      <c r="E47" s="74">
        <f>Phoenix!$B$188/(Phoenix!$B$28*10^6/3600)</f>
        <v>7.8591935935996601E-2</v>
      </c>
      <c r="F47" s="74">
        <f>Atlanta!$B$188/(Atlanta!$B$28*10^6/3600)</f>
        <v>9.6665539514344478E-2</v>
      </c>
      <c r="G47" s="74">
        <f>LosAngeles!$B$188/(LosAngeles!$B$28*10^6/3600)</f>
        <v>5.6952653548986126E-2</v>
      </c>
      <c r="H47" s="74">
        <f>LasVegas!$B$188/(LasVegas!$B$28*10^6/3600)</f>
        <v>9.7422267489534323E-2</v>
      </c>
      <c r="I47" s="74">
        <f>SanFrancisco!$B$188/(SanFrancisco!$B$28*10^6/3600)</f>
        <v>0.15059111075915591</v>
      </c>
      <c r="J47" s="74">
        <f>Baltimore!$B$188/(Baltimore!$B$28*10^6/3600)</f>
        <v>7.036206422783807E-2</v>
      </c>
      <c r="K47" s="74">
        <f>Albuquerque!$B$188/(Albuquerque!$B$28*10^6/3600)</f>
        <v>3.6965861043299388E-2</v>
      </c>
      <c r="L47" s="74">
        <f>Seattle!$B$188/(Seattle!$B$28*10^6/3600)</f>
        <v>7.2587086674569409E-2</v>
      </c>
      <c r="M47" s="74">
        <f>Chicago!$B$188/(Chicago!$B$28*10^6/3600)</f>
        <v>8.7350320673523399E-2</v>
      </c>
      <c r="N47" s="74">
        <f>Boulder!$B$188/(Boulder!$B$28*10^6/3600)</f>
        <v>3.6967202950013656E-2</v>
      </c>
      <c r="O47" s="74">
        <f>Minneapolis!$B$188/(Minneapolis!$B$28*10^6/3600)</f>
        <v>6.203175398753915E-2</v>
      </c>
      <c r="P47" s="74">
        <f>Helena!$B$188/(Helena!$B$28*10^6/3600)</f>
        <v>7.8105178809012701E-2</v>
      </c>
      <c r="Q47" s="74">
        <f>Duluth!$B$188/(Duluth!$B$28*10^6/3600)</f>
        <v>6.1996153283875442E-2</v>
      </c>
      <c r="R47" s="74">
        <f>Fairbanks!$B$188/(Fairbanks!$B$28*10^6/3600)</f>
        <v>0.10003733389966678</v>
      </c>
    </row>
    <row r="48" spans="1:18">
      <c r="A48" s="50"/>
      <c r="B48" s="51" t="s">
        <v>269</v>
      </c>
      <c r="C48" s="58">
        <f>Miami!$B$189</f>
        <v>11.77</v>
      </c>
      <c r="D48" s="58">
        <f>Houston!$B$189</f>
        <v>14.32</v>
      </c>
      <c r="E48" s="58">
        <f>Phoenix!$B$189</f>
        <v>9.9499999999999993</v>
      </c>
      <c r="F48" s="58">
        <f>Atlanta!$B$189</f>
        <v>11.89</v>
      </c>
      <c r="G48" s="58">
        <f>LosAngeles!$B$189</f>
        <v>6.62</v>
      </c>
      <c r="H48" s="58">
        <f>LasVegas!$B$189</f>
        <v>11.51</v>
      </c>
      <c r="I48" s="58">
        <f>SanFrancisco!$B$189</f>
        <v>15.74</v>
      </c>
      <c r="J48" s="58">
        <f>Baltimore!$B$189</f>
        <v>8.4499999999999993</v>
      </c>
      <c r="K48" s="58">
        <f>Albuquerque!$B$189</f>
        <v>4.03</v>
      </c>
      <c r="L48" s="58">
        <f>Seattle!$B$189</f>
        <v>7.49</v>
      </c>
      <c r="M48" s="58">
        <f>Chicago!$B$189</f>
        <v>9.61</v>
      </c>
      <c r="N48" s="58">
        <f>Boulder!$B$189</f>
        <v>3.9</v>
      </c>
      <c r="O48" s="58">
        <f>Minneapolis!$B$189</f>
        <v>6.74</v>
      </c>
      <c r="P48" s="58">
        <f>Helena!$B$189</f>
        <v>8.0299999999999994</v>
      </c>
      <c r="Q48" s="58">
        <f>Duluth!$B$189</f>
        <v>6.41</v>
      </c>
      <c r="R48" s="58">
        <f>Fairbanks!$B$189</f>
        <v>10.28</v>
      </c>
    </row>
    <row r="49" spans="1:18">
      <c r="A49" s="50"/>
      <c r="B49" s="48" t="s">
        <v>74</v>
      </c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8">
      <c r="A50" s="50"/>
      <c r="B50" s="51" t="s">
        <v>270</v>
      </c>
      <c r="C50" s="74">
        <f>Miami!$C$188/(Miami!$C$28*10^3)</f>
        <v>1.1380767122318697E-2</v>
      </c>
      <c r="D50" s="74">
        <f>Houston!$C$188/(Houston!$C$28*10^3)</f>
        <v>8.0506093162852638E-3</v>
      </c>
      <c r="E50" s="74">
        <f>Phoenix!$C$188/(Phoenix!$C$28*10^3)</f>
        <v>8.176486293437632E-3</v>
      </c>
      <c r="F50" s="74">
        <f>Atlanta!$C$188/(Atlanta!$C$28*10^3)</f>
        <v>9.5747680288705214E-3</v>
      </c>
      <c r="G50" s="74">
        <f>LosAngeles!$C$188/(LosAngeles!$C$28*10^3)</f>
        <v>8.5738475518774612E-3</v>
      </c>
      <c r="H50" s="74">
        <f>LasVegas!$C$188/(LasVegas!$C$28*10^3)</f>
        <v>7.6495709139912738E-3</v>
      </c>
      <c r="I50" s="74">
        <f>SanFrancisco!$C$188/(SanFrancisco!$C$28*10^3)</f>
        <v>8.5684608220801765E-3</v>
      </c>
      <c r="J50" s="74">
        <f>Baltimore!$C$188/(Baltimore!$C$28*10^3)</f>
        <v>9.6895007177939165E-3</v>
      </c>
      <c r="K50" s="74">
        <f>Albuquerque!$C$188/(Albuquerque!$C$28*10^3)</f>
        <v>6.8719705514606226E-3</v>
      </c>
      <c r="L50" s="74">
        <f>Seattle!$C$188/(Seattle!$C$28*10^3)</f>
        <v>8.4097843349847084E-3</v>
      </c>
      <c r="M50" s="74">
        <f>Chicago!$C$188/(Chicago!$C$28*10^3)</f>
        <v>8.3451248445780713E-3</v>
      </c>
      <c r="N50" s="74">
        <f>Boulder!$C$188/(Boulder!$C$28*10^3)</f>
        <v>6.9027021231527997E-3</v>
      </c>
      <c r="O50" s="74">
        <f>Minneapolis!$C$188/(Minneapolis!$C$28*10^3)</f>
        <v>7.8860870412563386E-3</v>
      </c>
      <c r="P50" s="74">
        <f>Helena!$C$188/(Helena!$C$28*10^3)</f>
        <v>8.0675428262570025E-3</v>
      </c>
      <c r="Q50" s="74">
        <f>Duluth!$C$188/(Duluth!$C$28*10^3)</f>
        <v>7.8725783409965607E-3</v>
      </c>
      <c r="R50" s="74">
        <f>Fairbanks!$C$188/(Fairbanks!$C$28*10^3)</f>
        <v>4.1276394446000727E-3</v>
      </c>
    </row>
    <row r="51" spans="1:18">
      <c r="A51" s="50"/>
      <c r="B51" s="51" t="s">
        <v>269</v>
      </c>
      <c r="C51" s="58">
        <f>Miami!$C$189</f>
        <v>0.14000000000000001</v>
      </c>
      <c r="D51" s="58">
        <f>Houston!$C$189</f>
        <v>0.64</v>
      </c>
      <c r="E51" s="58">
        <f>Phoenix!$C$189</f>
        <v>0.51</v>
      </c>
      <c r="F51" s="58">
        <f>Atlanta!$C$189</f>
        <v>1.22</v>
      </c>
      <c r="G51" s="58">
        <f>LosAngeles!$C$189</f>
        <v>0.49</v>
      </c>
      <c r="H51" s="58">
        <f>LasVegas!$C$189</f>
        <v>0.72</v>
      </c>
      <c r="I51" s="58">
        <f>SanFrancisco!$C$189</f>
        <v>0.87</v>
      </c>
      <c r="J51" s="58">
        <f>Baltimore!$C$189</f>
        <v>1.67</v>
      </c>
      <c r="K51" s="58">
        <f>Albuquerque!$C$189</f>
        <v>0.85</v>
      </c>
      <c r="L51" s="58">
        <f>Seattle!$C$189</f>
        <v>1.57</v>
      </c>
      <c r="M51" s="58">
        <f>Chicago!$C$189</f>
        <v>1.97</v>
      </c>
      <c r="N51" s="58">
        <f>Boulder!$C$189</f>
        <v>1.1399999999999999</v>
      </c>
      <c r="O51" s="58">
        <f>Minneapolis!$C$189</f>
        <v>2.29</v>
      </c>
      <c r="P51" s="58">
        <f>Helena!$C$189</f>
        <v>1.83</v>
      </c>
      <c r="Q51" s="58">
        <f>Duluth!$C$189</f>
        <v>2.72</v>
      </c>
      <c r="R51" s="58">
        <f>Fairbanks!$C$189</f>
        <v>2.5299999999999998</v>
      </c>
    </row>
    <row r="52" spans="1:18">
      <c r="A52" s="50"/>
      <c r="B52" s="48" t="s">
        <v>75</v>
      </c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</row>
    <row r="53" spans="1:18">
      <c r="A53" s="50"/>
      <c r="B53" s="51" t="s">
        <v>271</v>
      </c>
      <c r="C53" s="58">
        <f>Miami!$E$189</f>
        <v>11.91</v>
      </c>
      <c r="D53" s="58">
        <f>Houston!$E$189</f>
        <v>14.96</v>
      </c>
      <c r="E53" s="58">
        <f>Phoenix!$E$189</f>
        <v>10.46</v>
      </c>
      <c r="F53" s="58">
        <f>Atlanta!$E$189</f>
        <v>13.12</v>
      </c>
      <c r="G53" s="58">
        <f>LosAngeles!$E$189</f>
        <v>7.12</v>
      </c>
      <c r="H53" s="58">
        <f>LasVegas!$E$189</f>
        <v>12.22</v>
      </c>
      <c r="I53" s="58">
        <f>SanFrancisco!$E$189</f>
        <v>16.61</v>
      </c>
      <c r="J53" s="58">
        <f>Baltimore!$E$189</f>
        <v>10.119999999999999</v>
      </c>
      <c r="K53" s="58">
        <f>Albuquerque!$E$189</f>
        <v>4.88</v>
      </c>
      <c r="L53" s="58">
        <f>Seattle!$E$189</f>
        <v>9.06</v>
      </c>
      <c r="M53" s="58">
        <f>Chicago!$E$189</f>
        <v>11.58</v>
      </c>
      <c r="N53" s="58">
        <f>Boulder!$E$189</f>
        <v>5.04</v>
      </c>
      <c r="O53" s="58">
        <f>Minneapolis!$E$189</f>
        <v>9.0299999999999994</v>
      </c>
      <c r="P53" s="58">
        <f>Helena!$E$189</f>
        <v>9.86</v>
      </c>
      <c r="Q53" s="58">
        <f>Duluth!$E$189</f>
        <v>9.1300000000000008</v>
      </c>
      <c r="R53" s="58">
        <f>Fairbanks!$E$189</f>
        <v>12.81</v>
      </c>
    </row>
    <row r="54" spans="1:18">
      <c r="A54" s="48" t="s">
        <v>76</v>
      </c>
      <c r="B54" s="49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</row>
    <row r="55" spans="1:18">
      <c r="A55" s="50"/>
      <c r="B55" s="48" t="s">
        <v>77</v>
      </c>
    </row>
    <row r="56" spans="1:18">
      <c r="A56" s="50"/>
      <c r="B56" s="51" t="s">
        <v>69</v>
      </c>
      <c r="C56" s="59">
        <f>Miami!$B$13*10^6/3600</f>
        <v>0</v>
      </c>
      <c r="D56" s="59">
        <f>Houston!$B$13*10^6/3600</f>
        <v>0</v>
      </c>
      <c r="E56" s="59">
        <f>Phoenix!$B$13*10^6/3600</f>
        <v>0</v>
      </c>
      <c r="F56" s="59">
        <f>Atlanta!$B$13*10^6/3600</f>
        <v>0</v>
      </c>
      <c r="G56" s="59">
        <f>LosAngeles!$B$13*10^6/3600</f>
        <v>0</v>
      </c>
      <c r="H56" s="59">
        <f>LasVegas!$B$13*10^6/3600</f>
        <v>0</v>
      </c>
      <c r="I56" s="59">
        <f>SanFrancisco!$B$13*10^6/3600</f>
        <v>0</v>
      </c>
      <c r="J56" s="59">
        <f>Baltimore!$B$13*10^6/3600</f>
        <v>0</v>
      </c>
      <c r="K56" s="59">
        <f>Albuquerque!$B$13*10^6/3600</f>
        <v>0</v>
      </c>
      <c r="L56" s="59">
        <f>Seattle!$B$13*10^6/3600</f>
        <v>0</v>
      </c>
      <c r="M56" s="59">
        <f>Chicago!$B$13*10^6/3600</f>
        <v>0</v>
      </c>
      <c r="N56" s="59">
        <f>Boulder!$B$13*10^6/3600</f>
        <v>0</v>
      </c>
      <c r="O56" s="59">
        <f>Minneapolis!$B$13*10^6/3600</f>
        <v>0</v>
      </c>
      <c r="P56" s="59">
        <f>Helena!$B$13*10^6/3600</f>
        <v>0</v>
      </c>
      <c r="Q56" s="59">
        <f>Duluth!$B$13*10^6/3600</f>
        <v>0</v>
      </c>
      <c r="R56" s="59">
        <f>Fairbanks!$B$13*10^6/3600</f>
        <v>0</v>
      </c>
    </row>
    <row r="57" spans="1:18">
      <c r="A57" s="50"/>
      <c r="B57" s="51" t="s">
        <v>70</v>
      </c>
      <c r="C57" s="59">
        <f>Miami!$B$14*10^6/3600</f>
        <v>1456005.5555555555</v>
      </c>
      <c r="D57" s="59">
        <f>Houston!$B$14*10^6/3600</f>
        <v>1165750</v>
      </c>
      <c r="E57" s="59">
        <f>Phoenix!$B$14*10^6/3600</f>
        <v>906147.22222222225</v>
      </c>
      <c r="F57" s="59">
        <f>Atlanta!$B$14*10^6/3600</f>
        <v>781838.88888888888</v>
      </c>
      <c r="G57" s="59">
        <f>LosAngeles!$B$14*10^6/3600</f>
        <v>555172.22222222225</v>
      </c>
      <c r="H57" s="59">
        <f>LasVegas!$B$14*10^6/3600</f>
        <v>638291.66666666663</v>
      </c>
      <c r="I57" s="59">
        <f>SanFrancisco!$B$14*10^6/3600</f>
        <v>199722.22222222222</v>
      </c>
      <c r="J57" s="59">
        <f>Baltimore!$B$14*10^6/3600</f>
        <v>669625</v>
      </c>
      <c r="K57" s="59">
        <f>Albuquerque!$B$14*10^6/3600</f>
        <v>365944.44444444444</v>
      </c>
      <c r="L57" s="59">
        <f>Seattle!$B$14*10^6/3600</f>
        <v>179463.88888888888</v>
      </c>
      <c r="M57" s="59">
        <f>Chicago!$B$14*10^6/3600</f>
        <v>414247.22222222225</v>
      </c>
      <c r="N57" s="59">
        <f>Boulder!$B$14*10^6/3600</f>
        <v>257983.33333333334</v>
      </c>
      <c r="O57" s="59">
        <f>Minneapolis!$B$14*10^6/3600</f>
        <v>362566.66666666669</v>
      </c>
      <c r="P57" s="59">
        <f>Helena!$B$14*10^6/3600</f>
        <v>179816.66666666666</v>
      </c>
      <c r="Q57" s="59">
        <f>Duluth!$B$14*10^6/3600</f>
        <v>185933.33333333334</v>
      </c>
      <c r="R57" s="59">
        <f>Fairbanks!$B$14*10^6/3600</f>
        <v>118811.11111111111</v>
      </c>
    </row>
    <row r="58" spans="1:18">
      <c r="A58" s="50"/>
      <c r="B58" s="51" t="s">
        <v>78</v>
      </c>
      <c r="C58" s="59">
        <f>Miami!$B$15*10^6/3600</f>
        <v>2052722.2222222222</v>
      </c>
      <c r="D58" s="59">
        <f>Houston!$B$15*10^6/3600</f>
        <v>2052722.2222222222</v>
      </c>
      <c r="E58" s="59">
        <f>Phoenix!$B$15*10^6/3600</f>
        <v>2052722.2222222222</v>
      </c>
      <c r="F58" s="59">
        <f>Atlanta!$B$15*10^6/3600</f>
        <v>2052722.2222222222</v>
      </c>
      <c r="G58" s="59">
        <f>LosAngeles!$B$15*10^6/3600</f>
        <v>2052722.2222222222</v>
      </c>
      <c r="H58" s="59">
        <f>LasVegas!$B$15*10^6/3600</f>
        <v>2052722.2222222222</v>
      </c>
      <c r="I58" s="59">
        <f>SanFrancisco!$B$15*10^6/3600</f>
        <v>2052722.2222222222</v>
      </c>
      <c r="J58" s="59">
        <f>Baltimore!$B$15*10^6/3600</f>
        <v>2052722.2222222222</v>
      </c>
      <c r="K58" s="59">
        <f>Albuquerque!$B$15*10^6/3600</f>
        <v>2052722.2222222222</v>
      </c>
      <c r="L58" s="59">
        <f>Seattle!$B$15*10^6/3600</f>
        <v>2052722.2222222222</v>
      </c>
      <c r="M58" s="59">
        <f>Chicago!$B$15*10^6/3600</f>
        <v>2052722.2222222222</v>
      </c>
      <c r="N58" s="59">
        <f>Boulder!$B$15*10^6/3600</f>
        <v>2052722.2222222222</v>
      </c>
      <c r="O58" s="59">
        <f>Minneapolis!$B$15*10^6/3600</f>
        <v>2052722.2222222222</v>
      </c>
      <c r="P58" s="59">
        <f>Helena!$B$15*10^6/3600</f>
        <v>2052722.2222222222</v>
      </c>
      <c r="Q58" s="59">
        <f>Duluth!$B$15*10^6/3600</f>
        <v>2052722.2222222222</v>
      </c>
      <c r="R58" s="59">
        <f>Fairbanks!$B$15*10^6/3600</f>
        <v>2052722.2222222222</v>
      </c>
    </row>
    <row r="59" spans="1:18">
      <c r="A59" s="50"/>
      <c r="B59" s="51" t="s">
        <v>79</v>
      </c>
      <c r="C59" s="59">
        <f>Miami!$B$16*10^6/3600</f>
        <v>13458.333333333334</v>
      </c>
      <c r="D59" s="59">
        <f>Houston!$B$16*10^6/3600</f>
        <v>13452.777777777777</v>
      </c>
      <c r="E59" s="59">
        <f>Phoenix!$B$16*10^6/3600</f>
        <v>13450</v>
      </c>
      <c r="F59" s="59">
        <f>Atlanta!$B$16*10^6/3600</f>
        <v>13447.222222222223</v>
      </c>
      <c r="G59" s="59">
        <f>LosAngeles!$B$16*10^6/3600</f>
        <v>13438.888888888889</v>
      </c>
      <c r="H59" s="59">
        <f>LasVegas!$B$16*10^6/3600</f>
        <v>13436.111111111111</v>
      </c>
      <c r="I59" s="59">
        <f>SanFrancisco!$B$16*10^6/3600</f>
        <v>13441.666666666666</v>
      </c>
      <c r="J59" s="59">
        <f>Baltimore!$B$16*10^6/3600</f>
        <v>13433.333333333334</v>
      </c>
      <c r="K59" s="59">
        <f>Albuquerque!$B$16*10^6/3600</f>
        <v>13438.888888888889</v>
      </c>
      <c r="L59" s="59">
        <f>Seattle!$B$16*10^6/3600</f>
        <v>13413.888888888889</v>
      </c>
      <c r="M59" s="59">
        <f>Chicago!$B$16*10^6/3600</f>
        <v>13436.111111111111</v>
      </c>
      <c r="N59" s="59">
        <f>Boulder!$B$16*10^6/3600</f>
        <v>13427.777777777777</v>
      </c>
      <c r="O59" s="59">
        <f>Minneapolis!$B$16*10^6/3600</f>
        <v>13427.777777777777</v>
      </c>
      <c r="P59" s="59">
        <f>Helena!$B$16*10^6/3600</f>
        <v>13425</v>
      </c>
      <c r="Q59" s="59">
        <f>Duluth!$B$16*10^6/3600</f>
        <v>13416.666666666666</v>
      </c>
      <c r="R59" s="59">
        <f>Fairbanks!$B$16*10^6/3600</f>
        <v>13333.333333333334</v>
      </c>
    </row>
    <row r="60" spans="1:18">
      <c r="A60" s="50"/>
      <c r="B60" s="51" t="s">
        <v>80</v>
      </c>
      <c r="C60" s="59">
        <f>Miami!$B$17*10^6/3600</f>
        <v>1605172.2222222222</v>
      </c>
      <c r="D60" s="59">
        <f>Houston!$B$17*10^6/3600</f>
        <v>1605172.2222222222</v>
      </c>
      <c r="E60" s="59">
        <f>Phoenix!$B$17*10^6/3600</f>
        <v>1605172.2222222222</v>
      </c>
      <c r="F60" s="59">
        <f>Atlanta!$B$17*10^6/3600</f>
        <v>1605172.2222222222</v>
      </c>
      <c r="G60" s="59">
        <f>LosAngeles!$B$17*10^6/3600</f>
        <v>1605172.2222222222</v>
      </c>
      <c r="H60" s="59">
        <f>LasVegas!$B$17*10^6/3600</f>
        <v>1605172.2222222222</v>
      </c>
      <c r="I60" s="59">
        <f>SanFrancisco!$B$17*10^6/3600</f>
        <v>1605172.2222222222</v>
      </c>
      <c r="J60" s="59">
        <f>Baltimore!$B$17*10^6/3600</f>
        <v>1605172.2222222222</v>
      </c>
      <c r="K60" s="59">
        <f>Albuquerque!$B$17*10^6/3600</f>
        <v>1605172.2222222222</v>
      </c>
      <c r="L60" s="59">
        <f>Seattle!$B$17*10^6/3600</f>
        <v>1605172.2222222222</v>
      </c>
      <c r="M60" s="59">
        <f>Chicago!$B$17*10^6/3600</f>
        <v>1605172.2222222222</v>
      </c>
      <c r="N60" s="59">
        <f>Boulder!$B$17*10^6/3600</f>
        <v>1605172.2222222222</v>
      </c>
      <c r="O60" s="59">
        <f>Minneapolis!$B$17*10^6/3600</f>
        <v>1605172.2222222222</v>
      </c>
      <c r="P60" s="59">
        <f>Helena!$B$17*10^6/3600</f>
        <v>1605172.2222222222</v>
      </c>
      <c r="Q60" s="59">
        <f>Duluth!$B$17*10^6/3600</f>
        <v>1605172.2222222222</v>
      </c>
      <c r="R60" s="59">
        <f>Fairbanks!$B$17*10^6/3600</f>
        <v>1605172.2222222222</v>
      </c>
    </row>
    <row r="61" spans="1:18">
      <c r="A61" s="50"/>
      <c r="B61" s="51" t="s">
        <v>81</v>
      </c>
      <c r="C61" s="59">
        <f>Miami!$B$18*10^6/3600</f>
        <v>526411.11111111112</v>
      </c>
      <c r="D61" s="59">
        <f>Houston!$B$18*10^6/3600</f>
        <v>526411.11111111112</v>
      </c>
      <c r="E61" s="59">
        <f>Phoenix!$B$18*10^6/3600</f>
        <v>526411.11111111112</v>
      </c>
      <c r="F61" s="59">
        <f>Atlanta!$B$18*10^6/3600</f>
        <v>526411.11111111112</v>
      </c>
      <c r="G61" s="59">
        <f>LosAngeles!$B$18*10^6/3600</f>
        <v>526411.11111111112</v>
      </c>
      <c r="H61" s="59">
        <f>LasVegas!$B$18*10^6/3600</f>
        <v>526411.11111111112</v>
      </c>
      <c r="I61" s="59">
        <f>SanFrancisco!$B$18*10^6/3600</f>
        <v>526411.11111111112</v>
      </c>
      <c r="J61" s="59">
        <f>Baltimore!$B$18*10^6/3600</f>
        <v>526411.11111111112</v>
      </c>
      <c r="K61" s="59">
        <f>Albuquerque!$B$18*10^6/3600</f>
        <v>526411.11111111112</v>
      </c>
      <c r="L61" s="59">
        <f>Seattle!$B$18*10^6/3600</f>
        <v>526411.11111111112</v>
      </c>
      <c r="M61" s="59">
        <f>Chicago!$B$18*10^6/3600</f>
        <v>526411.11111111112</v>
      </c>
      <c r="N61" s="59">
        <f>Boulder!$B$18*10^6/3600</f>
        <v>526411.11111111112</v>
      </c>
      <c r="O61" s="59">
        <f>Minneapolis!$B$18*10^6/3600</f>
        <v>526411.11111111112</v>
      </c>
      <c r="P61" s="59">
        <f>Helena!$B$18*10^6/3600</f>
        <v>526411.11111111112</v>
      </c>
      <c r="Q61" s="59">
        <f>Duluth!$B$18*10^6/3600</f>
        <v>526411.11111111112</v>
      </c>
      <c r="R61" s="59">
        <f>Fairbanks!$B$18*10^6/3600</f>
        <v>526411.11111111112</v>
      </c>
    </row>
    <row r="62" spans="1:18">
      <c r="A62" s="50"/>
      <c r="B62" s="51" t="s">
        <v>82</v>
      </c>
      <c r="C62" s="59">
        <f>Miami!$B$19*10^6/3600</f>
        <v>180652.77777777778</v>
      </c>
      <c r="D62" s="59">
        <f>Houston!$B$19*10^6/3600</f>
        <v>179883.33333333334</v>
      </c>
      <c r="E62" s="59">
        <f>Phoenix!$B$19*10^6/3600</f>
        <v>218322.22222222222</v>
      </c>
      <c r="F62" s="59">
        <f>Atlanta!$B$19*10^6/3600</f>
        <v>179875</v>
      </c>
      <c r="G62" s="59">
        <f>LosAngeles!$B$19*10^6/3600</f>
        <v>170122.22222222222</v>
      </c>
      <c r="H62" s="59">
        <f>LasVegas!$B$19*10^6/3600</f>
        <v>215861.11111111112</v>
      </c>
      <c r="I62" s="59">
        <f>SanFrancisco!$B$19*10^6/3600</f>
        <v>154905.55555555556</v>
      </c>
      <c r="J62" s="59">
        <f>Baltimore!$B$19*10^6/3600</f>
        <v>182372.22222222222</v>
      </c>
      <c r="K62" s="59">
        <f>Albuquerque!$B$19*10^6/3600</f>
        <v>216269.44444444444</v>
      </c>
      <c r="L62" s="59">
        <f>Seattle!$B$19*10^6/3600</f>
        <v>179811.11111111112</v>
      </c>
      <c r="M62" s="59">
        <f>Chicago!$B$19*10^6/3600</f>
        <v>195619.44444444444</v>
      </c>
      <c r="N62" s="59">
        <f>Boulder!$B$19*10^6/3600</f>
        <v>207236.11111111112</v>
      </c>
      <c r="O62" s="59">
        <f>Minneapolis!$B$19*10^6/3600</f>
        <v>200811.11111111112</v>
      </c>
      <c r="P62" s="59">
        <f>Helena!$B$19*10^6/3600</f>
        <v>202697.22222222222</v>
      </c>
      <c r="Q62" s="59">
        <f>Duluth!$B$19*10^6/3600</f>
        <v>213330.55555555556</v>
      </c>
      <c r="R62" s="59">
        <f>Fairbanks!$B$19*10^6/3600</f>
        <v>264358.33333333331</v>
      </c>
    </row>
    <row r="63" spans="1:18">
      <c r="A63" s="50"/>
      <c r="B63" s="51" t="s">
        <v>83</v>
      </c>
      <c r="C63" s="59">
        <f>Miami!$B$20*10^6/3600</f>
        <v>327266.66666666669</v>
      </c>
      <c r="D63" s="59">
        <f>Houston!$B$20*10^6/3600</f>
        <v>331247.22222222225</v>
      </c>
      <c r="E63" s="59">
        <f>Phoenix!$B$20*10^6/3600</f>
        <v>301061.11111111112</v>
      </c>
      <c r="F63" s="59">
        <f>Atlanta!$B$20*10^6/3600</f>
        <v>319144.44444444444</v>
      </c>
      <c r="G63" s="59">
        <f>LosAngeles!$B$20*10^6/3600</f>
        <v>254258.33333333334</v>
      </c>
      <c r="H63" s="59">
        <f>LasVegas!$B$20*10^6/3600</f>
        <v>237211.11111111112</v>
      </c>
      <c r="I63" s="59">
        <f>SanFrancisco!$B$20*10^6/3600</f>
        <v>163158.33333333334</v>
      </c>
      <c r="J63" s="59">
        <f>Baltimore!$B$20*10^6/3600</f>
        <v>321716.66666666669</v>
      </c>
      <c r="K63" s="59">
        <f>Albuquerque!$B$20*10^6/3600</f>
        <v>157519.44444444444</v>
      </c>
      <c r="L63" s="59">
        <f>Seattle!$B$20*10^6/3600</f>
        <v>130300</v>
      </c>
      <c r="M63" s="59">
        <f>Chicago!$B$20*10^6/3600</f>
        <v>177888.88888888888</v>
      </c>
      <c r="N63" s="59">
        <f>Boulder!$B$20*10^6/3600</f>
        <v>130327.77777777778</v>
      </c>
      <c r="O63" s="59">
        <f>Minneapolis!$B$20*10^6/3600</f>
        <v>169211.11111111112</v>
      </c>
      <c r="P63" s="59">
        <f>Helena!$B$20*10^6/3600</f>
        <v>113113.88888888889</v>
      </c>
      <c r="Q63" s="59">
        <f>Duluth!$B$20*10^6/3600</f>
        <v>124391.66666666667</v>
      </c>
      <c r="R63" s="59">
        <f>Fairbanks!$B$20*10^6/3600</f>
        <v>122897.22222222222</v>
      </c>
    </row>
    <row r="64" spans="1:18">
      <c r="A64" s="50"/>
      <c r="B64" s="51" t="s">
        <v>84</v>
      </c>
      <c r="C64" s="59">
        <f>Miami!$B$21*10^6/3600</f>
        <v>263925</v>
      </c>
      <c r="D64" s="59">
        <f>Houston!$B$21*10^6/3600</f>
        <v>248558.33333333334</v>
      </c>
      <c r="E64" s="59">
        <f>Phoenix!$B$21*10^6/3600</f>
        <v>243069.44444444444</v>
      </c>
      <c r="F64" s="59">
        <f>Atlanta!$B$21*10^6/3600</f>
        <v>220441.66666666666</v>
      </c>
      <c r="G64" s="59">
        <f>LosAngeles!$B$21*10^6/3600</f>
        <v>210822.22222222222</v>
      </c>
      <c r="H64" s="59">
        <f>LasVegas!$B$21*10^6/3600</f>
        <v>181827.77777777778</v>
      </c>
      <c r="I64" s="59">
        <f>SanFrancisco!$B$21*10^6/3600</f>
        <v>125150</v>
      </c>
      <c r="J64" s="59">
        <f>Baltimore!$B$21*10^6/3600</f>
        <v>188441.66666666666</v>
      </c>
      <c r="K64" s="59">
        <f>Albuquerque!$B$21*10^6/3600</f>
        <v>115777.77777777778</v>
      </c>
      <c r="L64" s="59">
        <f>Seattle!$B$21*10^6/3600</f>
        <v>93041.666666666672</v>
      </c>
      <c r="M64" s="59">
        <f>Chicago!$B$21*10^6/3600</f>
        <v>111413.88888888889</v>
      </c>
      <c r="N64" s="59">
        <f>Boulder!$B$21*10^6/3600</f>
        <v>88052.777777777781</v>
      </c>
      <c r="O64" s="59">
        <f>Minneapolis!$B$21*10^6/3600</f>
        <v>104108.33333333333</v>
      </c>
      <c r="P64" s="59">
        <f>Helena!$B$21*10^6/3600</f>
        <v>71038.888888888891</v>
      </c>
      <c r="Q64" s="59">
        <f>Duluth!$B$21*10^6/3600</f>
        <v>66833.333333333328</v>
      </c>
      <c r="R64" s="59">
        <f>Fairbanks!$B$21*10^6/3600</f>
        <v>57263.888888888891</v>
      </c>
    </row>
    <row r="65" spans="1:18">
      <c r="A65" s="50"/>
      <c r="B65" s="51" t="s">
        <v>85</v>
      </c>
      <c r="C65" s="59">
        <f>Miami!$B$22*10^6/3600</f>
        <v>0</v>
      </c>
      <c r="D65" s="59">
        <f>Houston!$B$22*10^6/3600</f>
        <v>0</v>
      </c>
      <c r="E65" s="59">
        <f>Phoenix!$B$22*10^6/3600</f>
        <v>0</v>
      </c>
      <c r="F65" s="59">
        <f>Atlanta!$B$22*10^6/3600</f>
        <v>0</v>
      </c>
      <c r="G65" s="59">
        <f>LosAngeles!$B$22*10^6/3600</f>
        <v>0</v>
      </c>
      <c r="H65" s="59">
        <f>LasVegas!$B$22*10^6/3600</f>
        <v>0</v>
      </c>
      <c r="I65" s="59">
        <f>SanFrancisco!$B$22*10^6/3600</f>
        <v>0</v>
      </c>
      <c r="J65" s="59">
        <f>Baltimore!$B$22*10^6/3600</f>
        <v>0</v>
      </c>
      <c r="K65" s="59">
        <f>Albuquerque!$B$22*10^6/3600</f>
        <v>0</v>
      </c>
      <c r="L65" s="59">
        <f>Seattle!$B$22*10^6/3600</f>
        <v>0</v>
      </c>
      <c r="M65" s="59">
        <f>Chicago!$B$22*10^6/3600</f>
        <v>0</v>
      </c>
      <c r="N65" s="59">
        <f>Boulder!$B$22*10^6/3600</f>
        <v>0</v>
      </c>
      <c r="O65" s="59">
        <f>Minneapolis!$B$22*10^6/3600</f>
        <v>0</v>
      </c>
      <c r="P65" s="59">
        <f>Helena!$B$22*10^6/3600</f>
        <v>0</v>
      </c>
      <c r="Q65" s="59">
        <f>Duluth!$B$22*10^6/3600</f>
        <v>0</v>
      </c>
      <c r="R65" s="59">
        <f>Fairbanks!$B$22*10^6/3600</f>
        <v>0</v>
      </c>
    </row>
    <row r="66" spans="1:18">
      <c r="A66" s="50"/>
      <c r="B66" s="51" t="s">
        <v>64</v>
      </c>
      <c r="C66" s="59">
        <f>Miami!$B$23*10^6/3600</f>
        <v>0</v>
      </c>
      <c r="D66" s="59">
        <f>Houston!$B$23*10^6/3600</f>
        <v>0</v>
      </c>
      <c r="E66" s="59">
        <f>Phoenix!$B$23*10^6/3600</f>
        <v>0</v>
      </c>
      <c r="F66" s="59">
        <f>Atlanta!$B$23*10^6/3600</f>
        <v>0</v>
      </c>
      <c r="G66" s="59">
        <f>LosAngeles!$B$23*10^6/3600</f>
        <v>0</v>
      </c>
      <c r="H66" s="59">
        <f>LasVegas!$B$23*10^6/3600</f>
        <v>0</v>
      </c>
      <c r="I66" s="59">
        <f>SanFrancisco!$B$23*10^6/3600</f>
        <v>0</v>
      </c>
      <c r="J66" s="59">
        <f>Baltimore!$B$23*10^6/3600</f>
        <v>0</v>
      </c>
      <c r="K66" s="59">
        <f>Albuquerque!$B$23*10^6/3600</f>
        <v>0</v>
      </c>
      <c r="L66" s="59">
        <f>Seattle!$B$23*10^6/3600</f>
        <v>0</v>
      </c>
      <c r="M66" s="59">
        <f>Chicago!$B$23*10^6/3600</f>
        <v>0</v>
      </c>
      <c r="N66" s="59">
        <f>Boulder!$B$23*10^6/3600</f>
        <v>0</v>
      </c>
      <c r="O66" s="59">
        <f>Minneapolis!$B$23*10^6/3600</f>
        <v>0</v>
      </c>
      <c r="P66" s="59">
        <f>Helena!$B$23*10^6/3600</f>
        <v>0</v>
      </c>
      <c r="Q66" s="59">
        <f>Duluth!$B$23*10^6/3600</f>
        <v>0</v>
      </c>
      <c r="R66" s="59">
        <f>Fairbanks!$B$23*10^6/3600</f>
        <v>0</v>
      </c>
    </row>
    <row r="67" spans="1:18">
      <c r="A67" s="50"/>
      <c r="B67" s="51" t="s">
        <v>86</v>
      </c>
      <c r="C67" s="59">
        <f>Miami!$B$24*10^6/3600</f>
        <v>0</v>
      </c>
      <c r="D67" s="59">
        <f>Houston!$B$24*10^6/3600</f>
        <v>0</v>
      </c>
      <c r="E67" s="59">
        <f>Phoenix!$B$24*10^6/3600</f>
        <v>0</v>
      </c>
      <c r="F67" s="59">
        <f>Atlanta!$B$24*10^6/3600</f>
        <v>0</v>
      </c>
      <c r="G67" s="59">
        <f>LosAngeles!$B$24*10^6/3600</f>
        <v>0</v>
      </c>
      <c r="H67" s="59">
        <f>LasVegas!$B$24*10^6/3600</f>
        <v>0</v>
      </c>
      <c r="I67" s="59">
        <f>SanFrancisco!$B$24*10^6/3600</f>
        <v>0</v>
      </c>
      <c r="J67" s="59">
        <f>Baltimore!$B$24*10^6/3600</f>
        <v>0</v>
      </c>
      <c r="K67" s="59">
        <f>Albuquerque!$B$24*10^6/3600</f>
        <v>0</v>
      </c>
      <c r="L67" s="59">
        <f>Seattle!$B$24*10^6/3600</f>
        <v>0</v>
      </c>
      <c r="M67" s="59">
        <f>Chicago!$B$24*10^6/3600</f>
        <v>0</v>
      </c>
      <c r="N67" s="59">
        <f>Boulder!$B$24*10^6/3600</f>
        <v>0</v>
      </c>
      <c r="O67" s="59">
        <f>Minneapolis!$B$24*10^6/3600</f>
        <v>0</v>
      </c>
      <c r="P67" s="59">
        <f>Helena!$B$24*10^6/3600</f>
        <v>0</v>
      </c>
      <c r="Q67" s="59">
        <f>Duluth!$B$24*10^6/3600</f>
        <v>0</v>
      </c>
      <c r="R67" s="59">
        <f>Fairbanks!$B$24*10^6/3600</f>
        <v>0</v>
      </c>
    </row>
    <row r="68" spans="1:18">
      <c r="A68" s="50"/>
      <c r="B68" s="51" t="s">
        <v>87</v>
      </c>
      <c r="C68" s="59">
        <f>Miami!$B$25*10^6/3600</f>
        <v>0</v>
      </c>
      <c r="D68" s="59">
        <f>Houston!$B$25*10^6/3600</f>
        <v>0</v>
      </c>
      <c r="E68" s="59">
        <f>Phoenix!$B$25*10^6/3600</f>
        <v>0</v>
      </c>
      <c r="F68" s="59">
        <f>Atlanta!$B$25*10^6/3600</f>
        <v>0</v>
      </c>
      <c r="G68" s="59">
        <f>LosAngeles!$B$25*10^6/3600</f>
        <v>0</v>
      </c>
      <c r="H68" s="59">
        <f>LasVegas!$B$25*10^6/3600</f>
        <v>0</v>
      </c>
      <c r="I68" s="59">
        <f>SanFrancisco!$B$25*10^6/3600</f>
        <v>0</v>
      </c>
      <c r="J68" s="59">
        <f>Baltimore!$B$25*10^6/3600</f>
        <v>0</v>
      </c>
      <c r="K68" s="59">
        <f>Albuquerque!$B$25*10^6/3600</f>
        <v>0</v>
      </c>
      <c r="L68" s="59">
        <f>Seattle!$B$25*10^6/3600</f>
        <v>0</v>
      </c>
      <c r="M68" s="59">
        <f>Chicago!$B$25*10^6/3600</f>
        <v>0</v>
      </c>
      <c r="N68" s="59">
        <f>Boulder!$B$25*10^6/3600</f>
        <v>0</v>
      </c>
      <c r="O68" s="59">
        <f>Minneapolis!$B$25*10^6/3600</f>
        <v>0</v>
      </c>
      <c r="P68" s="59">
        <f>Helena!$B$25*10^6/3600</f>
        <v>0</v>
      </c>
      <c r="Q68" s="59">
        <f>Duluth!$B$25*10^6/3600</f>
        <v>0</v>
      </c>
      <c r="R68" s="59">
        <f>Fairbanks!$B$25*10^6/3600</f>
        <v>0</v>
      </c>
    </row>
    <row r="69" spans="1:18">
      <c r="A69" s="50"/>
      <c r="B69" s="51" t="s">
        <v>88</v>
      </c>
      <c r="C69" s="59">
        <f>Miami!$B$26*10^6/3600</f>
        <v>0</v>
      </c>
      <c r="D69" s="59">
        <f>Houston!$B$26*10^6/3600</f>
        <v>0</v>
      </c>
      <c r="E69" s="59">
        <f>Phoenix!$B$26*10^6/3600</f>
        <v>0</v>
      </c>
      <c r="F69" s="59">
        <f>Atlanta!$B$26*10^6/3600</f>
        <v>0</v>
      </c>
      <c r="G69" s="59">
        <f>LosAngeles!$B$26*10^6/3600</f>
        <v>0</v>
      </c>
      <c r="H69" s="59">
        <f>LasVegas!$B$26*10^6/3600</f>
        <v>0</v>
      </c>
      <c r="I69" s="59">
        <f>SanFrancisco!$B$26*10^6/3600</f>
        <v>0</v>
      </c>
      <c r="J69" s="59">
        <f>Baltimore!$B$26*10^6/3600</f>
        <v>0</v>
      </c>
      <c r="K69" s="59">
        <f>Albuquerque!$B$26*10^6/3600</f>
        <v>0</v>
      </c>
      <c r="L69" s="59">
        <f>Seattle!$B$26*10^6/3600</f>
        <v>0</v>
      </c>
      <c r="M69" s="59">
        <f>Chicago!$B$26*10^6/3600</f>
        <v>0</v>
      </c>
      <c r="N69" s="59">
        <f>Boulder!$B$26*10^6/3600</f>
        <v>0</v>
      </c>
      <c r="O69" s="59">
        <f>Minneapolis!$B$26*10^6/3600</f>
        <v>0</v>
      </c>
      <c r="P69" s="59">
        <f>Helena!$B$26*10^6/3600</f>
        <v>0</v>
      </c>
      <c r="Q69" s="59">
        <f>Duluth!$B$26*10^6/3600</f>
        <v>0</v>
      </c>
      <c r="R69" s="59">
        <f>Fairbanks!$B$26*10^6/3600</f>
        <v>0</v>
      </c>
    </row>
    <row r="70" spans="1:18">
      <c r="A70" s="50"/>
      <c r="B70" s="51" t="s">
        <v>89</v>
      </c>
      <c r="C70" s="59">
        <f>Miami!$B$28*10^6/3600</f>
        <v>6425611.111111111</v>
      </c>
      <c r="D70" s="59">
        <f>Houston!$B$28*10^6/3600</f>
        <v>6123197.222222222</v>
      </c>
      <c r="E70" s="59">
        <f>Phoenix!$B$28*10^6/3600</f>
        <v>5866355.555555556</v>
      </c>
      <c r="F70" s="59">
        <f>Atlanta!$B$28*10^6/3600</f>
        <v>5699055.555555556</v>
      </c>
      <c r="G70" s="59">
        <f>LosAngeles!$B$28*10^6/3600</f>
        <v>5388119.444444444</v>
      </c>
      <c r="H70" s="59">
        <f>LasVegas!$B$28*10^6/3600</f>
        <v>5470930.555555556</v>
      </c>
      <c r="I70" s="59">
        <f>SanFrancisco!$B$28*10^6/3600</f>
        <v>4840683.333333333</v>
      </c>
      <c r="J70" s="59">
        <f>Baltimore!$B$28*10^6/3600</f>
        <v>5559894.444444444</v>
      </c>
      <c r="K70" s="59">
        <f>Albuquerque!$B$28*10^6/3600</f>
        <v>5053252.777777778</v>
      </c>
      <c r="L70" s="59">
        <f>Seattle!$B$28*10^6/3600</f>
        <v>4780333.333333333</v>
      </c>
      <c r="M70" s="59">
        <f>Chicago!$B$28*10^6/3600</f>
        <v>5096911.111111111</v>
      </c>
      <c r="N70" s="59">
        <f>Boulder!$B$28*10^6/3600</f>
        <v>4881333.333333333</v>
      </c>
      <c r="O70" s="59">
        <f>Minneapolis!$B$28*10^6/3600</f>
        <v>5034433.333333333</v>
      </c>
      <c r="P70" s="59">
        <f>Helena!$B$28*10^6/3600</f>
        <v>4764394.444444444</v>
      </c>
      <c r="Q70" s="59">
        <f>Duluth!$B$28*10^6/3600</f>
        <v>4788211.111111111</v>
      </c>
      <c r="R70" s="59">
        <f>Fairbanks!$B$28*10^6/3600</f>
        <v>4760969.444444445</v>
      </c>
    </row>
    <row r="71" spans="1:18">
      <c r="A71" s="50"/>
      <c r="B71" s="48" t="s">
        <v>272</v>
      </c>
      <c r="C71" s="76"/>
      <c r="D71" s="76"/>
      <c r="E71" s="76"/>
      <c r="F71" s="76"/>
      <c r="G71" s="76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6"/>
    </row>
    <row r="72" spans="1:18">
      <c r="A72" s="50"/>
      <c r="B72" s="51" t="s">
        <v>69</v>
      </c>
      <c r="C72" s="59">
        <f>Miami!$C$13*10^3</f>
        <v>388680</v>
      </c>
      <c r="D72" s="59">
        <f>Houston!$C$13*10^3</f>
        <v>3490100</v>
      </c>
      <c r="E72" s="59">
        <f>Phoenix!$C$13*10^3</f>
        <v>2692520</v>
      </c>
      <c r="F72" s="59">
        <f>Atlanta!$C$13*10^3</f>
        <v>5673690</v>
      </c>
      <c r="G72" s="59">
        <f>LosAngeles!$C$13*10^3</f>
        <v>2435370</v>
      </c>
      <c r="H72" s="59">
        <f>LasVegas!$C$13*10^3</f>
        <v>4118020.0000000005</v>
      </c>
      <c r="I72" s="59">
        <f>SanFrancisco!$C$13*10^3</f>
        <v>4457180</v>
      </c>
      <c r="J72" s="59">
        <f>Baltimore!$C$13*10^3</f>
        <v>7732160</v>
      </c>
      <c r="K72" s="59">
        <f>Albuquerque!$C$13*10^3</f>
        <v>5451890</v>
      </c>
      <c r="L72" s="59">
        <f>Seattle!$C$13*10^3</f>
        <v>8366059.9999999991</v>
      </c>
      <c r="M72" s="59">
        <f>Chicago!$C$13*10^3</f>
        <v>10651290</v>
      </c>
      <c r="N72" s="59">
        <f>Boulder!$C$13*10^3</f>
        <v>7354550</v>
      </c>
      <c r="O72" s="59">
        <f>Minneapolis!$C$13*10^3</f>
        <v>13128800</v>
      </c>
      <c r="P72" s="59">
        <f>Helena!$C$13*10^3</f>
        <v>10190350</v>
      </c>
      <c r="Q72" s="59">
        <f>Duluth!$C$13*10^3</f>
        <v>15668140</v>
      </c>
      <c r="R72" s="59">
        <f>Fairbanks!$C$13*10^3</f>
        <v>27991890</v>
      </c>
    </row>
    <row r="73" spans="1:18">
      <c r="A73" s="50"/>
      <c r="B73" s="51" t="s">
        <v>70</v>
      </c>
      <c r="C73" s="59">
        <f>Miami!$C$14*10^3</f>
        <v>0</v>
      </c>
      <c r="D73" s="59">
        <f>Houston!$C$14*10^3</f>
        <v>0</v>
      </c>
      <c r="E73" s="59">
        <f>Phoenix!$C$14*10^3</f>
        <v>0</v>
      </c>
      <c r="F73" s="59">
        <f>Atlanta!$C$14*10^3</f>
        <v>0</v>
      </c>
      <c r="G73" s="59">
        <f>LosAngeles!$C$14*10^3</f>
        <v>0</v>
      </c>
      <c r="H73" s="59">
        <f>LasVegas!$C$14*10^3</f>
        <v>0</v>
      </c>
      <c r="I73" s="59">
        <f>SanFrancisco!$C$14*10^3</f>
        <v>0</v>
      </c>
      <c r="J73" s="59">
        <f>Baltimore!$C$14*10^3</f>
        <v>0</v>
      </c>
      <c r="K73" s="59">
        <f>Albuquerque!$C$14*10^3</f>
        <v>0</v>
      </c>
      <c r="L73" s="59">
        <f>Seattle!$C$14*10^3</f>
        <v>0</v>
      </c>
      <c r="M73" s="59">
        <f>Chicago!$C$14*10^3</f>
        <v>0</v>
      </c>
      <c r="N73" s="59">
        <f>Boulder!$C$14*10^3</f>
        <v>0</v>
      </c>
      <c r="O73" s="59">
        <f>Minneapolis!$C$14*10^3</f>
        <v>0</v>
      </c>
      <c r="P73" s="59">
        <f>Helena!$C$14*10^3</f>
        <v>0</v>
      </c>
      <c r="Q73" s="59">
        <f>Duluth!$C$14*10^3</f>
        <v>0</v>
      </c>
      <c r="R73" s="59">
        <f>Fairbanks!$C$14*10^3</f>
        <v>0</v>
      </c>
    </row>
    <row r="74" spans="1:18">
      <c r="A74" s="50"/>
      <c r="B74" s="51" t="s">
        <v>78</v>
      </c>
      <c r="C74" s="59">
        <f>Miami!$C$15*10^3</f>
        <v>0</v>
      </c>
      <c r="D74" s="59">
        <f>Houston!$C$15*10^3</f>
        <v>0</v>
      </c>
      <c r="E74" s="59">
        <f>Phoenix!$C$15*10^3</f>
        <v>0</v>
      </c>
      <c r="F74" s="59">
        <f>Atlanta!$C$15*10^3</f>
        <v>0</v>
      </c>
      <c r="G74" s="59">
        <f>LosAngeles!$C$15*10^3</f>
        <v>0</v>
      </c>
      <c r="H74" s="59">
        <f>LasVegas!$C$15*10^3</f>
        <v>0</v>
      </c>
      <c r="I74" s="59">
        <f>SanFrancisco!$C$15*10^3</f>
        <v>0</v>
      </c>
      <c r="J74" s="59">
        <f>Baltimore!$C$15*10^3</f>
        <v>0</v>
      </c>
      <c r="K74" s="59">
        <f>Albuquerque!$C$15*10^3</f>
        <v>0</v>
      </c>
      <c r="L74" s="59">
        <f>Seattle!$C$15*10^3</f>
        <v>0</v>
      </c>
      <c r="M74" s="59">
        <f>Chicago!$C$15*10^3</f>
        <v>0</v>
      </c>
      <c r="N74" s="59">
        <f>Boulder!$C$15*10^3</f>
        <v>0</v>
      </c>
      <c r="O74" s="59">
        <f>Minneapolis!$C$15*10^3</f>
        <v>0</v>
      </c>
      <c r="P74" s="59">
        <f>Helena!$C$15*10^3</f>
        <v>0</v>
      </c>
      <c r="Q74" s="59">
        <f>Duluth!$C$15*10^3</f>
        <v>0</v>
      </c>
      <c r="R74" s="59">
        <f>Fairbanks!$C$15*10^3</f>
        <v>0</v>
      </c>
    </row>
    <row r="75" spans="1:18">
      <c r="A75" s="50"/>
      <c r="B75" s="51" t="s">
        <v>79</v>
      </c>
      <c r="C75" s="59">
        <f>Miami!$C$16*10^3</f>
        <v>0</v>
      </c>
      <c r="D75" s="59">
        <f>Houston!$C$16*10^3</f>
        <v>0</v>
      </c>
      <c r="E75" s="59">
        <f>Phoenix!$C$16*10^3</f>
        <v>0</v>
      </c>
      <c r="F75" s="59">
        <f>Atlanta!$C$16*10^3</f>
        <v>0</v>
      </c>
      <c r="G75" s="59">
        <f>LosAngeles!$C$16*10^3</f>
        <v>0</v>
      </c>
      <c r="H75" s="59">
        <f>LasVegas!$C$16*10^3</f>
        <v>0</v>
      </c>
      <c r="I75" s="59">
        <f>SanFrancisco!$C$16*10^3</f>
        <v>0</v>
      </c>
      <c r="J75" s="59">
        <f>Baltimore!$C$16*10^3</f>
        <v>0</v>
      </c>
      <c r="K75" s="59">
        <f>Albuquerque!$C$16*10^3</f>
        <v>0</v>
      </c>
      <c r="L75" s="59">
        <f>Seattle!$C$16*10^3</f>
        <v>0</v>
      </c>
      <c r="M75" s="59">
        <f>Chicago!$C$16*10^3</f>
        <v>0</v>
      </c>
      <c r="N75" s="59">
        <f>Boulder!$C$16*10^3</f>
        <v>0</v>
      </c>
      <c r="O75" s="59">
        <f>Minneapolis!$C$16*10^3</f>
        <v>0</v>
      </c>
      <c r="P75" s="59">
        <f>Helena!$C$16*10^3</f>
        <v>0</v>
      </c>
      <c r="Q75" s="59">
        <f>Duluth!$C$16*10^3</f>
        <v>0</v>
      </c>
      <c r="R75" s="59">
        <f>Fairbanks!$C$16*10^3</f>
        <v>0</v>
      </c>
    </row>
    <row r="76" spans="1:18">
      <c r="A76" s="50"/>
      <c r="B76" s="51" t="s">
        <v>80</v>
      </c>
      <c r="C76" s="59">
        <f>Miami!$C$17*10^3</f>
        <v>0</v>
      </c>
      <c r="D76" s="59">
        <f>Houston!$C$17*10^3</f>
        <v>0</v>
      </c>
      <c r="E76" s="59">
        <f>Phoenix!$C$17*10^3</f>
        <v>0</v>
      </c>
      <c r="F76" s="59">
        <f>Atlanta!$C$17*10^3</f>
        <v>0</v>
      </c>
      <c r="G76" s="59">
        <f>LosAngeles!$C$17*10^3</f>
        <v>0</v>
      </c>
      <c r="H76" s="59">
        <f>LasVegas!$C$17*10^3</f>
        <v>0</v>
      </c>
      <c r="I76" s="59">
        <f>SanFrancisco!$C$17*10^3</f>
        <v>0</v>
      </c>
      <c r="J76" s="59">
        <f>Baltimore!$C$17*10^3</f>
        <v>0</v>
      </c>
      <c r="K76" s="59">
        <f>Albuquerque!$C$17*10^3</f>
        <v>0</v>
      </c>
      <c r="L76" s="59">
        <f>Seattle!$C$17*10^3</f>
        <v>0</v>
      </c>
      <c r="M76" s="59">
        <f>Chicago!$C$17*10^3</f>
        <v>0</v>
      </c>
      <c r="N76" s="59">
        <f>Boulder!$C$17*10^3</f>
        <v>0</v>
      </c>
      <c r="O76" s="59">
        <f>Minneapolis!$C$17*10^3</f>
        <v>0</v>
      </c>
      <c r="P76" s="59">
        <f>Helena!$C$17*10^3</f>
        <v>0</v>
      </c>
      <c r="Q76" s="59">
        <f>Duluth!$C$17*10^3</f>
        <v>0</v>
      </c>
      <c r="R76" s="59">
        <f>Fairbanks!$C$17*10^3</f>
        <v>0</v>
      </c>
    </row>
    <row r="77" spans="1:18">
      <c r="A77" s="50"/>
      <c r="B77" s="51" t="s">
        <v>81</v>
      </c>
      <c r="C77" s="59">
        <f>Miami!$C$18*10^3</f>
        <v>0</v>
      </c>
      <c r="D77" s="59">
        <f>Houston!$C$18*10^3</f>
        <v>0</v>
      </c>
      <c r="E77" s="59">
        <f>Phoenix!$C$18*10^3</f>
        <v>0</v>
      </c>
      <c r="F77" s="59">
        <f>Atlanta!$C$18*10^3</f>
        <v>0</v>
      </c>
      <c r="G77" s="59">
        <f>LosAngeles!$C$18*10^3</f>
        <v>0</v>
      </c>
      <c r="H77" s="59">
        <f>LasVegas!$C$18*10^3</f>
        <v>0</v>
      </c>
      <c r="I77" s="59">
        <f>SanFrancisco!$C$18*10^3</f>
        <v>0</v>
      </c>
      <c r="J77" s="59">
        <f>Baltimore!$C$18*10^3</f>
        <v>0</v>
      </c>
      <c r="K77" s="59">
        <f>Albuquerque!$C$18*10^3</f>
        <v>0</v>
      </c>
      <c r="L77" s="59">
        <f>Seattle!$C$18*10^3</f>
        <v>0</v>
      </c>
      <c r="M77" s="59">
        <f>Chicago!$C$18*10^3</f>
        <v>0</v>
      </c>
      <c r="N77" s="59">
        <f>Boulder!$C$18*10^3</f>
        <v>0</v>
      </c>
      <c r="O77" s="59">
        <f>Minneapolis!$C$18*10^3</f>
        <v>0</v>
      </c>
      <c r="P77" s="59">
        <f>Helena!$C$18*10^3</f>
        <v>0</v>
      </c>
      <c r="Q77" s="59">
        <f>Duluth!$C$18*10^3</f>
        <v>0</v>
      </c>
      <c r="R77" s="59">
        <f>Fairbanks!$C$18*10^3</f>
        <v>0</v>
      </c>
    </row>
    <row r="78" spans="1:18">
      <c r="A78" s="50"/>
      <c r="B78" s="51" t="s">
        <v>82</v>
      </c>
      <c r="C78" s="59">
        <f>Miami!$C$19*10^3</f>
        <v>0</v>
      </c>
      <c r="D78" s="59">
        <f>Houston!$C$19*10^3</f>
        <v>0</v>
      </c>
      <c r="E78" s="59">
        <f>Phoenix!$C$19*10^3</f>
        <v>0</v>
      </c>
      <c r="F78" s="59">
        <f>Atlanta!$C$19*10^3</f>
        <v>0</v>
      </c>
      <c r="G78" s="59">
        <f>LosAngeles!$C$19*10^3</f>
        <v>0</v>
      </c>
      <c r="H78" s="59">
        <f>LasVegas!$C$19*10^3</f>
        <v>0</v>
      </c>
      <c r="I78" s="59">
        <f>SanFrancisco!$C$19*10^3</f>
        <v>0</v>
      </c>
      <c r="J78" s="59">
        <f>Baltimore!$C$19*10^3</f>
        <v>0</v>
      </c>
      <c r="K78" s="59">
        <f>Albuquerque!$C$19*10^3</f>
        <v>0</v>
      </c>
      <c r="L78" s="59">
        <f>Seattle!$C$19*10^3</f>
        <v>0</v>
      </c>
      <c r="M78" s="59">
        <f>Chicago!$C$19*10^3</f>
        <v>0</v>
      </c>
      <c r="N78" s="59">
        <f>Boulder!$C$19*10^3</f>
        <v>0</v>
      </c>
      <c r="O78" s="59">
        <f>Minneapolis!$C$19*10^3</f>
        <v>0</v>
      </c>
      <c r="P78" s="59">
        <f>Helena!$C$19*10^3</f>
        <v>0</v>
      </c>
      <c r="Q78" s="59">
        <f>Duluth!$C$19*10^3</f>
        <v>0</v>
      </c>
      <c r="R78" s="59">
        <f>Fairbanks!$C$19*10^3</f>
        <v>0</v>
      </c>
    </row>
    <row r="79" spans="1:18">
      <c r="A79" s="50"/>
      <c r="B79" s="51" t="s">
        <v>83</v>
      </c>
      <c r="C79" s="59">
        <f>Miami!$C$20*10^3</f>
        <v>0</v>
      </c>
      <c r="D79" s="59">
        <f>Houston!$C$20*10^3</f>
        <v>0</v>
      </c>
      <c r="E79" s="59">
        <f>Phoenix!$C$20*10^3</f>
        <v>0</v>
      </c>
      <c r="F79" s="59">
        <f>Atlanta!$C$20*10^3</f>
        <v>0</v>
      </c>
      <c r="G79" s="59">
        <f>LosAngeles!$C$20*10^3</f>
        <v>0</v>
      </c>
      <c r="H79" s="59">
        <f>LasVegas!$C$20*10^3</f>
        <v>0</v>
      </c>
      <c r="I79" s="59">
        <f>SanFrancisco!$C$20*10^3</f>
        <v>0</v>
      </c>
      <c r="J79" s="59">
        <f>Baltimore!$C$20*10^3</f>
        <v>0</v>
      </c>
      <c r="K79" s="59">
        <f>Albuquerque!$C$20*10^3</f>
        <v>0</v>
      </c>
      <c r="L79" s="59">
        <f>Seattle!$C$20*10^3</f>
        <v>0</v>
      </c>
      <c r="M79" s="59">
        <f>Chicago!$C$20*10^3</f>
        <v>0</v>
      </c>
      <c r="N79" s="59">
        <f>Boulder!$C$20*10^3</f>
        <v>0</v>
      </c>
      <c r="O79" s="59">
        <f>Minneapolis!$C$20*10^3</f>
        <v>0</v>
      </c>
      <c r="P79" s="59">
        <f>Helena!$C$20*10^3</f>
        <v>0</v>
      </c>
      <c r="Q79" s="59">
        <f>Duluth!$C$20*10^3</f>
        <v>0</v>
      </c>
      <c r="R79" s="59">
        <f>Fairbanks!$C$20*10^3</f>
        <v>0</v>
      </c>
    </row>
    <row r="80" spans="1:18">
      <c r="A80" s="50"/>
      <c r="B80" s="51" t="s">
        <v>84</v>
      </c>
      <c r="C80" s="59">
        <f>Miami!$C$21*10^3</f>
        <v>0</v>
      </c>
      <c r="D80" s="59">
        <f>Houston!$C$21*10^3</f>
        <v>0</v>
      </c>
      <c r="E80" s="59">
        <f>Phoenix!$C$21*10^3</f>
        <v>0</v>
      </c>
      <c r="F80" s="59">
        <f>Atlanta!$C$21*10^3</f>
        <v>0</v>
      </c>
      <c r="G80" s="59">
        <f>LosAngeles!$C$21*10^3</f>
        <v>0</v>
      </c>
      <c r="H80" s="59">
        <f>LasVegas!$C$21*10^3</f>
        <v>0</v>
      </c>
      <c r="I80" s="59">
        <f>SanFrancisco!$C$21*10^3</f>
        <v>0</v>
      </c>
      <c r="J80" s="59">
        <f>Baltimore!$C$21*10^3</f>
        <v>0</v>
      </c>
      <c r="K80" s="59">
        <f>Albuquerque!$C$21*10^3</f>
        <v>0</v>
      </c>
      <c r="L80" s="59">
        <f>Seattle!$C$21*10^3</f>
        <v>0</v>
      </c>
      <c r="M80" s="59">
        <f>Chicago!$C$21*10^3</f>
        <v>0</v>
      </c>
      <c r="N80" s="59">
        <f>Boulder!$C$21*10^3</f>
        <v>0</v>
      </c>
      <c r="O80" s="59">
        <f>Minneapolis!$C$21*10^3</f>
        <v>0</v>
      </c>
      <c r="P80" s="59">
        <f>Helena!$C$21*10^3</f>
        <v>0</v>
      </c>
      <c r="Q80" s="59">
        <f>Duluth!$C$21*10^3</f>
        <v>0</v>
      </c>
      <c r="R80" s="59">
        <f>Fairbanks!$C$21*10^3</f>
        <v>0</v>
      </c>
    </row>
    <row r="81" spans="1:18">
      <c r="A81" s="50"/>
      <c r="B81" s="51" t="s">
        <v>85</v>
      </c>
      <c r="C81" s="59">
        <f>Miami!$C$22*10^3</f>
        <v>0</v>
      </c>
      <c r="D81" s="59">
        <f>Houston!$C$22*10^3</f>
        <v>0</v>
      </c>
      <c r="E81" s="59">
        <f>Phoenix!$C$22*10^3</f>
        <v>0</v>
      </c>
      <c r="F81" s="59">
        <f>Atlanta!$C$22*10^3</f>
        <v>0</v>
      </c>
      <c r="G81" s="59">
        <f>LosAngeles!$C$22*10^3</f>
        <v>0</v>
      </c>
      <c r="H81" s="59">
        <f>LasVegas!$C$22*10^3</f>
        <v>0</v>
      </c>
      <c r="I81" s="59">
        <f>SanFrancisco!$C$22*10^3</f>
        <v>0</v>
      </c>
      <c r="J81" s="59">
        <f>Baltimore!$C$22*10^3</f>
        <v>0</v>
      </c>
      <c r="K81" s="59">
        <f>Albuquerque!$C$22*10^3</f>
        <v>0</v>
      </c>
      <c r="L81" s="59">
        <f>Seattle!$C$22*10^3</f>
        <v>0</v>
      </c>
      <c r="M81" s="59">
        <f>Chicago!$C$22*10^3</f>
        <v>0</v>
      </c>
      <c r="N81" s="59">
        <f>Boulder!$C$22*10^3</f>
        <v>0</v>
      </c>
      <c r="O81" s="59">
        <f>Minneapolis!$C$22*10^3</f>
        <v>0</v>
      </c>
      <c r="P81" s="59">
        <f>Helena!$C$22*10^3</f>
        <v>0</v>
      </c>
      <c r="Q81" s="59">
        <f>Duluth!$C$22*10^3</f>
        <v>0</v>
      </c>
      <c r="R81" s="59">
        <f>Fairbanks!$C$22*10^3</f>
        <v>0</v>
      </c>
    </row>
    <row r="82" spans="1:18">
      <c r="A82" s="50"/>
      <c r="B82" s="51" t="s">
        <v>64</v>
      </c>
      <c r="C82" s="59">
        <f>Miami!$C$23*10^3</f>
        <v>0</v>
      </c>
      <c r="D82" s="59">
        <f>Houston!$C$23*10^3</f>
        <v>0</v>
      </c>
      <c r="E82" s="59">
        <f>Phoenix!$C$23*10^3</f>
        <v>0</v>
      </c>
      <c r="F82" s="59">
        <f>Atlanta!$C$23*10^3</f>
        <v>0</v>
      </c>
      <c r="G82" s="59">
        <f>LosAngeles!$C$23*10^3</f>
        <v>0</v>
      </c>
      <c r="H82" s="59">
        <f>LasVegas!$C$23*10^3</f>
        <v>0</v>
      </c>
      <c r="I82" s="59">
        <f>SanFrancisco!$C$23*10^3</f>
        <v>0</v>
      </c>
      <c r="J82" s="59">
        <f>Baltimore!$C$23*10^3</f>
        <v>0</v>
      </c>
      <c r="K82" s="59">
        <f>Albuquerque!$C$23*10^3</f>
        <v>0</v>
      </c>
      <c r="L82" s="59">
        <f>Seattle!$C$23*10^3</f>
        <v>0</v>
      </c>
      <c r="M82" s="59">
        <f>Chicago!$C$23*10^3</f>
        <v>0</v>
      </c>
      <c r="N82" s="59">
        <f>Boulder!$C$23*10^3</f>
        <v>0</v>
      </c>
      <c r="O82" s="59">
        <f>Minneapolis!$C$23*10^3</f>
        <v>0</v>
      </c>
      <c r="P82" s="59">
        <f>Helena!$C$23*10^3</f>
        <v>0</v>
      </c>
      <c r="Q82" s="59">
        <f>Duluth!$C$23*10^3</f>
        <v>0</v>
      </c>
      <c r="R82" s="59">
        <f>Fairbanks!$C$23*10^3</f>
        <v>0</v>
      </c>
    </row>
    <row r="83" spans="1:18">
      <c r="A83" s="50"/>
      <c r="B83" s="51" t="s">
        <v>86</v>
      </c>
      <c r="C83" s="59">
        <f>Miami!$C$24*10^3</f>
        <v>176820</v>
      </c>
      <c r="D83" s="59">
        <f>Houston!$C$24*10^3</f>
        <v>211580</v>
      </c>
      <c r="E83" s="59">
        <f>Phoenix!$C$24*10^3</f>
        <v>191500</v>
      </c>
      <c r="F83" s="59">
        <f>Atlanta!$C$24*10^3</f>
        <v>245150</v>
      </c>
      <c r="G83" s="59">
        <f>LosAngeles!$C$24*10^3</f>
        <v>238720</v>
      </c>
      <c r="H83" s="59">
        <f>LasVegas!$C$24*10^3</f>
        <v>215610</v>
      </c>
      <c r="I83" s="59">
        <f>SanFrancisco!$C$24*10^3</f>
        <v>267430</v>
      </c>
      <c r="J83" s="59">
        <f>Baltimore!$C$24*10^3</f>
        <v>271530</v>
      </c>
      <c r="K83" s="59">
        <f>Albuquerque!$C$24*10^3</f>
        <v>266560</v>
      </c>
      <c r="L83" s="59">
        <f>Seattle!$C$24*10^3</f>
        <v>285330</v>
      </c>
      <c r="M83" s="59">
        <f>Chicago!$C$24*10^3</f>
        <v>294720</v>
      </c>
      <c r="N83" s="59">
        <f>Boulder!$C$24*10^3</f>
        <v>293510</v>
      </c>
      <c r="O83" s="59">
        <f>Minneapolis!$C$24*10^3</f>
        <v>314720</v>
      </c>
      <c r="P83" s="59">
        <f>Helena!$C$24*10^3</f>
        <v>318390</v>
      </c>
      <c r="Q83" s="59">
        <f>Duluth!$C$24*10^3</f>
        <v>347740</v>
      </c>
      <c r="R83" s="59">
        <f>Fairbanks!$C$24*10^3</f>
        <v>387670</v>
      </c>
    </row>
    <row r="84" spans="1:18">
      <c r="A84" s="50"/>
      <c r="B84" s="51" t="s">
        <v>87</v>
      </c>
      <c r="C84" s="59">
        <f>Miami!$C$25*10^3</f>
        <v>0</v>
      </c>
      <c r="D84" s="59">
        <f>Houston!$C$25*10^3</f>
        <v>0</v>
      </c>
      <c r="E84" s="59">
        <f>Phoenix!$C$25*10^3</f>
        <v>0</v>
      </c>
      <c r="F84" s="59">
        <f>Atlanta!$C$25*10^3</f>
        <v>0</v>
      </c>
      <c r="G84" s="59">
        <f>LosAngeles!$C$25*10^3</f>
        <v>0</v>
      </c>
      <c r="H84" s="59">
        <f>LasVegas!$C$25*10^3</f>
        <v>0</v>
      </c>
      <c r="I84" s="59">
        <f>SanFrancisco!$C$25*10^3</f>
        <v>0</v>
      </c>
      <c r="J84" s="59">
        <f>Baltimore!$C$25*10^3</f>
        <v>0</v>
      </c>
      <c r="K84" s="59">
        <f>Albuquerque!$C$25*10^3</f>
        <v>0</v>
      </c>
      <c r="L84" s="59">
        <f>Seattle!$C$25*10^3</f>
        <v>0</v>
      </c>
      <c r="M84" s="59">
        <f>Chicago!$C$25*10^3</f>
        <v>0</v>
      </c>
      <c r="N84" s="59">
        <f>Boulder!$C$25*10^3</f>
        <v>0</v>
      </c>
      <c r="O84" s="59">
        <f>Minneapolis!$C$25*10^3</f>
        <v>0</v>
      </c>
      <c r="P84" s="59">
        <f>Helena!$C$25*10^3</f>
        <v>0</v>
      </c>
      <c r="Q84" s="59">
        <f>Duluth!$C$25*10^3</f>
        <v>0</v>
      </c>
      <c r="R84" s="59">
        <f>Fairbanks!$C$25*10^3</f>
        <v>0</v>
      </c>
    </row>
    <row r="85" spans="1:18">
      <c r="A85" s="50"/>
      <c r="B85" s="51" t="s">
        <v>88</v>
      </c>
      <c r="C85" s="59">
        <f>Miami!$C$26*10^3</f>
        <v>0</v>
      </c>
      <c r="D85" s="59">
        <f>Houston!$C$26*10^3</f>
        <v>0</v>
      </c>
      <c r="E85" s="59">
        <f>Phoenix!$C$26*10^3</f>
        <v>0</v>
      </c>
      <c r="F85" s="59">
        <f>Atlanta!$C$26*10^3</f>
        <v>0</v>
      </c>
      <c r="G85" s="59">
        <f>LosAngeles!$C$26*10^3</f>
        <v>0</v>
      </c>
      <c r="H85" s="59">
        <f>LasVegas!$C$26*10^3</f>
        <v>0</v>
      </c>
      <c r="I85" s="59">
        <f>SanFrancisco!$C$26*10^3</f>
        <v>0</v>
      </c>
      <c r="J85" s="59">
        <f>Baltimore!$C$26*10^3</f>
        <v>0</v>
      </c>
      <c r="K85" s="59">
        <f>Albuquerque!$C$26*10^3</f>
        <v>0</v>
      </c>
      <c r="L85" s="59">
        <f>Seattle!$C$26*10^3</f>
        <v>0</v>
      </c>
      <c r="M85" s="59">
        <f>Chicago!$C$26*10^3</f>
        <v>0</v>
      </c>
      <c r="N85" s="59">
        <f>Boulder!$C$26*10^3</f>
        <v>0</v>
      </c>
      <c r="O85" s="59">
        <f>Minneapolis!$C$26*10^3</f>
        <v>0</v>
      </c>
      <c r="P85" s="59">
        <f>Helena!$C$26*10^3</f>
        <v>0</v>
      </c>
      <c r="Q85" s="59">
        <f>Duluth!$C$26*10^3</f>
        <v>0</v>
      </c>
      <c r="R85" s="59">
        <f>Fairbanks!$C$26*10^3</f>
        <v>0</v>
      </c>
    </row>
    <row r="86" spans="1:18">
      <c r="A86" s="50"/>
      <c r="B86" s="51" t="s">
        <v>89</v>
      </c>
      <c r="C86" s="59">
        <f>Miami!$C$28*10^3</f>
        <v>565490</v>
      </c>
      <c r="D86" s="59">
        <f>Houston!$C$28*10^3</f>
        <v>3701690</v>
      </c>
      <c r="E86" s="59">
        <f>Phoenix!$C$28*10^3</f>
        <v>2884020</v>
      </c>
      <c r="F86" s="59">
        <f>Atlanta!$C$28*10^3</f>
        <v>5918840</v>
      </c>
      <c r="G86" s="59">
        <f>LosAngeles!$C$28*10^3</f>
        <v>2674090</v>
      </c>
      <c r="H86" s="59">
        <f>LasVegas!$C$28*10^3</f>
        <v>4333630</v>
      </c>
      <c r="I86" s="59">
        <f>SanFrancisco!$C$28*10^3</f>
        <v>4724600</v>
      </c>
      <c r="J86" s="59">
        <f>Baltimore!$C$28*10^3</f>
        <v>8003690</v>
      </c>
      <c r="K86" s="59">
        <f>Albuquerque!$C$28*10^3</f>
        <v>5718450</v>
      </c>
      <c r="L86" s="59">
        <f>Seattle!$C$28*10^3</f>
        <v>8651380</v>
      </c>
      <c r="M86" s="59">
        <f>Chicago!$C$28*10^3</f>
        <v>10946010</v>
      </c>
      <c r="N86" s="59">
        <f>Boulder!$C$28*10^3</f>
        <v>7648060</v>
      </c>
      <c r="O86" s="59">
        <f>Minneapolis!$C$28*10^3</f>
        <v>13443510</v>
      </c>
      <c r="P86" s="59">
        <f>Helena!$C$28*10^3</f>
        <v>10508740</v>
      </c>
      <c r="Q86" s="59">
        <f>Duluth!$C$28*10^3</f>
        <v>16015880</v>
      </c>
      <c r="R86" s="59">
        <f>Fairbanks!$C$28*10^3</f>
        <v>28379550</v>
      </c>
    </row>
    <row r="87" spans="1:18">
      <c r="A87" s="50"/>
      <c r="B87" s="48" t="s">
        <v>273</v>
      </c>
      <c r="C87" s="76"/>
      <c r="D87" s="76"/>
      <c r="E87" s="76"/>
      <c r="F87" s="76"/>
      <c r="G87" s="76"/>
      <c r="H87" s="76"/>
      <c r="I87" s="76"/>
      <c r="J87" s="76"/>
      <c r="K87" s="76"/>
      <c r="L87" s="76"/>
      <c r="M87" s="76"/>
      <c r="N87" s="76"/>
      <c r="O87" s="76"/>
      <c r="P87" s="76"/>
      <c r="Q87" s="76"/>
      <c r="R87" s="76"/>
    </row>
    <row r="88" spans="1:18">
      <c r="A88" s="50"/>
      <c r="B88" s="51" t="s">
        <v>69</v>
      </c>
      <c r="C88" s="59">
        <f>Miami!$E$13*10^3</f>
        <v>0</v>
      </c>
      <c r="D88" s="59">
        <f>Houston!$E$13*10^3</f>
        <v>0</v>
      </c>
      <c r="E88" s="59">
        <f>Phoenix!$E$13*10^3</f>
        <v>0</v>
      </c>
      <c r="F88" s="59">
        <f>Atlanta!$E$13*10^3</f>
        <v>0</v>
      </c>
      <c r="G88" s="59">
        <f>LosAngeles!$E$13*10^3</f>
        <v>0</v>
      </c>
      <c r="H88" s="59">
        <f>LasVegas!$E$13*10^3</f>
        <v>0</v>
      </c>
      <c r="I88" s="59">
        <f>SanFrancisco!$E$13*10^3</f>
        <v>0</v>
      </c>
      <c r="J88" s="59">
        <f>Baltimore!$E$13*10^3</f>
        <v>0</v>
      </c>
      <c r="K88" s="59">
        <f>Albuquerque!$E$13*10^3</f>
        <v>0</v>
      </c>
      <c r="L88" s="59">
        <f>Seattle!$E$13*10^3</f>
        <v>0</v>
      </c>
      <c r="M88" s="59">
        <f>Chicago!$E$13*10^3</f>
        <v>0</v>
      </c>
      <c r="N88" s="59">
        <f>Boulder!$E$13*10^3</f>
        <v>0</v>
      </c>
      <c r="O88" s="59">
        <f>Minneapolis!$E$13*10^3</f>
        <v>0</v>
      </c>
      <c r="P88" s="59">
        <f>Helena!$E$13*10^3</f>
        <v>0</v>
      </c>
      <c r="Q88" s="59">
        <f>Duluth!$E$13*10^3</f>
        <v>0</v>
      </c>
      <c r="R88" s="59">
        <f>Fairbanks!$E$13*10^3</f>
        <v>0</v>
      </c>
    </row>
    <row r="89" spans="1:18">
      <c r="A89" s="50"/>
      <c r="B89" s="51" t="s">
        <v>70</v>
      </c>
      <c r="C89" s="59">
        <f>Miami!$E$14*10^3</f>
        <v>0</v>
      </c>
      <c r="D89" s="59">
        <f>Houston!$E$14*10^3</f>
        <v>0</v>
      </c>
      <c r="E89" s="59">
        <f>Phoenix!$E$14*10^3</f>
        <v>0</v>
      </c>
      <c r="F89" s="59">
        <f>Atlanta!$E$14*10^3</f>
        <v>0</v>
      </c>
      <c r="G89" s="59">
        <f>LosAngeles!$E$14*10^3</f>
        <v>0</v>
      </c>
      <c r="H89" s="59">
        <f>LasVegas!$E$14*10^3</f>
        <v>0</v>
      </c>
      <c r="I89" s="59">
        <f>SanFrancisco!$E$14*10^3</f>
        <v>0</v>
      </c>
      <c r="J89" s="59">
        <f>Baltimore!$E$14*10^3</f>
        <v>0</v>
      </c>
      <c r="K89" s="59">
        <f>Albuquerque!$E$14*10^3</f>
        <v>0</v>
      </c>
      <c r="L89" s="59">
        <f>Seattle!$E$14*10^3</f>
        <v>0</v>
      </c>
      <c r="M89" s="59">
        <f>Chicago!$E$14*10^3</f>
        <v>0</v>
      </c>
      <c r="N89" s="59">
        <f>Boulder!$E$14*10^3</f>
        <v>0</v>
      </c>
      <c r="O89" s="59">
        <f>Minneapolis!$E$14*10^3</f>
        <v>0</v>
      </c>
      <c r="P89" s="59">
        <f>Helena!$E$14*10^3</f>
        <v>0</v>
      </c>
      <c r="Q89" s="59">
        <f>Duluth!$E$14*10^3</f>
        <v>0</v>
      </c>
      <c r="R89" s="59">
        <f>Fairbanks!$E$14*10^3</f>
        <v>0</v>
      </c>
    </row>
    <row r="90" spans="1:18">
      <c r="A90" s="50"/>
      <c r="B90" s="51" t="s">
        <v>78</v>
      </c>
      <c r="C90" s="59">
        <f>Miami!$E$15*10^3</f>
        <v>0</v>
      </c>
      <c r="D90" s="59">
        <f>Houston!$E$15*10^3</f>
        <v>0</v>
      </c>
      <c r="E90" s="59">
        <f>Phoenix!$E$15*10^3</f>
        <v>0</v>
      </c>
      <c r="F90" s="59">
        <f>Atlanta!$E$15*10^3</f>
        <v>0</v>
      </c>
      <c r="G90" s="59">
        <f>LosAngeles!$E$15*10^3</f>
        <v>0</v>
      </c>
      <c r="H90" s="59">
        <f>LasVegas!$E$15*10^3</f>
        <v>0</v>
      </c>
      <c r="I90" s="59">
        <f>SanFrancisco!$E$15*10^3</f>
        <v>0</v>
      </c>
      <c r="J90" s="59">
        <f>Baltimore!$E$15*10^3</f>
        <v>0</v>
      </c>
      <c r="K90" s="59">
        <f>Albuquerque!$E$15*10^3</f>
        <v>0</v>
      </c>
      <c r="L90" s="59">
        <f>Seattle!$E$15*10^3</f>
        <v>0</v>
      </c>
      <c r="M90" s="59">
        <f>Chicago!$E$15*10^3</f>
        <v>0</v>
      </c>
      <c r="N90" s="59">
        <f>Boulder!$E$15*10^3</f>
        <v>0</v>
      </c>
      <c r="O90" s="59">
        <f>Minneapolis!$E$15*10^3</f>
        <v>0</v>
      </c>
      <c r="P90" s="59">
        <f>Helena!$E$15*10^3</f>
        <v>0</v>
      </c>
      <c r="Q90" s="59">
        <f>Duluth!$E$15*10^3</f>
        <v>0</v>
      </c>
      <c r="R90" s="59">
        <f>Fairbanks!$E$15*10^3</f>
        <v>0</v>
      </c>
    </row>
    <row r="91" spans="1:18">
      <c r="A91" s="50"/>
      <c r="B91" s="51" t="s">
        <v>79</v>
      </c>
      <c r="C91" s="59">
        <f>Miami!$E$16*10^3</f>
        <v>0</v>
      </c>
      <c r="D91" s="59">
        <f>Houston!$E$16*10^3</f>
        <v>0</v>
      </c>
      <c r="E91" s="59">
        <f>Phoenix!$E$16*10^3</f>
        <v>0</v>
      </c>
      <c r="F91" s="59">
        <f>Atlanta!$E$16*10^3</f>
        <v>0</v>
      </c>
      <c r="G91" s="59">
        <f>LosAngeles!$E$16*10^3</f>
        <v>0</v>
      </c>
      <c r="H91" s="59">
        <f>LasVegas!$E$16*10^3</f>
        <v>0</v>
      </c>
      <c r="I91" s="59">
        <f>SanFrancisco!$E$16*10^3</f>
        <v>0</v>
      </c>
      <c r="J91" s="59">
        <f>Baltimore!$E$16*10^3</f>
        <v>0</v>
      </c>
      <c r="K91" s="59">
        <f>Albuquerque!$E$16*10^3</f>
        <v>0</v>
      </c>
      <c r="L91" s="59">
        <f>Seattle!$E$16*10^3</f>
        <v>0</v>
      </c>
      <c r="M91" s="59">
        <f>Chicago!$E$16*10^3</f>
        <v>0</v>
      </c>
      <c r="N91" s="59">
        <f>Boulder!$E$16*10^3</f>
        <v>0</v>
      </c>
      <c r="O91" s="59">
        <f>Minneapolis!$E$16*10^3</f>
        <v>0</v>
      </c>
      <c r="P91" s="59">
        <f>Helena!$E$16*10^3</f>
        <v>0</v>
      </c>
      <c r="Q91" s="59">
        <f>Duluth!$E$16*10^3</f>
        <v>0</v>
      </c>
      <c r="R91" s="59">
        <f>Fairbanks!$E$16*10^3</f>
        <v>0</v>
      </c>
    </row>
    <row r="92" spans="1:18">
      <c r="A92" s="50"/>
      <c r="B92" s="51" t="s">
        <v>80</v>
      </c>
      <c r="C92" s="59">
        <f>Miami!$E$17*10^3</f>
        <v>0</v>
      </c>
      <c r="D92" s="59">
        <f>Houston!$E$17*10^3</f>
        <v>0</v>
      </c>
      <c r="E92" s="59">
        <f>Phoenix!$E$17*10^3</f>
        <v>0</v>
      </c>
      <c r="F92" s="59">
        <f>Atlanta!$E$17*10^3</f>
        <v>0</v>
      </c>
      <c r="G92" s="59">
        <f>LosAngeles!$E$17*10^3</f>
        <v>0</v>
      </c>
      <c r="H92" s="59">
        <f>LasVegas!$E$17*10^3</f>
        <v>0</v>
      </c>
      <c r="I92" s="59">
        <f>SanFrancisco!$E$17*10^3</f>
        <v>0</v>
      </c>
      <c r="J92" s="59">
        <f>Baltimore!$E$17*10^3</f>
        <v>0</v>
      </c>
      <c r="K92" s="59">
        <f>Albuquerque!$E$17*10^3</f>
        <v>0</v>
      </c>
      <c r="L92" s="59">
        <f>Seattle!$E$17*10^3</f>
        <v>0</v>
      </c>
      <c r="M92" s="59">
        <f>Chicago!$E$17*10^3</f>
        <v>0</v>
      </c>
      <c r="N92" s="59">
        <f>Boulder!$E$17*10^3</f>
        <v>0</v>
      </c>
      <c r="O92" s="59">
        <f>Minneapolis!$E$17*10^3</f>
        <v>0</v>
      </c>
      <c r="P92" s="59">
        <f>Helena!$E$17*10^3</f>
        <v>0</v>
      </c>
      <c r="Q92" s="59">
        <f>Duluth!$E$17*10^3</f>
        <v>0</v>
      </c>
      <c r="R92" s="59">
        <f>Fairbanks!$E$17*10^3</f>
        <v>0</v>
      </c>
    </row>
    <row r="93" spans="1:18">
      <c r="A93" s="50"/>
      <c r="B93" s="51" t="s">
        <v>81</v>
      </c>
      <c r="C93" s="59">
        <f>Miami!$E$18*10^3</f>
        <v>0</v>
      </c>
      <c r="D93" s="59">
        <f>Houston!$E$18*10^3</f>
        <v>0</v>
      </c>
      <c r="E93" s="59">
        <f>Phoenix!$E$18*10^3</f>
        <v>0</v>
      </c>
      <c r="F93" s="59">
        <f>Atlanta!$E$18*10^3</f>
        <v>0</v>
      </c>
      <c r="G93" s="59">
        <f>LosAngeles!$E$18*10^3</f>
        <v>0</v>
      </c>
      <c r="H93" s="59">
        <f>LasVegas!$E$18*10^3</f>
        <v>0</v>
      </c>
      <c r="I93" s="59">
        <f>SanFrancisco!$E$18*10^3</f>
        <v>0</v>
      </c>
      <c r="J93" s="59">
        <f>Baltimore!$E$18*10^3</f>
        <v>0</v>
      </c>
      <c r="K93" s="59">
        <f>Albuquerque!$E$18*10^3</f>
        <v>0</v>
      </c>
      <c r="L93" s="59">
        <f>Seattle!$E$18*10^3</f>
        <v>0</v>
      </c>
      <c r="M93" s="59">
        <f>Chicago!$E$18*10^3</f>
        <v>0</v>
      </c>
      <c r="N93" s="59">
        <f>Boulder!$E$18*10^3</f>
        <v>0</v>
      </c>
      <c r="O93" s="59">
        <f>Minneapolis!$E$18*10^3</f>
        <v>0</v>
      </c>
      <c r="P93" s="59">
        <f>Helena!$E$18*10^3</f>
        <v>0</v>
      </c>
      <c r="Q93" s="59">
        <f>Duluth!$E$18*10^3</f>
        <v>0</v>
      </c>
      <c r="R93" s="59">
        <f>Fairbanks!$E$18*10^3</f>
        <v>0</v>
      </c>
    </row>
    <row r="94" spans="1:18">
      <c r="A94" s="50"/>
      <c r="B94" s="51" t="s">
        <v>82</v>
      </c>
      <c r="C94" s="59">
        <f>Miami!$E$19*10^3</f>
        <v>0</v>
      </c>
      <c r="D94" s="59">
        <f>Houston!$E$19*10^3</f>
        <v>0</v>
      </c>
      <c r="E94" s="59">
        <f>Phoenix!$E$19*10^3</f>
        <v>0</v>
      </c>
      <c r="F94" s="59">
        <f>Atlanta!$E$19*10^3</f>
        <v>0</v>
      </c>
      <c r="G94" s="59">
        <f>LosAngeles!$E$19*10^3</f>
        <v>0</v>
      </c>
      <c r="H94" s="59">
        <f>LasVegas!$E$19*10^3</f>
        <v>0</v>
      </c>
      <c r="I94" s="59">
        <f>SanFrancisco!$E$19*10^3</f>
        <v>0</v>
      </c>
      <c r="J94" s="59">
        <f>Baltimore!$E$19*10^3</f>
        <v>0</v>
      </c>
      <c r="K94" s="59">
        <f>Albuquerque!$E$19*10^3</f>
        <v>0</v>
      </c>
      <c r="L94" s="59">
        <f>Seattle!$E$19*10^3</f>
        <v>0</v>
      </c>
      <c r="M94" s="59">
        <f>Chicago!$E$19*10^3</f>
        <v>0</v>
      </c>
      <c r="N94" s="59">
        <f>Boulder!$E$19*10^3</f>
        <v>0</v>
      </c>
      <c r="O94" s="59">
        <f>Minneapolis!$E$19*10^3</f>
        <v>0</v>
      </c>
      <c r="P94" s="59">
        <f>Helena!$E$19*10^3</f>
        <v>0</v>
      </c>
      <c r="Q94" s="59">
        <f>Duluth!$E$19*10^3</f>
        <v>0</v>
      </c>
      <c r="R94" s="59">
        <f>Fairbanks!$E$19*10^3</f>
        <v>0</v>
      </c>
    </row>
    <row r="95" spans="1:18">
      <c r="A95" s="50"/>
      <c r="B95" s="51" t="s">
        <v>83</v>
      </c>
      <c r="C95" s="59">
        <f>Miami!$E$20*10^3</f>
        <v>0</v>
      </c>
      <c r="D95" s="59">
        <f>Houston!$E$20*10^3</f>
        <v>0</v>
      </c>
      <c r="E95" s="59">
        <f>Phoenix!$E$20*10^3</f>
        <v>0</v>
      </c>
      <c r="F95" s="59">
        <f>Atlanta!$E$20*10^3</f>
        <v>0</v>
      </c>
      <c r="G95" s="59">
        <f>LosAngeles!$E$20*10^3</f>
        <v>0</v>
      </c>
      <c r="H95" s="59">
        <f>LasVegas!$E$20*10^3</f>
        <v>0</v>
      </c>
      <c r="I95" s="59">
        <f>SanFrancisco!$E$20*10^3</f>
        <v>0</v>
      </c>
      <c r="J95" s="59">
        <f>Baltimore!$E$20*10^3</f>
        <v>0</v>
      </c>
      <c r="K95" s="59">
        <f>Albuquerque!$E$20*10^3</f>
        <v>0</v>
      </c>
      <c r="L95" s="59">
        <f>Seattle!$E$20*10^3</f>
        <v>0</v>
      </c>
      <c r="M95" s="59">
        <f>Chicago!$E$20*10^3</f>
        <v>0</v>
      </c>
      <c r="N95" s="59">
        <f>Boulder!$E$20*10^3</f>
        <v>0</v>
      </c>
      <c r="O95" s="59">
        <f>Minneapolis!$E$20*10^3</f>
        <v>0</v>
      </c>
      <c r="P95" s="59">
        <f>Helena!$E$20*10^3</f>
        <v>0</v>
      </c>
      <c r="Q95" s="59">
        <f>Duluth!$E$20*10^3</f>
        <v>0</v>
      </c>
      <c r="R95" s="59">
        <f>Fairbanks!$E$20*10^3</f>
        <v>0</v>
      </c>
    </row>
    <row r="96" spans="1:18">
      <c r="A96" s="50"/>
      <c r="B96" s="51" t="s">
        <v>84</v>
      </c>
      <c r="C96" s="59">
        <f>Miami!$E$21*10^3</f>
        <v>0</v>
      </c>
      <c r="D96" s="59">
        <f>Houston!$E$21*10^3</f>
        <v>0</v>
      </c>
      <c r="E96" s="59">
        <f>Phoenix!$E$21*10^3</f>
        <v>0</v>
      </c>
      <c r="F96" s="59">
        <f>Atlanta!$E$21*10^3</f>
        <v>0</v>
      </c>
      <c r="G96" s="59">
        <f>LosAngeles!$E$21*10^3</f>
        <v>0</v>
      </c>
      <c r="H96" s="59">
        <f>LasVegas!$E$21*10^3</f>
        <v>0</v>
      </c>
      <c r="I96" s="59">
        <f>SanFrancisco!$E$21*10^3</f>
        <v>0</v>
      </c>
      <c r="J96" s="59">
        <f>Baltimore!$E$21*10^3</f>
        <v>0</v>
      </c>
      <c r="K96" s="59">
        <f>Albuquerque!$E$21*10^3</f>
        <v>0</v>
      </c>
      <c r="L96" s="59">
        <f>Seattle!$E$21*10^3</f>
        <v>0</v>
      </c>
      <c r="M96" s="59">
        <f>Chicago!$E$21*10^3</f>
        <v>0</v>
      </c>
      <c r="N96" s="59">
        <f>Boulder!$E$21*10^3</f>
        <v>0</v>
      </c>
      <c r="O96" s="59">
        <f>Minneapolis!$E$21*10^3</f>
        <v>0</v>
      </c>
      <c r="P96" s="59">
        <f>Helena!$E$21*10^3</f>
        <v>0</v>
      </c>
      <c r="Q96" s="59">
        <f>Duluth!$E$21*10^3</f>
        <v>0</v>
      </c>
      <c r="R96" s="59">
        <f>Fairbanks!$E$21*10^3</f>
        <v>0</v>
      </c>
    </row>
    <row r="97" spans="1:18">
      <c r="A97" s="50"/>
      <c r="B97" s="51" t="s">
        <v>85</v>
      </c>
      <c r="C97" s="59">
        <f>Miami!$E$22*10^3</f>
        <v>0</v>
      </c>
      <c r="D97" s="59">
        <f>Houston!$E$22*10^3</f>
        <v>0</v>
      </c>
      <c r="E97" s="59">
        <f>Phoenix!$E$22*10^3</f>
        <v>0</v>
      </c>
      <c r="F97" s="59">
        <f>Atlanta!$E$22*10^3</f>
        <v>0</v>
      </c>
      <c r="G97" s="59">
        <f>LosAngeles!$E$22*10^3</f>
        <v>0</v>
      </c>
      <c r="H97" s="59">
        <f>LasVegas!$E$22*10^3</f>
        <v>0</v>
      </c>
      <c r="I97" s="59">
        <f>SanFrancisco!$E$22*10^3</f>
        <v>0</v>
      </c>
      <c r="J97" s="59">
        <f>Baltimore!$E$22*10^3</f>
        <v>0</v>
      </c>
      <c r="K97" s="59">
        <f>Albuquerque!$E$22*10^3</f>
        <v>0</v>
      </c>
      <c r="L97" s="59">
        <f>Seattle!$E$22*10^3</f>
        <v>0</v>
      </c>
      <c r="M97" s="59">
        <f>Chicago!$E$22*10^3</f>
        <v>0</v>
      </c>
      <c r="N97" s="59">
        <f>Boulder!$E$22*10^3</f>
        <v>0</v>
      </c>
      <c r="O97" s="59">
        <f>Minneapolis!$E$22*10^3</f>
        <v>0</v>
      </c>
      <c r="P97" s="59">
        <f>Helena!$E$22*10^3</f>
        <v>0</v>
      </c>
      <c r="Q97" s="59">
        <f>Duluth!$E$22*10^3</f>
        <v>0</v>
      </c>
      <c r="R97" s="59">
        <f>Fairbanks!$E$22*10^3</f>
        <v>0</v>
      </c>
    </row>
    <row r="98" spans="1:18">
      <c r="A98" s="50"/>
      <c r="B98" s="51" t="s">
        <v>64</v>
      </c>
      <c r="C98" s="59">
        <f>Miami!$E$23*10^3</f>
        <v>0</v>
      </c>
      <c r="D98" s="59">
        <f>Houston!$E$23*10^3</f>
        <v>0</v>
      </c>
      <c r="E98" s="59">
        <f>Phoenix!$E$23*10^3</f>
        <v>0</v>
      </c>
      <c r="F98" s="59">
        <f>Atlanta!$E$23*10^3</f>
        <v>0</v>
      </c>
      <c r="G98" s="59">
        <f>LosAngeles!$E$23*10^3</f>
        <v>0</v>
      </c>
      <c r="H98" s="59">
        <f>LasVegas!$E$23*10^3</f>
        <v>0</v>
      </c>
      <c r="I98" s="59">
        <f>SanFrancisco!$E$23*10^3</f>
        <v>0</v>
      </c>
      <c r="J98" s="59">
        <f>Baltimore!$E$23*10^3</f>
        <v>0</v>
      </c>
      <c r="K98" s="59">
        <f>Albuquerque!$E$23*10^3</f>
        <v>0</v>
      </c>
      <c r="L98" s="59">
        <f>Seattle!$E$23*10^3</f>
        <v>0</v>
      </c>
      <c r="M98" s="59">
        <f>Chicago!$E$23*10^3</f>
        <v>0</v>
      </c>
      <c r="N98" s="59">
        <f>Boulder!$E$23*10^3</f>
        <v>0</v>
      </c>
      <c r="O98" s="59">
        <f>Minneapolis!$E$23*10^3</f>
        <v>0</v>
      </c>
      <c r="P98" s="59">
        <f>Helena!$E$23*10^3</f>
        <v>0</v>
      </c>
      <c r="Q98" s="59">
        <f>Duluth!$E$23*10^3</f>
        <v>0</v>
      </c>
      <c r="R98" s="59">
        <f>Fairbanks!$E$23*10^3</f>
        <v>0</v>
      </c>
    </row>
    <row r="99" spans="1:18">
      <c r="A99" s="50"/>
      <c r="B99" s="51" t="s">
        <v>86</v>
      </c>
      <c r="C99" s="59">
        <f>Miami!$E$24*10^3</f>
        <v>0</v>
      </c>
      <c r="D99" s="59">
        <f>Houston!$E$24*10^3</f>
        <v>0</v>
      </c>
      <c r="E99" s="59">
        <f>Phoenix!$E$24*10^3</f>
        <v>0</v>
      </c>
      <c r="F99" s="59">
        <f>Atlanta!$E$24*10^3</f>
        <v>0</v>
      </c>
      <c r="G99" s="59">
        <f>LosAngeles!$E$24*10^3</f>
        <v>0</v>
      </c>
      <c r="H99" s="59">
        <f>LasVegas!$E$24*10^3</f>
        <v>0</v>
      </c>
      <c r="I99" s="59">
        <f>SanFrancisco!$E$24*10^3</f>
        <v>0</v>
      </c>
      <c r="J99" s="59">
        <f>Baltimore!$E$24*10^3</f>
        <v>0</v>
      </c>
      <c r="K99" s="59">
        <f>Albuquerque!$E$24*10^3</f>
        <v>0</v>
      </c>
      <c r="L99" s="59">
        <f>Seattle!$E$24*10^3</f>
        <v>0</v>
      </c>
      <c r="M99" s="59">
        <f>Chicago!$E$24*10^3</f>
        <v>0</v>
      </c>
      <c r="N99" s="59">
        <f>Boulder!$E$24*10^3</f>
        <v>0</v>
      </c>
      <c r="O99" s="59">
        <f>Minneapolis!$E$24*10^3</f>
        <v>0</v>
      </c>
      <c r="P99" s="59">
        <f>Helena!$E$24*10^3</f>
        <v>0</v>
      </c>
      <c r="Q99" s="59">
        <f>Duluth!$E$24*10^3</f>
        <v>0</v>
      </c>
      <c r="R99" s="59">
        <f>Fairbanks!$E$24*10^3</f>
        <v>0</v>
      </c>
    </row>
    <row r="100" spans="1:18">
      <c r="A100" s="50"/>
      <c r="B100" s="51" t="s">
        <v>87</v>
      </c>
      <c r="C100" s="59">
        <f>Miami!$E$25*10^3</f>
        <v>0</v>
      </c>
      <c r="D100" s="59">
        <f>Houston!$E$25*10^3</f>
        <v>0</v>
      </c>
      <c r="E100" s="59">
        <f>Phoenix!$E$25*10^3</f>
        <v>0</v>
      </c>
      <c r="F100" s="59">
        <f>Atlanta!$E$25*10^3</f>
        <v>0</v>
      </c>
      <c r="G100" s="59">
        <f>LosAngeles!$E$25*10^3</f>
        <v>0</v>
      </c>
      <c r="H100" s="59">
        <f>LasVegas!$E$25*10^3</f>
        <v>0</v>
      </c>
      <c r="I100" s="59">
        <f>SanFrancisco!$E$25*10^3</f>
        <v>0</v>
      </c>
      <c r="J100" s="59">
        <f>Baltimore!$E$25*10^3</f>
        <v>0</v>
      </c>
      <c r="K100" s="59">
        <f>Albuquerque!$E$25*10^3</f>
        <v>0</v>
      </c>
      <c r="L100" s="59">
        <f>Seattle!$E$25*10^3</f>
        <v>0</v>
      </c>
      <c r="M100" s="59">
        <f>Chicago!$E$25*10^3</f>
        <v>0</v>
      </c>
      <c r="N100" s="59">
        <f>Boulder!$E$25*10^3</f>
        <v>0</v>
      </c>
      <c r="O100" s="59">
        <f>Minneapolis!$E$25*10^3</f>
        <v>0</v>
      </c>
      <c r="P100" s="59">
        <f>Helena!$E$25*10^3</f>
        <v>0</v>
      </c>
      <c r="Q100" s="59">
        <f>Duluth!$E$25*10^3</f>
        <v>0</v>
      </c>
      <c r="R100" s="59">
        <f>Fairbanks!$E$25*10^3</f>
        <v>0</v>
      </c>
    </row>
    <row r="101" spans="1:18">
      <c r="A101" s="50"/>
      <c r="B101" s="51" t="s">
        <v>88</v>
      </c>
      <c r="C101" s="59">
        <f>Miami!$E$26*10^3</f>
        <v>0</v>
      </c>
      <c r="D101" s="59">
        <f>Houston!$E$26*10^3</f>
        <v>0</v>
      </c>
      <c r="E101" s="59">
        <f>Phoenix!$E$26*10^3</f>
        <v>0</v>
      </c>
      <c r="F101" s="59">
        <f>Atlanta!$E$26*10^3</f>
        <v>0</v>
      </c>
      <c r="G101" s="59">
        <f>LosAngeles!$E$26*10^3</f>
        <v>0</v>
      </c>
      <c r="H101" s="59">
        <f>LasVegas!$E$26*10^3</f>
        <v>0</v>
      </c>
      <c r="I101" s="59">
        <f>SanFrancisco!$E$26*10^3</f>
        <v>0</v>
      </c>
      <c r="J101" s="59">
        <f>Baltimore!$E$26*10^3</f>
        <v>0</v>
      </c>
      <c r="K101" s="59">
        <f>Albuquerque!$E$26*10^3</f>
        <v>0</v>
      </c>
      <c r="L101" s="59">
        <f>Seattle!$E$26*10^3</f>
        <v>0</v>
      </c>
      <c r="M101" s="59">
        <f>Chicago!$E$26*10^3</f>
        <v>0</v>
      </c>
      <c r="N101" s="59">
        <f>Boulder!$E$26*10^3</f>
        <v>0</v>
      </c>
      <c r="O101" s="59">
        <f>Minneapolis!$E$26*10^3</f>
        <v>0</v>
      </c>
      <c r="P101" s="59">
        <f>Helena!$E$26*10^3</f>
        <v>0</v>
      </c>
      <c r="Q101" s="59">
        <f>Duluth!$E$26*10^3</f>
        <v>0</v>
      </c>
      <c r="R101" s="59">
        <f>Fairbanks!$E$26*10^3</f>
        <v>0</v>
      </c>
    </row>
    <row r="102" spans="1:18">
      <c r="A102" s="50"/>
      <c r="B102" s="51" t="s">
        <v>89</v>
      </c>
      <c r="C102" s="59">
        <f>Miami!$E$28*10^3</f>
        <v>0</v>
      </c>
      <c r="D102" s="59">
        <f>Houston!$E$28*10^3</f>
        <v>0</v>
      </c>
      <c r="E102" s="59">
        <f>Phoenix!$E$28*10^3</f>
        <v>0</v>
      </c>
      <c r="F102" s="59">
        <f>Atlanta!$E$28*10^3</f>
        <v>0</v>
      </c>
      <c r="G102" s="59">
        <f>LosAngeles!$E$28*10^3</f>
        <v>0</v>
      </c>
      <c r="H102" s="59">
        <f>LasVegas!$E$28*10^3</f>
        <v>0</v>
      </c>
      <c r="I102" s="59">
        <f>SanFrancisco!$E$28*10^3</f>
        <v>0</v>
      </c>
      <c r="J102" s="59">
        <f>Baltimore!$E$28*10^3</f>
        <v>0</v>
      </c>
      <c r="K102" s="59">
        <f>Albuquerque!$E$28*10^3</f>
        <v>0</v>
      </c>
      <c r="L102" s="59">
        <f>Seattle!$E$28*10^3</f>
        <v>0</v>
      </c>
      <c r="M102" s="59">
        <f>Chicago!$E$28*10^3</f>
        <v>0</v>
      </c>
      <c r="N102" s="59">
        <f>Boulder!$E$28*10^3</f>
        <v>0</v>
      </c>
      <c r="O102" s="59">
        <f>Minneapolis!$E$28*10^3</f>
        <v>0</v>
      </c>
      <c r="P102" s="59">
        <f>Helena!$E$28*10^3</f>
        <v>0</v>
      </c>
      <c r="Q102" s="59">
        <f>Duluth!$E$28*10^3</f>
        <v>0</v>
      </c>
      <c r="R102" s="59">
        <f>Fairbanks!$E$28*10^3</f>
        <v>0</v>
      </c>
    </row>
    <row r="103" spans="1:18">
      <c r="A103" s="50"/>
      <c r="B103" s="48" t="s">
        <v>274</v>
      </c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</row>
    <row r="104" spans="1:18">
      <c r="A104" s="50"/>
      <c r="B104" s="51" t="s">
        <v>69</v>
      </c>
      <c r="C104" s="59">
        <f>Miami!$F$13*10^3</f>
        <v>0</v>
      </c>
      <c r="D104" s="59">
        <f>Houston!$F$13*10^3</f>
        <v>0</v>
      </c>
      <c r="E104" s="59">
        <f>Phoenix!$F$13*10^3</f>
        <v>0</v>
      </c>
      <c r="F104" s="59">
        <f>Atlanta!$F$13*10^3</f>
        <v>0</v>
      </c>
      <c r="G104" s="59">
        <f>LosAngeles!$F$13*10^3</f>
        <v>0</v>
      </c>
      <c r="H104" s="59">
        <f>LasVegas!$F$13*10^3</f>
        <v>0</v>
      </c>
      <c r="I104" s="59">
        <f>SanFrancisco!$F$13*10^3</f>
        <v>0</v>
      </c>
      <c r="J104" s="59">
        <f>Baltimore!$F$13*10^3</f>
        <v>0</v>
      </c>
      <c r="K104" s="59">
        <f>Albuquerque!$F$13*10^3</f>
        <v>0</v>
      </c>
      <c r="L104" s="59">
        <f>Seattle!$F$13*10^3</f>
        <v>0</v>
      </c>
      <c r="M104" s="59">
        <f>Chicago!$F$13*10^3</f>
        <v>0</v>
      </c>
      <c r="N104" s="59">
        <f>Boulder!$F$13*10^3</f>
        <v>0</v>
      </c>
      <c r="O104" s="59">
        <f>Minneapolis!$F$13*10^3</f>
        <v>0</v>
      </c>
      <c r="P104" s="59">
        <f>Helena!$F$13*10^3</f>
        <v>0</v>
      </c>
      <c r="Q104" s="59">
        <f>Duluth!$F$13*10^3</f>
        <v>0</v>
      </c>
      <c r="R104" s="59">
        <f>Fairbanks!$F$13*10^3</f>
        <v>0</v>
      </c>
    </row>
    <row r="105" spans="1:18">
      <c r="A105" s="50"/>
      <c r="B105" s="51" t="s">
        <v>70</v>
      </c>
      <c r="C105" s="59">
        <f>Miami!$F$14*10^3</f>
        <v>0</v>
      </c>
      <c r="D105" s="59">
        <f>Houston!$F$14*10^3</f>
        <v>0</v>
      </c>
      <c r="E105" s="59">
        <f>Phoenix!$F$14*10^3</f>
        <v>0</v>
      </c>
      <c r="F105" s="59">
        <f>Atlanta!$F$14*10^3</f>
        <v>0</v>
      </c>
      <c r="G105" s="59">
        <f>LosAngeles!$F$14*10^3</f>
        <v>0</v>
      </c>
      <c r="H105" s="59">
        <f>LasVegas!$F$14*10^3</f>
        <v>0</v>
      </c>
      <c r="I105" s="59">
        <f>SanFrancisco!$F$14*10^3</f>
        <v>0</v>
      </c>
      <c r="J105" s="59">
        <f>Baltimore!$F$14*10^3</f>
        <v>0</v>
      </c>
      <c r="K105" s="59">
        <f>Albuquerque!$F$14*10^3</f>
        <v>0</v>
      </c>
      <c r="L105" s="59">
        <f>Seattle!$F$14*10^3</f>
        <v>0</v>
      </c>
      <c r="M105" s="59">
        <f>Chicago!$F$14*10^3</f>
        <v>0</v>
      </c>
      <c r="N105" s="59">
        <f>Boulder!$F$14*10^3</f>
        <v>0</v>
      </c>
      <c r="O105" s="59">
        <f>Minneapolis!$F$14*10^3</f>
        <v>0</v>
      </c>
      <c r="P105" s="59">
        <f>Helena!$F$14*10^3</f>
        <v>0</v>
      </c>
      <c r="Q105" s="59">
        <f>Duluth!$F$14*10^3</f>
        <v>0</v>
      </c>
      <c r="R105" s="59">
        <f>Fairbanks!$F$14*10^3</f>
        <v>0</v>
      </c>
    </row>
    <row r="106" spans="1:18">
      <c r="A106" s="50"/>
      <c r="B106" s="51" t="s">
        <v>78</v>
      </c>
      <c r="C106" s="59">
        <f>Miami!$F$15*10^3</f>
        <v>0</v>
      </c>
      <c r="D106" s="59">
        <f>Houston!$F$15*10^3</f>
        <v>0</v>
      </c>
      <c r="E106" s="59">
        <f>Phoenix!$F$15*10^3</f>
        <v>0</v>
      </c>
      <c r="F106" s="59">
        <f>Atlanta!$F$15*10^3</f>
        <v>0</v>
      </c>
      <c r="G106" s="59">
        <f>LosAngeles!$F$15*10^3</f>
        <v>0</v>
      </c>
      <c r="H106" s="59">
        <f>LasVegas!$F$15*10^3</f>
        <v>0</v>
      </c>
      <c r="I106" s="59">
        <f>SanFrancisco!$F$15*10^3</f>
        <v>0</v>
      </c>
      <c r="J106" s="59">
        <f>Baltimore!$F$15*10^3</f>
        <v>0</v>
      </c>
      <c r="K106" s="59">
        <f>Albuquerque!$F$15*10^3</f>
        <v>0</v>
      </c>
      <c r="L106" s="59">
        <f>Seattle!$F$15*10^3</f>
        <v>0</v>
      </c>
      <c r="M106" s="59">
        <f>Chicago!$F$15*10^3</f>
        <v>0</v>
      </c>
      <c r="N106" s="59">
        <f>Boulder!$F$15*10^3</f>
        <v>0</v>
      </c>
      <c r="O106" s="59">
        <f>Minneapolis!$F$15*10^3</f>
        <v>0</v>
      </c>
      <c r="P106" s="59">
        <f>Helena!$F$15*10^3</f>
        <v>0</v>
      </c>
      <c r="Q106" s="59">
        <f>Duluth!$F$15*10^3</f>
        <v>0</v>
      </c>
      <c r="R106" s="59">
        <f>Fairbanks!$F$15*10^3</f>
        <v>0</v>
      </c>
    </row>
    <row r="107" spans="1:18">
      <c r="A107" s="50"/>
      <c r="B107" s="51" t="s">
        <v>79</v>
      </c>
      <c r="C107" s="59">
        <f>Miami!$F$16*10^3</f>
        <v>0</v>
      </c>
      <c r="D107" s="59">
        <f>Houston!$F$16*10^3</f>
        <v>0</v>
      </c>
      <c r="E107" s="59">
        <f>Phoenix!$F$16*10^3</f>
        <v>0</v>
      </c>
      <c r="F107" s="59">
        <f>Atlanta!$F$16*10^3</f>
        <v>0</v>
      </c>
      <c r="G107" s="59">
        <f>LosAngeles!$F$16*10^3</f>
        <v>0</v>
      </c>
      <c r="H107" s="59">
        <f>LasVegas!$F$16*10^3</f>
        <v>0</v>
      </c>
      <c r="I107" s="59">
        <f>SanFrancisco!$F$16*10^3</f>
        <v>0</v>
      </c>
      <c r="J107" s="59">
        <f>Baltimore!$F$16*10^3</f>
        <v>0</v>
      </c>
      <c r="K107" s="59">
        <f>Albuquerque!$F$16*10^3</f>
        <v>0</v>
      </c>
      <c r="L107" s="59">
        <f>Seattle!$F$16*10^3</f>
        <v>0</v>
      </c>
      <c r="M107" s="59">
        <f>Chicago!$F$16*10^3</f>
        <v>0</v>
      </c>
      <c r="N107" s="59">
        <f>Boulder!$F$16*10^3</f>
        <v>0</v>
      </c>
      <c r="O107" s="59">
        <f>Minneapolis!$F$16*10^3</f>
        <v>0</v>
      </c>
      <c r="P107" s="59">
        <f>Helena!$F$16*10^3</f>
        <v>0</v>
      </c>
      <c r="Q107" s="59">
        <f>Duluth!$F$16*10^3</f>
        <v>0</v>
      </c>
      <c r="R107" s="59">
        <f>Fairbanks!$F$16*10^3</f>
        <v>0</v>
      </c>
    </row>
    <row r="108" spans="1:18">
      <c r="A108" s="50"/>
      <c r="B108" s="51" t="s">
        <v>80</v>
      </c>
      <c r="C108" s="59">
        <f>Miami!$F$17*10^3</f>
        <v>0</v>
      </c>
      <c r="D108" s="59">
        <f>Houston!$F$17*10^3</f>
        <v>0</v>
      </c>
      <c r="E108" s="59">
        <f>Phoenix!$F$17*10^3</f>
        <v>0</v>
      </c>
      <c r="F108" s="59">
        <f>Atlanta!$F$17*10^3</f>
        <v>0</v>
      </c>
      <c r="G108" s="59">
        <f>LosAngeles!$F$17*10^3</f>
        <v>0</v>
      </c>
      <c r="H108" s="59">
        <f>LasVegas!$F$17*10^3</f>
        <v>0</v>
      </c>
      <c r="I108" s="59">
        <f>SanFrancisco!$F$17*10^3</f>
        <v>0</v>
      </c>
      <c r="J108" s="59">
        <f>Baltimore!$F$17*10^3</f>
        <v>0</v>
      </c>
      <c r="K108" s="59">
        <f>Albuquerque!$F$17*10^3</f>
        <v>0</v>
      </c>
      <c r="L108" s="59">
        <f>Seattle!$F$17*10^3</f>
        <v>0</v>
      </c>
      <c r="M108" s="59">
        <f>Chicago!$F$17*10^3</f>
        <v>0</v>
      </c>
      <c r="N108" s="59">
        <f>Boulder!$F$17*10^3</f>
        <v>0</v>
      </c>
      <c r="O108" s="59">
        <f>Minneapolis!$F$17*10^3</f>
        <v>0</v>
      </c>
      <c r="P108" s="59">
        <f>Helena!$F$17*10^3</f>
        <v>0</v>
      </c>
      <c r="Q108" s="59">
        <f>Duluth!$F$17*10^3</f>
        <v>0</v>
      </c>
      <c r="R108" s="59">
        <f>Fairbanks!$F$17*10^3</f>
        <v>0</v>
      </c>
    </row>
    <row r="109" spans="1:18">
      <c r="A109" s="50"/>
      <c r="B109" s="51" t="s">
        <v>81</v>
      </c>
      <c r="C109" s="59">
        <f>Miami!$F$18*10^3</f>
        <v>0</v>
      </c>
      <c r="D109" s="59">
        <f>Houston!$F$18*10^3</f>
        <v>0</v>
      </c>
      <c r="E109" s="59">
        <f>Phoenix!$F$18*10^3</f>
        <v>0</v>
      </c>
      <c r="F109" s="59">
        <f>Atlanta!$F$18*10^3</f>
        <v>0</v>
      </c>
      <c r="G109" s="59">
        <f>LosAngeles!$F$18*10^3</f>
        <v>0</v>
      </c>
      <c r="H109" s="59">
        <f>LasVegas!$F$18*10^3</f>
        <v>0</v>
      </c>
      <c r="I109" s="59">
        <f>SanFrancisco!$F$18*10^3</f>
        <v>0</v>
      </c>
      <c r="J109" s="59">
        <f>Baltimore!$F$18*10^3</f>
        <v>0</v>
      </c>
      <c r="K109" s="59">
        <f>Albuquerque!$F$18*10^3</f>
        <v>0</v>
      </c>
      <c r="L109" s="59">
        <f>Seattle!$F$18*10^3</f>
        <v>0</v>
      </c>
      <c r="M109" s="59">
        <f>Chicago!$F$18*10^3</f>
        <v>0</v>
      </c>
      <c r="N109" s="59">
        <f>Boulder!$F$18*10^3</f>
        <v>0</v>
      </c>
      <c r="O109" s="59">
        <f>Minneapolis!$F$18*10^3</f>
        <v>0</v>
      </c>
      <c r="P109" s="59">
        <f>Helena!$F$18*10^3</f>
        <v>0</v>
      </c>
      <c r="Q109" s="59">
        <f>Duluth!$F$18*10^3</f>
        <v>0</v>
      </c>
      <c r="R109" s="59">
        <f>Fairbanks!$F$18*10^3</f>
        <v>0</v>
      </c>
    </row>
    <row r="110" spans="1:18">
      <c r="A110" s="50"/>
      <c r="B110" s="51" t="s">
        <v>82</v>
      </c>
      <c r="C110" s="59">
        <f>Miami!$F$19*10^3</f>
        <v>0</v>
      </c>
      <c r="D110" s="59">
        <f>Houston!$F$19*10^3</f>
        <v>0</v>
      </c>
      <c r="E110" s="59">
        <f>Phoenix!$F$19*10^3</f>
        <v>0</v>
      </c>
      <c r="F110" s="59">
        <f>Atlanta!$F$19*10^3</f>
        <v>0</v>
      </c>
      <c r="G110" s="59">
        <f>LosAngeles!$F$19*10^3</f>
        <v>0</v>
      </c>
      <c r="H110" s="59">
        <f>LasVegas!$F$19*10^3</f>
        <v>0</v>
      </c>
      <c r="I110" s="59">
        <f>SanFrancisco!$F$19*10^3</f>
        <v>0</v>
      </c>
      <c r="J110" s="59">
        <f>Baltimore!$F$19*10^3</f>
        <v>0</v>
      </c>
      <c r="K110" s="59">
        <f>Albuquerque!$F$19*10^3</f>
        <v>0</v>
      </c>
      <c r="L110" s="59">
        <f>Seattle!$F$19*10^3</f>
        <v>0</v>
      </c>
      <c r="M110" s="59">
        <f>Chicago!$F$19*10^3</f>
        <v>0</v>
      </c>
      <c r="N110" s="59">
        <f>Boulder!$F$19*10^3</f>
        <v>0</v>
      </c>
      <c r="O110" s="59">
        <f>Minneapolis!$F$19*10^3</f>
        <v>0</v>
      </c>
      <c r="P110" s="59">
        <f>Helena!$F$19*10^3</f>
        <v>0</v>
      </c>
      <c r="Q110" s="59">
        <f>Duluth!$F$19*10^3</f>
        <v>0</v>
      </c>
      <c r="R110" s="59">
        <f>Fairbanks!$F$19*10^3</f>
        <v>0</v>
      </c>
    </row>
    <row r="111" spans="1:18">
      <c r="A111" s="50"/>
      <c r="B111" s="51" t="s">
        <v>83</v>
      </c>
      <c r="C111" s="59">
        <f>Miami!$F$20*10^3</f>
        <v>0</v>
      </c>
      <c r="D111" s="59">
        <f>Houston!$F$20*10^3</f>
        <v>0</v>
      </c>
      <c r="E111" s="59">
        <f>Phoenix!$F$20*10^3</f>
        <v>0</v>
      </c>
      <c r="F111" s="59">
        <f>Atlanta!$F$20*10^3</f>
        <v>0</v>
      </c>
      <c r="G111" s="59">
        <f>LosAngeles!$F$20*10^3</f>
        <v>0</v>
      </c>
      <c r="H111" s="59">
        <f>LasVegas!$F$20*10^3</f>
        <v>0</v>
      </c>
      <c r="I111" s="59">
        <f>SanFrancisco!$F$20*10^3</f>
        <v>0</v>
      </c>
      <c r="J111" s="59">
        <f>Baltimore!$F$20*10^3</f>
        <v>0</v>
      </c>
      <c r="K111" s="59">
        <f>Albuquerque!$F$20*10^3</f>
        <v>0</v>
      </c>
      <c r="L111" s="59">
        <f>Seattle!$F$20*10^3</f>
        <v>0</v>
      </c>
      <c r="M111" s="59">
        <f>Chicago!$F$20*10^3</f>
        <v>0</v>
      </c>
      <c r="N111" s="59">
        <f>Boulder!$F$20*10^3</f>
        <v>0</v>
      </c>
      <c r="O111" s="59">
        <f>Minneapolis!$F$20*10^3</f>
        <v>0</v>
      </c>
      <c r="P111" s="59">
        <f>Helena!$F$20*10^3</f>
        <v>0</v>
      </c>
      <c r="Q111" s="59">
        <f>Duluth!$F$20*10^3</f>
        <v>0</v>
      </c>
      <c r="R111" s="59">
        <f>Fairbanks!$F$20*10^3</f>
        <v>0</v>
      </c>
    </row>
    <row r="112" spans="1:18">
      <c r="A112" s="50"/>
      <c r="B112" s="51" t="s">
        <v>84</v>
      </c>
      <c r="C112" s="59">
        <f>Miami!$F$21*10^3</f>
        <v>0</v>
      </c>
      <c r="D112" s="59">
        <f>Houston!$F$21*10^3</f>
        <v>0</v>
      </c>
      <c r="E112" s="59">
        <f>Phoenix!$F$21*10^3</f>
        <v>0</v>
      </c>
      <c r="F112" s="59">
        <f>Atlanta!$F$21*10^3</f>
        <v>0</v>
      </c>
      <c r="G112" s="59">
        <f>LosAngeles!$F$21*10^3</f>
        <v>0</v>
      </c>
      <c r="H112" s="59">
        <f>LasVegas!$F$21*10^3</f>
        <v>0</v>
      </c>
      <c r="I112" s="59">
        <f>SanFrancisco!$F$21*10^3</f>
        <v>0</v>
      </c>
      <c r="J112" s="59">
        <f>Baltimore!$F$21*10^3</f>
        <v>0</v>
      </c>
      <c r="K112" s="59">
        <f>Albuquerque!$F$21*10^3</f>
        <v>0</v>
      </c>
      <c r="L112" s="59">
        <f>Seattle!$F$21*10^3</f>
        <v>0</v>
      </c>
      <c r="M112" s="59">
        <f>Chicago!$F$21*10^3</f>
        <v>0</v>
      </c>
      <c r="N112" s="59">
        <f>Boulder!$F$21*10^3</f>
        <v>0</v>
      </c>
      <c r="O112" s="59">
        <f>Minneapolis!$F$21*10^3</f>
        <v>0</v>
      </c>
      <c r="P112" s="59">
        <f>Helena!$F$21*10^3</f>
        <v>0</v>
      </c>
      <c r="Q112" s="59">
        <f>Duluth!$F$21*10^3</f>
        <v>0</v>
      </c>
      <c r="R112" s="59">
        <f>Fairbanks!$F$21*10^3</f>
        <v>0</v>
      </c>
    </row>
    <row r="113" spans="1:18">
      <c r="A113" s="50"/>
      <c r="B113" s="51" t="s">
        <v>85</v>
      </c>
      <c r="C113" s="59">
        <f>Miami!$F$22*10^3</f>
        <v>0</v>
      </c>
      <c r="D113" s="59">
        <f>Houston!$F$22*10^3</f>
        <v>0</v>
      </c>
      <c r="E113" s="59">
        <f>Phoenix!$F$22*10^3</f>
        <v>0</v>
      </c>
      <c r="F113" s="59">
        <f>Atlanta!$F$22*10^3</f>
        <v>0</v>
      </c>
      <c r="G113" s="59">
        <f>LosAngeles!$F$22*10^3</f>
        <v>0</v>
      </c>
      <c r="H113" s="59">
        <f>LasVegas!$F$22*10^3</f>
        <v>0</v>
      </c>
      <c r="I113" s="59">
        <f>SanFrancisco!$F$22*10^3</f>
        <v>0</v>
      </c>
      <c r="J113" s="59">
        <f>Baltimore!$F$22*10^3</f>
        <v>0</v>
      </c>
      <c r="K113" s="59">
        <f>Albuquerque!$F$22*10^3</f>
        <v>0</v>
      </c>
      <c r="L113" s="59">
        <f>Seattle!$F$22*10^3</f>
        <v>0</v>
      </c>
      <c r="M113" s="59">
        <f>Chicago!$F$22*10^3</f>
        <v>0</v>
      </c>
      <c r="N113" s="59">
        <f>Boulder!$F$22*10^3</f>
        <v>0</v>
      </c>
      <c r="O113" s="59">
        <f>Minneapolis!$F$22*10^3</f>
        <v>0</v>
      </c>
      <c r="P113" s="59">
        <f>Helena!$F$22*10^3</f>
        <v>0</v>
      </c>
      <c r="Q113" s="59">
        <f>Duluth!$F$22*10^3</f>
        <v>0</v>
      </c>
      <c r="R113" s="59">
        <f>Fairbanks!$F$22*10^3</f>
        <v>0</v>
      </c>
    </row>
    <row r="114" spans="1:18">
      <c r="A114" s="50"/>
      <c r="B114" s="51" t="s">
        <v>64</v>
      </c>
      <c r="C114" s="59">
        <f>Miami!$F$23*10^3</f>
        <v>0</v>
      </c>
      <c r="D114" s="59">
        <f>Houston!$F$23*10^3</f>
        <v>0</v>
      </c>
      <c r="E114" s="59">
        <f>Phoenix!$F$23*10^3</f>
        <v>0</v>
      </c>
      <c r="F114" s="59">
        <f>Atlanta!$F$23*10^3</f>
        <v>0</v>
      </c>
      <c r="G114" s="59">
        <f>LosAngeles!$F$23*10^3</f>
        <v>0</v>
      </c>
      <c r="H114" s="59">
        <f>LasVegas!$F$23*10^3</f>
        <v>0</v>
      </c>
      <c r="I114" s="59">
        <f>SanFrancisco!$F$23*10^3</f>
        <v>0</v>
      </c>
      <c r="J114" s="59">
        <f>Baltimore!$F$23*10^3</f>
        <v>0</v>
      </c>
      <c r="K114" s="59">
        <f>Albuquerque!$F$23*10^3</f>
        <v>0</v>
      </c>
      <c r="L114" s="59">
        <f>Seattle!$F$23*10^3</f>
        <v>0</v>
      </c>
      <c r="M114" s="59">
        <f>Chicago!$F$23*10^3</f>
        <v>0</v>
      </c>
      <c r="N114" s="59">
        <f>Boulder!$F$23*10^3</f>
        <v>0</v>
      </c>
      <c r="O114" s="59">
        <f>Minneapolis!$F$23*10^3</f>
        <v>0</v>
      </c>
      <c r="P114" s="59">
        <f>Helena!$F$23*10^3</f>
        <v>0</v>
      </c>
      <c r="Q114" s="59">
        <f>Duluth!$F$23*10^3</f>
        <v>0</v>
      </c>
      <c r="R114" s="59">
        <f>Fairbanks!$F$23*10^3</f>
        <v>0</v>
      </c>
    </row>
    <row r="115" spans="1:18">
      <c r="A115" s="50"/>
      <c r="B115" s="51" t="s">
        <v>86</v>
      </c>
      <c r="C115" s="59">
        <f>Miami!$F$24*10^3</f>
        <v>0</v>
      </c>
      <c r="D115" s="59">
        <f>Houston!$F$24*10^3</f>
        <v>0</v>
      </c>
      <c r="E115" s="59">
        <f>Phoenix!$F$24*10^3</f>
        <v>0</v>
      </c>
      <c r="F115" s="59">
        <f>Atlanta!$F$24*10^3</f>
        <v>0</v>
      </c>
      <c r="G115" s="59">
        <f>LosAngeles!$F$24*10^3</f>
        <v>0</v>
      </c>
      <c r="H115" s="59">
        <f>LasVegas!$F$24*10^3</f>
        <v>0</v>
      </c>
      <c r="I115" s="59">
        <f>SanFrancisco!$F$24*10^3</f>
        <v>0</v>
      </c>
      <c r="J115" s="59">
        <f>Baltimore!$F$24*10^3</f>
        <v>0</v>
      </c>
      <c r="K115" s="59">
        <f>Albuquerque!$F$24*10^3</f>
        <v>0</v>
      </c>
      <c r="L115" s="59">
        <f>Seattle!$F$24*10^3</f>
        <v>0</v>
      </c>
      <c r="M115" s="59">
        <f>Chicago!$F$24*10^3</f>
        <v>0</v>
      </c>
      <c r="N115" s="59">
        <f>Boulder!$F$24*10^3</f>
        <v>0</v>
      </c>
      <c r="O115" s="59">
        <f>Minneapolis!$F$24*10^3</f>
        <v>0</v>
      </c>
      <c r="P115" s="59">
        <f>Helena!$F$24*10^3</f>
        <v>0</v>
      </c>
      <c r="Q115" s="59">
        <f>Duluth!$F$24*10^3</f>
        <v>0</v>
      </c>
      <c r="R115" s="59">
        <f>Fairbanks!$F$24*10^3</f>
        <v>0</v>
      </c>
    </row>
    <row r="116" spans="1:18">
      <c r="A116" s="50"/>
      <c r="B116" s="51" t="s">
        <v>87</v>
      </c>
      <c r="C116" s="59">
        <f>Miami!$F$25*10^3</f>
        <v>0</v>
      </c>
      <c r="D116" s="59">
        <f>Houston!$F$25*10^3</f>
        <v>0</v>
      </c>
      <c r="E116" s="59">
        <f>Phoenix!$F$25*10^3</f>
        <v>0</v>
      </c>
      <c r="F116" s="59">
        <f>Atlanta!$F$25*10^3</f>
        <v>0</v>
      </c>
      <c r="G116" s="59">
        <f>LosAngeles!$F$25*10^3</f>
        <v>0</v>
      </c>
      <c r="H116" s="59">
        <f>LasVegas!$F$25*10^3</f>
        <v>0</v>
      </c>
      <c r="I116" s="59">
        <f>SanFrancisco!$F$25*10^3</f>
        <v>0</v>
      </c>
      <c r="J116" s="59">
        <f>Baltimore!$F$25*10^3</f>
        <v>0</v>
      </c>
      <c r="K116" s="59">
        <f>Albuquerque!$F$25*10^3</f>
        <v>0</v>
      </c>
      <c r="L116" s="59">
        <f>Seattle!$F$25*10^3</f>
        <v>0</v>
      </c>
      <c r="M116" s="59">
        <f>Chicago!$F$25*10^3</f>
        <v>0</v>
      </c>
      <c r="N116" s="59">
        <f>Boulder!$F$25*10^3</f>
        <v>0</v>
      </c>
      <c r="O116" s="59">
        <f>Minneapolis!$F$25*10^3</f>
        <v>0</v>
      </c>
      <c r="P116" s="59">
        <f>Helena!$F$25*10^3</f>
        <v>0</v>
      </c>
      <c r="Q116" s="59">
        <f>Duluth!$F$25*10^3</f>
        <v>0</v>
      </c>
      <c r="R116" s="59">
        <f>Fairbanks!$F$25*10^3</f>
        <v>0</v>
      </c>
    </row>
    <row r="117" spans="1:18">
      <c r="A117" s="50"/>
      <c r="B117" s="51" t="s">
        <v>88</v>
      </c>
      <c r="C117" s="59">
        <f>Miami!$F$26*10^3</f>
        <v>0</v>
      </c>
      <c r="D117" s="59">
        <f>Houston!$F$26*10^3</f>
        <v>0</v>
      </c>
      <c r="E117" s="59">
        <f>Phoenix!$F$26*10^3</f>
        <v>0</v>
      </c>
      <c r="F117" s="59">
        <f>Atlanta!$F$26*10^3</f>
        <v>0</v>
      </c>
      <c r="G117" s="59">
        <f>LosAngeles!$F$26*10^3</f>
        <v>0</v>
      </c>
      <c r="H117" s="59">
        <f>LasVegas!$F$26*10^3</f>
        <v>0</v>
      </c>
      <c r="I117" s="59">
        <f>SanFrancisco!$F$26*10^3</f>
        <v>0</v>
      </c>
      <c r="J117" s="59">
        <f>Baltimore!$F$26*10^3</f>
        <v>0</v>
      </c>
      <c r="K117" s="59">
        <f>Albuquerque!$F$26*10^3</f>
        <v>0</v>
      </c>
      <c r="L117" s="59">
        <f>Seattle!$F$26*10^3</f>
        <v>0</v>
      </c>
      <c r="M117" s="59">
        <f>Chicago!$F$26*10^3</f>
        <v>0</v>
      </c>
      <c r="N117" s="59">
        <f>Boulder!$F$26*10^3</f>
        <v>0</v>
      </c>
      <c r="O117" s="59">
        <f>Minneapolis!$F$26*10^3</f>
        <v>0</v>
      </c>
      <c r="P117" s="59">
        <f>Helena!$F$26*10^3</f>
        <v>0</v>
      </c>
      <c r="Q117" s="59">
        <f>Duluth!$F$26*10^3</f>
        <v>0</v>
      </c>
      <c r="R117" s="59">
        <f>Fairbanks!$F$26*10^3</f>
        <v>0</v>
      </c>
    </row>
    <row r="118" spans="1:18">
      <c r="A118" s="50"/>
      <c r="B118" s="51" t="s">
        <v>89</v>
      </c>
      <c r="C118" s="59">
        <f>Miami!$F$28*10^3</f>
        <v>0</v>
      </c>
      <c r="D118" s="59">
        <f>Houston!$F$28*10^3</f>
        <v>0</v>
      </c>
      <c r="E118" s="59">
        <f>Phoenix!$F$28*10^3</f>
        <v>0</v>
      </c>
      <c r="F118" s="59">
        <f>Atlanta!$F$28*10^3</f>
        <v>0</v>
      </c>
      <c r="G118" s="59">
        <f>LosAngeles!$F$28*10^3</f>
        <v>0</v>
      </c>
      <c r="H118" s="59">
        <f>LasVegas!$F$28*10^3</f>
        <v>0</v>
      </c>
      <c r="I118" s="59">
        <f>SanFrancisco!$F$28*10^3</f>
        <v>0</v>
      </c>
      <c r="J118" s="59">
        <f>Baltimore!$F$28*10^3</f>
        <v>0</v>
      </c>
      <c r="K118" s="59">
        <f>Albuquerque!$F$28*10^3</f>
        <v>0</v>
      </c>
      <c r="L118" s="59">
        <f>Seattle!$F$28*10^3</f>
        <v>0</v>
      </c>
      <c r="M118" s="59">
        <f>Chicago!$F$28*10^3</f>
        <v>0</v>
      </c>
      <c r="N118" s="59">
        <f>Boulder!$F$28*10^3</f>
        <v>0</v>
      </c>
      <c r="O118" s="59">
        <f>Minneapolis!$F$28*10^3</f>
        <v>0</v>
      </c>
      <c r="P118" s="59">
        <f>Helena!$F$28*10^3</f>
        <v>0</v>
      </c>
      <c r="Q118" s="59">
        <f>Duluth!$F$28*10^3</f>
        <v>0</v>
      </c>
      <c r="R118" s="59">
        <f>Fairbanks!$F$28*10^3</f>
        <v>0</v>
      </c>
    </row>
    <row r="119" spans="1:18">
      <c r="A119" s="50"/>
      <c r="B119" s="48" t="s">
        <v>275</v>
      </c>
      <c r="C119" s="77">
        <f>Miami!$B$2*10^3</f>
        <v>23697700</v>
      </c>
      <c r="D119" s="77">
        <f>Houston!$B$2*10^3</f>
        <v>25745190</v>
      </c>
      <c r="E119" s="77">
        <f>Phoenix!$B$2*10^3</f>
        <v>24002890</v>
      </c>
      <c r="F119" s="77">
        <f>Atlanta!$B$2*10^3</f>
        <v>26435440</v>
      </c>
      <c r="G119" s="77">
        <f>LosAngeles!$B$2*10^3</f>
        <v>22071320</v>
      </c>
      <c r="H119" s="77">
        <f>LasVegas!$B$2*10^3</f>
        <v>24028980</v>
      </c>
      <c r="I119" s="77">
        <f>SanFrancisco!$B$2*10^3</f>
        <v>22151060</v>
      </c>
      <c r="J119" s="77">
        <f>Baltimore!$B$2*10^3</f>
        <v>28019310</v>
      </c>
      <c r="K119" s="77">
        <f>Albuquerque!$B$2*10^3</f>
        <v>23910160</v>
      </c>
      <c r="L119" s="77">
        <f>Seattle!$B$2*10^3</f>
        <v>25860580</v>
      </c>
      <c r="M119" s="77">
        <f>Chicago!$B$2*10^3</f>
        <v>29294900</v>
      </c>
      <c r="N119" s="77">
        <f>Boulder!$B$2*10^3</f>
        <v>25220860</v>
      </c>
      <c r="O119" s="77">
        <f>Minneapolis!$B$2*10^3</f>
        <v>31567470</v>
      </c>
      <c r="P119" s="77">
        <f>Helena!$B$2*10^3</f>
        <v>27660560</v>
      </c>
      <c r="Q119" s="77">
        <f>Duluth!$B$2*10^3</f>
        <v>33253430</v>
      </c>
      <c r="R119" s="77">
        <f>Fairbanks!$B$2*10^3</f>
        <v>45519040</v>
      </c>
    </row>
    <row r="120" spans="1:18">
      <c r="A120" s="48" t="s">
        <v>90</v>
      </c>
      <c r="B120" s="49"/>
      <c r="C120" s="76"/>
      <c r="D120" s="76"/>
      <c r="E120" s="76"/>
      <c r="F120" s="76"/>
      <c r="G120" s="76"/>
      <c r="H120" s="76"/>
      <c r="I120" s="76"/>
      <c r="J120" s="76"/>
      <c r="K120" s="76"/>
      <c r="L120" s="76"/>
      <c r="M120" s="76"/>
      <c r="N120" s="76"/>
      <c r="O120" s="76"/>
      <c r="P120" s="76"/>
      <c r="Q120" s="76"/>
      <c r="R120" s="76"/>
    </row>
    <row r="121" spans="1:18">
      <c r="A121" s="50"/>
      <c r="B121" s="48" t="s">
        <v>276</v>
      </c>
      <c r="C121" s="76"/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  <c r="R121" s="76"/>
    </row>
    <row r="122" spans="1:18">
      <c r="A122" s="50"/>
      <c r="B122" s="51" t="s">
        <v>160</v>
      </c>
      <c r="C122" s="78">
        <f>(Miami!$B$13*10^3)/Miami!$B$8</f>
        <v>0</v>
      </c>
      <c r="D122" s="78">
        <f>(Houston!$B$13*10^3)/Houston!$B$8</f>
        <v>0</v>
      </c>
      <c r="E122" s="78">
        <f>(Phoenix!$B$13*10^3)/Phoenix!$B$8</f>
        <v>0</v>
      </c>
      <c r="F122" s="78">
        <f>(Atlanta!$B$13*10^3)/Atlanta!$B$8</f>
        <v>0</v>
      </c>
      <c r="G122" s="78">
        <f>(LosAngeles!$B$13*10^3)/LosAngeles!$B$8</f>
        <v>0</v>
      </c>
      <c r="H122" s="78">
        <f>(LasVegas!$B$13*10^3)/LasVegas!$B$8</f>
        <v>0</v>
      </c>
      <c r="I122" s="78">
        <f>(SanFrancisco!$B$13*10^3)/SanFrancisco!$B$8</f>
        <v>0</v>
      </c>
      <c r="J122" s="78">
        <f>(Baltimore!$B$13*10^3)/Baltimore!$B$8</f>
        <v>0</v>
      </c>
      <c r="K122" s="78">
        <f>(Albuquerque!$B$13*10^3)/Albuquerque!$B$8</f>
        <v>0</v>
      </c>
      <c r="L122" s="78">
        <f>(Seattle!$B$13*10^3)/Seattle!$B$8</f>
        <v>0</v>
      </c>
      <c r="M122" s="78">
        <f>(Chicago!$B$13*10^3)/Chicago!$B$8</f>
        <v>0</v>
      </c>
      <c r="N122" s="78">
        <f>(Boulder!$B$13*10^3)/Boulder!$B$8</f>
        <v>0</v>
      </c>
      <c r="O122" s="78">
        <f>(Minneapolis!$B$13*10^3)/Minneapolis!$B$8</f>
        <v>0</v>
      </c>
      <c r="P122" s="78">
        <f>(Helena!$B$13*10^3)/Helena!$B$8</f>
        <v>0</v>
      </c>
      <c r="Q122" s="78">
        <f>(Duluth!$B$13*10^3)/Duluth!$B$8</f>
        <v>0</v>
      </c>
      <c r="R122" s="78">
        <f>(Fairbanks!$B$13*10^3)/Fairbanks!$B$8</f>
        <v>0</v>
      </c>
    </row>
    <row r="123" spans="1:18">
      <c r="A123" s="50"/>
      <c r="B123" s="51" t="s">
        <v>159</v>
      </c>
      <c r="C123" s="78">
        <f>(Miami!$B$14*10^3)/Miami!$B$8</f>
        <v>113.16012519759121</v>
      </c>
      <c r="D123" s="78">
        <f>(Houston!$B$14*10^3)/Houston!$B$8</f>
        <v>90.60158832893859</v>
      </c>
      <c r="E123" s="78">
        <f>(Phoenix!$B$14*10^3)/Phoenix!$B$8</f>
        <v>70.425372158000428</v>
      </c>
      <c r="F123" s="78">
        <f>(Atlanta!$B$14*10^3)/Atlanta!$B$8</f>
        <v>60.764181986417213</v>
      </c>
      <c r="G123" s="78">
        <f>(LosAngeles!$B$14*10^3)/LosAngeles!$B$8</f>
        <v>43.147746197246228</v>
      </c>
      <c r="H123" s="78">
        <f>(LasVegas!$B$14*10^3)/LasVegas!$B$8</f>
        <v>49.607753649689407</v>
      </c>
      <c r="I123" s="78">
        <f>(SanFrancisco!$B$14*10^3)/SanFrancisco!$B$8</f>
        <v>15.522325162271986</v>
      </c>
      <c r="J123" s="78">
        <f>(Baltimore!$B$14*10^3)/Baltimore!$B$8</f>
        <v>52.0429668323101</v>
      </c>
      <c r="K123" s="78">
        <f>(Albuquerque!$B$14*10^3)/Albuquerque!$B$8</f>
        <v>28.441044740997377</v>
      </c>
      <c r="L123" s="78">
        <f>(Seattle!$B$14*10^3)/Seattle!$B$8</f>
        <v>13.947856213614829</v>
      </c>
      <c r="M123" s="78">
        <f>(Chicago!$B$14*10^3)/Chicago!$B$8</f>
        <v>32.195115843177454</v>
      </c>
      <c r="N123" s="78">
        <f>(Boulder!$B$14*10^3)/Boulder!$B$8</f>
        <v>20.050353645630715</v>
      </c>
      <c r="O123" s="78">
        <f>(Minneapolis!$B$14*10^3)/Minneapolis!$B$8</f>
        <v>28.178525305707769</v>
      </c>
      <c r="P123" s="78">
        <f>(Helena!$B$14*10^3)/Helena!$B$8</f>
        <v>13.975273950688662</v>
      </c>
      <c r="Q123" s="78">
        <f>(Duluth!$B$14*10^3)/Duluth!$B$8</f>
        <v>14.450658651764083</v>
      </c>
      <c r="R123" s="78">
        <f>(Fairbanks!$B$14*10^3)/Fairbanks!$B$8</f>
        <v>9.2339484261571254</v>
      </c>
    </row>
    <row r="124" spans="1:18">
      <c r="A124" s="50"/>
      <c r="B124" s="51" t="s">
        <v>161</v>
      </c>
      <c r="C124" s="78">
        <f>(Miami!$B$15*10^3)/Miami!$B$8</f>
        <v>159.5366877387448</v>
      </c>
      <c r="D124" s="78">
        <f>(Houston!$B$15*10^3)/Houston!$B$8</f>
        <v>159.5366877387448</v>
      </c>
      <c r="E124" s="78">
        <f>(Phoenix!$B$15*10^3)/Phoenix!$B$8</f>
        <v>159.5366877387448</v>
      </c>
      <c r="F124" s="78">
        <f>(Atlanta!$B$15*10^3)/Atlanta!$B$8</f>
        <v>159.5366877387448</v>
      </c>
      <c r="G124" s="78">
        <f>(LosAngeles!$B$15*10^3)/LosAngeles!$B$8</f>
        <v>159.5366877387448</v>
      </c>
      <c r="H124" s="78">
        <f>(LasVegas!$B$15*10^3)/LasVegas!$B$8</f>
        <v>159.5366877387448</v>
      </c>
      <c r="I124" s="78">
        <f>(SanFrancisco!$B$15*10^3)/SanFrancisco!$B$8</f>
        <v>159.5366877387448</v>
      </c>
      <c r="J124" s="78">
        <f>(Baltimore!$B$15*10^3)/Baltimore!$B$8</f>
        <v>159.5366877387448</v>
      </c>
      <c r="K124" s="78">
        <f>(Albuquerque!$B$15*10^3)/Albuquerque!$B$8</f>
        <v>159.5366877387448</v>
      </c>
      <c r="L124" s="78">
        <f>(Seattle!$B$15*10^3)/Seattle!$B$8</f>
        <v>159.5366877387448</v>
      </c>
      <c r="M124" s="78">
        <f>(Chicago!$B$15*10^3)/Chicago!$B$8</f>
        <v>159.5366877387448</v>
      </c>
      <c r="N124" s="78">
        <f>(Boulder!$B$15*10^3)/Boulder!$B$8</f>
        <v>159.5366877387448</v>
      </c>
      <c r="O124" s="78">
        <f>(Minneapolis!$B$15*10^3)/Minneapolis!$B$8</f>
        <v>159.5366877387448</v>
      </c>
      <c r="P124" s="78">
        <f>(Helena!$B$15*10^3)/Helena!$B$8</f>
        <v>159.5366877387448</v>
      </c>
      <c r="Q124" s="78">
        <f>(Duluth!$B$15*10^3)/Duluth!$B$8</f>
        <v>159.5366877387448</v>
      </c>
      <c r="R124" s="78">
        <f>(Fairbanks!$B$15*10^3)/Fairbanks!$B$8</f>
        <v>159.5366877387448</v>
      </c>
    </row>
    <row r="125" spans="1:18">
      <c r="A125" s="50"/>
      <c r="B125" s="51" t="s">
        <v>167</v>
      </c>
      <c r="C125" s="78">
        <f>(Miami!$B$16*10^3)/Miami!$B$8</f>
        <v>1.0459758749820274</v>
      </c>
      <c r="D125" s="78">
        <f>(Houston!$B$16*10^3)/Houston!$B$8</f>
        <v>1.045544099595038</v>
      </c>
      <c r="E125" s="78">
        <f>(Phoenix!$B$16*10^3)/Phoenix!$B$8</f>
        <v>1.0453282119015432</v>
      </c>
      <c r="F125" s="78">
        <f>(Atlanta!$B$16*10^3)/Atlanta!$B$8</f>
        <v>1.0451123242080484</v>
      </c>
      <c r="G125" s="78">
        <f>(LosAngeles!$B$16*10^3)/LosAngeles!$B$8</f>
        <v>1.0444646611275643</v>
      </c>
      <c r="H125" s="78">
        <f>(LasVegas!$B$16*10^3)/LasVegas!$B$8</f>
        <v>1.0442487734340695</v>
      </c>
      <c r="I125" s="78">
        <f>(SanFrancisco!$B$16*10^3)/SanFrancisco!$B$8</f>
        <v>1.0446805488210589</v>
      </c>
      <c r="J125" s="78">
        <f>(Baltimore!$B$16*10^3)/Baltimore!$B$8</f>
        <v>1.0440328857405747</v>
      </c>
      <c r="K125" s="78">
        <f>(Albuquerque!$B$16*10^3)/Albuquerque!$B$8</f>
        <v>1.0444646611275643</v>
      </c>
      <c r="L125" s="78">
        <f>(Seattle!$B$16*10^3)/Seattle!$B$8</f>
        <v>1.0425216718861114</v>
      </c>
      <c r="M125" s="78">
        <f>(Chicago!$B$16*10^3)/Chicago!$B$8</f>
        <v>1.0442487734340695</v>
      </c>
      <c r="N125" s="78">
        <f>(Boulder!$B$16*10^3)/Boulder!$B$8</f>
        <v>1.0436011103535852</v>
      </c>
      <c r="O125" s="78">
        <f>(Minneapolis!$B$16*10^3)/Minneapolis!$B$8</f>
        <v>1.0436011103535852</v>
      </c>
      <c r="P125" s="78">
        <f>(Helena!$B$16*10^3)/Helena!$B$8</f>
        <v>1.0433852226600906</v>
      </c>
      <c r="Q125" s="78">
        <f>(Duluth!$B$16*10^3)/Duluth!$B$8</f>
        <v>1.0427375595796062</v>
      </c>
      <c r="R125" s="78">
        <f>(Fairbanks!$B$16*10^3)/Fairbanks!$B$8</f>
        <v>1.0362609287747639</v>
      </c>
    </row>
    <row r="126" spans="1:18">
      <c r="A126" s="50"/>
      <c r="B126" s="51" t="s">
        <v>162</v>
      </c>
      <c r="C126" s="78">
        <f>(Miami!$B$17*10^3)/Miami!$B$8</f>
        <v>124.7532943382589</v>
      </c>
      <c r="D126" s="78">
        <f>(Houston!$B$17*10^3)/Houston!$B$8</f>
        <v>124.7532943382589</v>
      </c>
      <c r="E126" s="78">
        <f>(Phoenix!$B$17*10^3)/Phoenix!$B$8</f>
        <v>124.7532943382589</v>
      </c>
      <c r="F126" s="78">
        <f>(Atlanta!$B$17*10^3)/Atlanta!$B$8</f>
        <v>124.7532943382589</v>
      </c>
      <c r="G126" s="78">
        <f>(LosAngeles!$B$17*10^3)/LosAngeles!$B$8</f>
        <v>124.7532943382589</v>
      </c>
      <c r="H126" s="78">
        <f>(LasVegas!$B$17*10^3)/LasVegas!$B$8</f>
        <v>124.7532943382589</v>
      </c>
      <c r="I126" s="78">
        <f>(SanFrancisco!$B$17*10^3)/SanFrancisco!$B$8</f>
        <v>124.7532943382589</v>
      </c>
      <c r="J126" s="78">
        <f>(Baltimore!$B$17*10^3)/Baltimore!$B$8</f>
        <v>124.7532943382589</v>
      </c>
      <c r="K126" s="78">
        <f>(Albuquerque!$B$17*10^3)/Albuquerque!$B$8</f>
        <v>124.7532943382589</v>
      </c>
      <c r="L126" s="78">
        <f>(Seattle!$B$17*10^3)/Seattle!$B$8</f>
        <v>124.7532943382589</v>
      </c>
      <c r="M126" s="78">
        <f>(Chicago!$B$17*10^3)/Chicago!$B$8</f>
        <v>124.7532943382589</v>
      </c>
      <c r="N126" s="78">
        <f>(Boulder!$B$17*10^3)/Boulder!$B$8</f>
        <v>124.7532943382589</v>
      </c>
      <c r="O126" s="78">
        <f>(Minneapolis!$B$17*10^3)/Minneapolis!$B$8</f>
        <v>124.7532943382589</v>
      </c>
      <c r="P126" s="78">
        <f>(Helena!$B$17*10^3)/Helena!$B$8</f>
        <v>124.7532943382589</v>
      </c>
      <c r="Q126" s="78">
        <f>(Duluth!$B$17*10^3)/Duluth!$B$8</f>
        <v>124.7532943382589</v>
      </c>
      <c r="R126" s="78">
        <f>(Fairbanks!$B$17*10^3)/Fairbanks!$B$8</f>
        <v>124.7532943382589</v>
      </c>
    </row>
    <row r="127" spans="1:18">
      <c r="A127" s="50"/>
      <c r="B127" s="51" t="s">
        <v>168</v>
      </c>
      <c r="C127" s="78">
        <f>(Miami!$B$18*10^3)/Miami!$B$8</f>
        <v>40.912445018801662</v>
      </c>
      <c r="D127" s="78">
        <f>(Houston!$B$18*10^3)/Houston!$B$8</f>
        <v>40.912445018801662</v>
      </c>
      <c r="E127" s="78">
        <f>(Phoenix!$B$18*10^3)/Phoenix!$B$8</f>
        <v>40.912445018801662</v>
      </c>
      <c r="F127" s="78">
        <f>(Atlanta!$B$18*10^3)/Atlanta!$B$8</f>
        <v>40.912445018801662</v>
      </c>
      <c r="G127" s="78">
        <f>(LosAngeles!$B$18*10^3)/LosAngeles!$B$8</f>
        <v>40.912445018801662</v>
      </c>
      <c r="H127" s="78">
        <f>(LasVegas!$B$18*10^3)/LasVegas!$B$8</f>
        <v>40.912445018801662</v>
      </c>
      <c r="I127" s="78">
        <f>(SanFrancisco!$B$18*10^3)/SanFrancisco!$B$8</f>
        <v>40.912445018801662</v>
      </c>
      <c r="J127" s="78">
        <f>(Baltimore!$B$18*10^3)/Baltimore!$B$8</f>
        <v>40.912445018801662</v>
      </c>
      <c r="K127" s="78">
        <f>(Albuquerque!$B$18*10^3)/Albuquerque!$B$8</f>
        <v>40.912445018801662</v>
      </c>
      <c r="L127" s="78">
        <f>(Seattle!$B$18*10^3)/Seattle!$B$8</f>
        <v>40.912445018801662</v>
      </c>
      <c r="M127" s="78">
        <f>(Chicago!$B$18*10^3)/Chicago!$B$8</f>
        <v>40.912445018801662</v>
      </c>
      <c r="N127" s="78">
        <f>(Boulder!$B$18*10^3)/Boulder!$B$8</f>
        <v>40.912445018801662</v>
      </c>
      <c r="O127" s="78">
        <f>(Minneapolis!$B$18*10^3)/Minneapolis!$B$8</f>
        <v>40.912445018801662</v>
      </c>
      <c r="P127" s="78">
        <f>(Helena!$B$18*10^3)/Helena!$B$8</f>
        <v>40.912445018801662</v>
      </c>
      <c r="Q127" s="78">
        <f>(Duluth!$B$18*10^3)/Duluth!$B$8</f>
        <v>40.912445018801662</v>
      </c>
      <c r="R127" s="78">
        <f>(Fairbanks!$B$18*10^3)/Fairbanks!$B$8</f>
        <v>40.912445018801662</v>
      </c>
    </row>
    <row r="128" spans="1:18">
      <c r="A128" s="50"/>
      <c r="B128" s="51" t="s">
        <v>163</v>
      </c>
      <c r="C128" s="78">
        <f>(Miami!$B$19*10^3)/Miami!$B$8</f>
        <v>14.040256146430579</v>
      </c>
      <c r="D128" s="78">
        <f>(Houston!$B$19*10^3)/Houston!$B$8</f>
        <v>13.980455255332535</v>
      </c>
      <c r="E128" s="78">
        <f>(Phoenix!$B$19*10^3)/Phoenix!$B$8</f>
        <v>16.967909157912782</v>
      </c>
      <c r="F128" s="78">
        <f>(Atlanta!$B$19*10^3)/Atlanta!$B$8</f>
        <v>13.979807592252051</v>
      </c>
      <c r="G128" s="78">
        <f>(LosAngeles!$B$19*10^3)/LosAngeles!$B$8</f>
        <v>13.221825900392009</v>
      </c>
      <c r="H128" s="78">
        <f>(LasVegas!$B$19*10^3)/LasVegas!$B$8</f>
        <v>16.776632661476441</v>
      </c>
      <c r="I128" s="78">
        <f>(SanFrancisco!$B$19*10^3)/SanFrancisco!$B$8</f>
        <v>12.03919311542781</v>
      </c>
      <c r="J128" s="78">
        <f>(Baltimore!$B$19*10^3)/Baltimore!$B$8</f>
        <v>14.173890628703823</v>
      </c>
      <c r="K128" s="78">
        <f>(Albuquerque!$B$19*10^3)/Albuquerque!$B$8</f>
        <v>16.808368152420165</v>
      </c>
      <c r="L128" s="78">
        <f>(Seattle!$B$19*10^3)/Seattle!$B$8</f>
        <v>13.974842175301671</v>
      </c>
      <c r="M128" s="78">
        <f>(Chicago!$B$19*10^3)/Chicago!$B$8</f>
        <v>15.203459038980251</v>
      </c>
      <c r="N128" s="78">
        <f>(Boulder!$B$19*10^3)/Boulder!$B$8</f>
        <v>16.106301373175263</v>
      </c>
      <c r="O128" s="78">
        <f>(Minneapolis!$B$19*10^3)/Minneapolis!$B$8</f>
        <v>15.606953138121925</v>
      </c>
      <c r="P128" s="78">
        <f>(Helena!$B$19*10^3)/Helena!$B$8</f>
        <v>15.753540882004854</v>
      </c>
      <c r="Q128" s="78">
        <f>(Duluth!$B$19*10^3)/Duluth!$B$8</f>
        <v>16.57995897270273</v>
      </c>
      <c r="R128" s="78">
        <f>(Fairbanks!$B$19*10^3)/Fairbanks!$B$8</f>
        <v>20.545815902201149</v>
      </c>
    </row>
    <row r="129" spans="1:18">
      <c r="A129" s="50"/>
      <c r="B129" s="51" t="s">
        <v>169</v>
      </c>
      <c r="C129" s="78">
        <f>(Miami!$B$20*10^3)/Miami!$B$8</f>
        <v>25.435024496776581</v>
      </c>
      <c r="D129" s="78">
        <f>(Houston!$B$20*10^3)/Houston!$B$8</f>
        <v>25.744391561554547</v>
      </c>
      <c r="E129" s="78">
        <f>(Phoenix!$B$20*10^3)/Phoenix!$B$8</f>
        <v>23.398339996347183</v>
      </c>
      <c r="F129" s="78">
        <f>(Atlanta!$B$20*10^3)/Atlanta!$B$8</f>
        <v>24.803768880997954</v>
      </c>
      <c r="G129" s="78">
        <f>(LosAngeles!$B$20*10^3)/LosAngeles!$B$8</f>
        <v>19.760848248654266</v>
      </c>
      <c r="H129" s="78">
        <f>(LasVegas!$B$20*10^3)/LasVegas!$B$8</f>
        <v>18.43594547367703</v>
      </c>
      <c r="I129" s="78">
        <f>(SanFrancisco!$B$20*10^3)/SanFrancisco!$B$8</f>
        <v>12.68059545280069</v>
      </c>
      <c r="J129" s="78">
        <f>(Baltimore!$B$20*10^3)/Baltimore!$B$8</f>
        <v>25.003680885174088</v>
      </c>
      <c r="K129" s="78">
        <f>(Albuquerque!$B$20*10^3)/Albuquerque!$B$8</f>
        <v>12.242343435006363</v>
      </c>
      <c r="L129" s="78">
        <f>(Seattle!$B$20*10^3)/Seattle!$B$8</f>
        <v>10.126859926451381</v>
      </c>
      <c r="M129" s="78">
        <f>(Chicago!$B$20*10^3)/Chicago!$B$8</f>
        <v>13.825447891403309</v>
      </c>
      <c r="N129" s="78">
        <f>(Boulder!$B$20*10^3)/Boulder!$B$8</f>
        <v>10.129018803386328</v>
      </c>
      <c r="O129" s="78">
        <f>(Minneapolis!$B$20*10^3)/Minneapolis!$B$8</f>
        <v>13.151014736925735</v>
      </c>
      <c r="P129" s="78">
        <f>(Helena!$B$20*10^3)/Helena!$B$8</f>
        <v>8.7911627667994097</v>
      </c>
      <c r="Q129" s="78">
        <f>(Duluth!$B$20*10^3)/Duluth!$B$8</f>
        <v>9.6676668023880641</v>
      </c>
      <c r="R129" s="78">
        <f>(Fairbanks!$B$20*10^3)/Fairbanks!$B$8</f>
        <v>9.551519223287892</v>
      </c>
    </row>
    <row r="130" spans="1:18">
      <c r="A130" s="50"/>
      <c r="B130" s="51" t="s">
        <v>170</v>
      </c>
      <c r="C130" s="78">
        <f>(Miami!$B$21*10^3)/Miami!$B$8</f>
        <v>20.512137422015968</v>
      </c>
      <c r="D130" s="78">
        <f>(Houston!$B$21*10^3)/Houston!$B$8</f>
        <v>19.317846701603052</v>
      </c>
      <c r="E130" s="78">
        <f>(Phoenix!$B$21*10^3)/Phoenix!$B$8</f>
        <v>18.891252619257443</v>
      </c>
      <c r="F130" s="78">
        <f>(Atlanta!$B$21*10^3)/Atlanta!$B$8</f>
        <v>17.132631468049269</v>
      </c>
      <c r="G130" s="78">
        <f>(LosAngeles!$B$21*10^3)/LosAngeles!$B$8</f>
        <v>16.385012385476976</v>
      </c>
      <c r="H130" s="78">
        <f>(LasVegas!$B$21*10^3)/LasVegas!$B$8</f>
        <v>14.131576640778855</v>
      </c>
      <c r="I130" s="78">
        <f>(SanFrancisco!$B$21*10^3)/SanFrancisco!$B$8</f>
        <v>9.7266041427121284</v>
      </c>
      <c r="J130" s="78">
        <f>(Baltimore!$B$21*10^3)/Baltimore!$B$8</f>
        <v>14.645605238989836</v>
      </c>
      <c r="K130" s="78">
        <f>(Albuquerque!$B$21*10^3)/Albuquerque!$B$8</f>
        <v>8.9981990648608665</v>
      </c>
      <c r="L130" s="78">
        <f>(Seattle!$B$21*10^3)/Seattle!$B$8</f>
        <v>7.2311582936064003</v>
      </c>
      <c r="M130" s="78">
        <f>(Chicago!$B$21*10^3)/Chicago!$B$8</f>
        <v>8.6590394983806274</v>
      </c>
      <c r="N130" s="78">
        <f>(Boulder!$B$21*10^3)/Boulder!$B$8</f>
        <v>6.8434239960898422</v>
      </c>
      <c r="O130" s="78">
        <f>(Minneapolis!$B$21*10^3)/Minneapolis!$B$8</f>
        <v>8.0912548644894535</v>
      </c>
      <c r="P130" s="78">
        <f>(Helena!$B$21*10^3)/Helena!$B$8</f>
        <v>5.5211118734345446</v>
      </c>
      <c r="Q130" s="78">
        <f>(Duluth!$B$21*10^3)/Duluth!$B$8</f>
        <v>5.1942579054835045</v>
      </c>
      <c r="R130" s="78">
        <f>(Fairbanks!$B$21*10^3)/Fairbanks!$B$8</f>
        <v>4.450524801394117</v>
      </c>
    </row>
    <row r="131" spans="1:18">
      <c r="A131" s="50"/>
      <c r="B131" s="51" t="s">
        <v>171</v>
      </c>
      <c r="C131" s="78">
        <f>(Miami!$B$22*10^3)/Miami!$B$8</f>
        <v>0</v>
      </c>
      <c r="D131" s="78">
        <f>(Houston!$B$22*10^3)/Houston!$B$8</f>
        <v>0</v>
      </c>
      <c r="E131" s="78">
        <f>(Phoenix!$B$22*10^3)/Phoenix!$B$8</f>
        <v>0</v>
      </c>
      <c r="F131" s="78">
        <f>(Atlanta!$B$22*10^3)/Atlanta!$B$8</f>
        <v>0</v>
      </c>
      <c r="G131" s="78">
        <f>(LosAngeles!$B$22*10^3)/LosAngeles!$B$8</f>
        <v>0</v>
      </c>
      <c r="H131" s="78">
        <f>(LasVegas!$B$22*10^3)/LasVegas!$B$8</f>
        <v>0</v>
      </c>
      <c r="I131" s="78">
        <f>(SanFrancisco!$B$22*10^3)/SanFrancisco!$B$8</f>
        <v>0</v>
      </c>
      <c r="J131" s="78">
        <f>(Baltimore!$B$22*10^3)/Baltimore!$B$8</f>
        <v>0</v>
      </c>
      <c r="K131" s="78">
        <f>(Albuquerque!$B$22*10^3)/Albuquerque!$B$8</f>
        <v>0</v>
      </c>
      <c r="L131" s="78">
        <f>(Seattle!$B$22*10^3)/Seattle!$B$8</f>
        <v>0</v>
      </c>
      <c r="M131" s="78">
        <f>(Chicago!$B$22*10^3)/Chicago!$B$8</f>
        <v>0</v>
      </c>
      <c r="N131" s="78">
        <f>(Boulder!$B$22*10^3)/Boulder!$B$8</f>
        <v>0</v>
      </c>
      <c r="O131" s="78">
        <f>(Minneapolis!$B$22*10^3)/Minneapolis!$B$8</f>
        <v>0</v>
      </c>
      <c r="P131" s="78">
        <f>(Helena!$B$22*10^3)/Helena!$B$8</f>
        <v>0</v>
      </c>
      <c r="Q131" s="78">
        <f>(Duluth!$B$22*10^3)/Duluth!$B$8</f>
        <v>0</v>
      </c>
      <c r="R131" s="78">
        <f>(Fairbanks!$B$22*10^3)/Fairbanks!$B$8</f>
        <v>0</v>
      </c>
    </row>
    <row r="132" spans="1:18">
      <c r="A132" s="50"/>
      <c r="B132" s="51" t="s">
        <v>172</v>
      </c>
      <c r="C132" s="78">
        <f>(Miami!$B$23*10^3)/Miami!$B$8</f>
        <v>0</v>
      </c>
      <c r="D132" s="78">
        <f>(Houston!$B$23*10^3)/Houston!$B$8</f>
        <v>0</v>
      </c>
      <c r="E132" s="78">
        <f>(Phoenix!$B$23*10^3)/Phoenix!$B$8</f>
        <v>0</v>
      </c>
      <c r="F132" s="78">
        <f>(Atlanta!$B$23*10^3)/Atlanta!$B$8</f>
        <v>0</v>
      </c>
      <c r="G132" s="78">
        <f>(LosAngeles!$B$23*10^3)/LosAngeles!$B$8</f>
        <v>0</v>
      </c>
      <c r="H132" s="78">
        <f>(LasVegas!$B$23*10^3)/LasVegas!$B$8</f>
        <v>0</v>
      </c>
      <c r="I132" s="78">
        <f>(SanFrancisco!$B$23*10^3)/SanFrancisco!$B$8</f>
        <v>0</v>
      </c>
      <c r="J132" s="78">
        <f>(Baltimore!$B$23*10^3)/Baltimore!$B$8</f>
        <v>0</v>
      </c>
      <c r="K132" s="78">
        <f>(Albuquerque!$B$23*10^3)/Albuquerque!$B$8</f>
        <v>0</v>
      </c>
      <c r="L132" s="78">
        <f>(Seattle!$B$23*10^3)/Seattle!$B$8</f>
        <v>0</v>
      </c>
      <c r="M132" s="78">
        <f>(Chicago!$B$23*10^3)/Chicago!$B$8</f>
        <v>0</v>
      </c>
      <c r="N132" s="78">
        <f>(Boulder!$B$23*10^3)/Boulder!$B$8</f>
        <v>0</v>
      </c>
      <c r="O132" s="78">
        <f>(Minneapolis!$B$23*10^3)/Minneapolis!$B$8</f>
        <v>0</v>
      </c>
      <c r="P132" s="78">
        <f>(Helena!$B$23*10^3)/Helena!$B$8</f>
        <v>0</v>
      </c>
      <c r="Q132" s="78">
        <f>(Duluth!$B$23*10^3)/Duluth!$B$8</f>
        <v>0</v>
      </c>
      <c r="R132" s="78">
        <f>(Fairbanks!$B$23*10^3)/Fairbanks!$B$8</f>
        <v>0</v>
      </c>
    </row>
    <row r="133" spans="1:18">
      <c r="A133" s="50"/>
      <c r="B133" s="51" t="s">
        <v>173</v>
      </c>
      <c r="C133" s="78">
        <f>(Miami!$B$24*10^3)/Miami!$B$8</f>
        <v>0</v>
      </c>
      <c r="D133" s="78">
        <f>(Houston!$B$24*10^3)/Houston!$B$8</f>
        <v>0</v>
      </c>
      <c r="E133" s="78">
        <f>(Phoenix!$B$24*10^3)/Phoenix!$B$8</f>
        <v>0</v>
      </c>
      <c r="F133" s="78">
        <f>(Atlanta!$B$24*10^3)/Atlanta!$B$8</f>
        <v>0</v>
      </c>
      <c r="G133" s="78">
        <f>(LosAngeles!$B$24*10^3)/LosAngeles!$B$8</f>
        <v>0</v>
      </c>
      <c r="H133" s="78">
        <f>(LasVegas!$B$24*10^3)/LasVegas!$B$8</f>
        <v>0</v>
      </c>
      <c r="I133" s="78">
        <f>(SanFrancisco!$B$24*10^3)/SanFrancisco!$B$8</f>
        <v>0</v>
      </c>
      <c r="J133" s="78">
        <f>(Baltimore!$B$24*10^3)/Baltimore!$B$8</f>
        <v>0</v>
      </c>
      <c r="K133" s="78">
        <f>(Albuquerque!$B$24*10^3)/Albuquerque!$B$8</f>
        <v>0</v>
      </c>
      <c r="L133" s="78">
        <f>(Seattle!$B$24*10^3)/Seattle!$B$8</f>
        <v>0</v>
      </c>
      <c r="M133" s="78">
        <f>(Chicago!$B$24*10^3)/Chicago!$B$8</f>
        <v>0</v>
      </c>
      <c r="N133" s="78">
        <f>(Boulder!$B$24*10^3)/Boulder!$B$8</f>
        <v>0</v>
      </c>
      <c r="O133" s="78">
        <f>(Minneapolis!$B$24*10^3)/Minneapolis!$B$8</f>
        <v>0</v>
      </c>
      <c r="P133" s="78">
        <f>(Helena!$B$24*10^3)/Helena!$B$8</f>
        <v>0</v>
      </c>
      <c r="Q133" s="78">
        <f>(Duluth!$B$24*10^3)/Duluth!$B$8</f>
        <v>0</v>
      </c>
      <c r="R133" s="78">
        <f>(Fairbanks!$B$24*10^3)/Fairbanks!$B$8</f>
        <v>0</v>
      </c>
    </row>
    <row r="134" spans="1:18">
      <c r="A134" s="50"/>
      <c r="B134" s="51" t="s">
        <v>164</v>
      </c>
      <c r="C134" s="78">
        <f>(Miami!$B$25*10^3)/Miami!$B$8</f>
        <v>0</v>
      </c>
      <c r="D134" s="78">
        <f>(Houston!$B$25*10^3)/Houston!$B$8</f>
        <v>0</v>
      </c>
      <c r="E134" s="78">
        <f>(Phoenix!$B$25*10^3)/Phoenix!$B$8</f>
        <v>0</v>
      </c>
      <c r="F134" s="78">
        <f>(Atlanta!$B$25*10^3)/Atlanta!$B$8</f>
        <v>0</v>
      </c>
      <c r="G134" s="78">
        <f>(LosAngeles!$B$25*10^3)/LosAngeles!$B$8</f>
        <v>0</v>
      </c>
      <c r="H134" s="78">
        <f>(LasVegas!$B$25*10^3)/LasVegas!$B$8</f>
        <v>0</v>
      </c>
      <c r="I134" s="78">
        <f>(SanFrancisco!$B$25*10^3)/SanFrancisco!$B$8</f>
        <v>0</v>
      </c>
      <c r="J134" s="78">
        <f>(Baltimore!$B$25*10^3)/Baltimore!$B$8</f>
        <v>0</v>
      </c>
      <c r="K134" s="78">
        <f>(Albuquerque!$B$25*10^3)/Albuquerque!$B$8</f>
        <v>0</v>
      </c>
      <c r="L134" s="78">
        <f>(Seattle!$B$25*10^3)/Seattle!$B$8</f>
        <v>0</v>
      </c>
      <c r="M134" s="78">
        <f>(Chicago!$B$25*10^3)/Chicago!$B$8</f>
        <v>0</v>
      </c>
      <c r="N134" s="78">
        <f>(Boulder!$B$25*10^3)/Boulder!$B$8</f>
        <v>0</v>
      </c>
      <c r="O134" s="78">
        <f>(Minneapolis!$B$25*10^3)/Minneapolis!$B$8</f>
        <v>0</v>
      </c>
      <c r="P134" s="78">
        <f>(Helena!$B$25*10^3)/Helena!$B$8</f>
        <v>0</v>
      </c>
      <c r="Q134" s="78">
        <f>(Duluth!$B$25*10^3)/Duluth!$B$8</f>
        <v>0</v>
      </c>
      <c r="R134" s="78">
        <f>(Fairbanks!$B$25*10^3)/Fairbanks!$B$8</f>
        <v>0</v>
      </c>
    </row>
    <row r="135" spans="1:18">
      <c r="A135" s="50"/>
      <c r="B135" s="51" t="s">
        <v>174</v>
      </c>
      <c r="C135" s="78">
        <f>(Miami!$B$26*10^3)/Miami!$B$8</f>
        <v>0</v>
      </c>
      <c r="D135" s="78">
        <f>(Houston!$B$26*10^3)/Houston!$B$8</f>
        <v>0</v>
      </c>
      <c r="E135" s="78">
        <f>(Phoenix!$B$26*10^3)/Phoenix!$B$8</f>
        <v>0</v>
      </c>
      <c r="F135" s="78">
        <f>(Atlanta!$B$26*10^3)/Atlanta!$B$8</f>
        <v>0</v>
      </c>
      <c r="G135" s="78">
        <f>(LosAngeles!$B$26*10^3)/LosAngeles!$B$8</f>
        <v>0</v>
      </c>
      <c r="H135" s="78">
        <f>(LasVegas!$B$26*10^3)/LasVegas!$B$8</f>
        <v>0</v>
      </c>
      <c r="I135" s="78">
        <f>(SanFrancisco!$B$26*10^3)/SanFrancisco!$B$8</f>
        <v>0</v>
      </c>
      <c r="J135" s="78">
        <f>(Baltimore!$B$26*10^3)/Baltimore!$B$8</f>
        <v>0</v>
      </c>
      <c r="K135" s="78">
        <f>(Albuquerque!$B$26*10^3)/Albuquerque!$B$8</f>
        <v>0</v>
      </c>
      <c r="L135" s="78">
        <f>(Seattle!$B$26*10^3)/Seattle!$B$8</f>
        <v>0</v>
      </c>
      <c r="M135" s="78">
        <f>(Chicago!$B$26*10^3)/Chicago!$B$8</f>
        <v>0</v>
      </c>
      <c r="N135" s="78">
        <f>(Boulder!$B$26*10^3)/Boulder!$B$8</f>
        <v>0</v>
      </c>
      <c r="O135" s="78">
        <f>(Minneapolis!$B$26*10^3)/Minneapolis!$B$8</f>
        <v>0</v>
      </c>
      <c r="P135" s="78">
        <f>(Helena!$B$26*10^3)/Helena!$B$8</f>
        <v>0</v>
      </c>
      <c r="Q135" s="78">
        <f>(Duluth!$B$26*10^3)/Duluth!$B$8</f>
        <v>0</v>
      </c>
      <c r="R135" s="78">
        <f>(Fairbanks!$B$26*10^3)/Fairbanks!$B$8</f>
        <v>0</v>
      </c>
    </row>
    <row r="136" spans="1:18">
      <c r="A136" s="50"/>
      <c r="B136" s="51" t="s">
        <v>89</v>
      </c>
      <c r="C136" s="78">
        <f>(Miami!$B$28*10^3)/Miami!$B$8</f>
        <v>499.39573034590825</v>
      </c>
      <c r="D136" s="78">
        <f>(Houston!$B$28*10^3)/Houston!$B$8</f>
        <v>475.89225304282911</v>
      </c>
      <c r="E136" s="78">
        <f>(Phoenix!$B$28*10^3)/Phoenix!$B$8</f>
        <v>455.93062923922474</v>
      </c>
      <c r="F136" s="78">
        <f>(Atlanta!$B$28*10^3)/Atlanta!$B$8</f>
        <v>442.92814523542341</v>
      </c>
      <c r="G136" s="78">
        <f>(LosAngeles!$B$28*10^3)/LosAngeles!$B$8</f>
        <v>418.7623244887024</v>
      </c>
      <c r="H136" s="78">
        <f>(LasVegas!$B$28*10^3)/LasVegas!$B$8</f>
        <v>425.19836840716766</v>
      </c>
      <c r="I136" s="78">
        <f>(SanFrancisco!$B$28*10^3)/SanFrancisco!$B$8</f>
        <v>376.21582551783905</v>
      </c>
      <c r="J136" s="78">
        <f>(Baltimore!$B$28*10^3)/Baltimore!$B$8</f>
        <v>432.11260356672381</v>
      </c>
      <c r="K136" s="78">
        <f>(Albuquerque!$B$28*10^3)/Albuquerque!$B$8</f>
        <v>392.73663126252421</v>
      </c>
      <c r="L136" s="78">
        <f>(Seattle!$B$28*10^3)/Seattle!$B$8</f>
        <v>371.52544948897224</v>
      </c>
      <c r="M136" s="78">
        <f>(Chicago!$B$28*10^3)/Chicago!$B$8</f>
        <v>396.12973814118106</v>
      </c>
      <c r="N136" s="78">
        <f>(Boulder!$B$28*10^3)/Boulder!$B$8</f>
        <v>379.3751260244411</v>
      </c>
      <c r="O136" s="78">
        <f>(Minneapolis!$B$28*10^3)/Minneapolis!$B$8</f>
        <v>391.27399213909734</v>
      </c>
      <c r="P136" s="78">
        <f>(Helena!$B$28*10^3)/Helena!$B$8</f>
        <v>370.28668590369944</v>
      </c>
      <c r="Q136" s="78">
        <f>(Duluth!$B$28*10^3)/Duluth!$B$8</f>
        <v>372.13770698772333</v>
      </c>
      <c r="R136" s="78">
        <f>(Fairbanks!$B$28*10^3)/Fairbanks!$B$8</f>
        <v>370.02049637762042</v>
      </c>
    </row>
    <row r="137" spans="1:18">
      <c r="A137" s="50"/>
      <c r="B137" s="48" t="s">
        <v>277</v>
      </c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</row>
    <row r="138" spans="1:18">
      <c r="A138" s="50"/>
      <c r="B138" s="51" t="s">
        <v>158</v>
      </c>
      <c r="C138" s="78">
        <f>(Miami!$C$13*10^3)/Miami!$B$8</f>
        <v>8.3911228707536516</v>
      </c>
      <c r="D138" s="78">
        <f>(Houston!$C$13*10^3)/Houston!$B$8</f>
        <v>75.346963906600081</v>
      </c>
      <c r="E138" s="78">
        <f>(Phoenix!$C$13*10^3)/Phoenix!$B$8</f>
        <v>58.128193248846408</v>
      </c>
      <c r="F138" s="78">
        <f>(Atlanta!$C$13*10^3)/Atlanta!$B$8</f>
        <v>122.48798477041856</v>
      </c>
      <c r="G138" s="78">
        <f>(LosAngeles!$C$13*10^3)/LosAngeles!$B$8</f>
        <v>52.576641210629106</v>
      </c>
      <c r="H138" s="78">
        <f>(LasVegas!$C$13*10^3)/LasVegas!$B$8</f>
        <v>88.902983956521965</v>
      </c>
      <c r="I138" s="78">
        <f>(SanFrancisco!$C$13*10^3)/SanFrancisco!$B$8</f>
        <v>96.22503096908963</v>
      </c>
      <c r="J138" s="78">
        <f>(Baltimore!$C$13*10^3)/Baltimore!$B$8</f>
        <v>166.92781881323083</v>
      </c>
      <c r="K138" s="78">
        <f>(Albuquerque!$C$13*10^3)/Albuquerque!$B$8</f>
        <v>117.69959572870516</v>
      </c>
      <c r="L138" s="78">
        <f>(Seattle!$C$13*10^3)/Seattle!$B$8</f>
        <v>180.61293970386254</v>
      </c>
      <c r="M138" s="78">
        <f>(Chicago!$C$13*10^3)/Chicago!$B$8</f>
        <v>229.94824308436159</v>
      </c>
      <c r="N138" s="78">
        <f>(Boulder!$C$13*10^3)/Boulder!$B$8</f>
        <v>158.77568361917585</v>
      </c>
      <c r="O138" s="78">
        <f>(Minneapolis!$C$13*10^3)/Minneapolis!$B$8</f>
        <v>283.43463503537754</v>
      </c>
      <c r="P138" s="78">
        <f>(Helena!$C$13*10^3)/Helena!$B$8</f>
        <v>219.99711574041493</v>
      </c>
      <c r="Q138" s="78">
        <f>(Duluth!$C$13*10^3)/Duluth!$B$8</f>
        <v>338.25586059527149</v>
      </c>
      <c r="R138" s="78">
        <f>(Fairbanks!$C$13*10^3)/Fairbanks!$B$8</f>
        <v>604.3104568658548</v>
      </c>
    </row>
    <row r="139" spans="1:18">
      <c r="A139" s="50"/>
      <c r="B139" s="51" t="s">
        <v>175</v>
      </c>
      <c r="C139" s="78">
        <f>(Miami!$C$14*10^3)/Miami!$B$8</f>
        <v>0</v>
      </c>
      <c r="D139" s="78">
        <f>(Houston!$C$14*10^3)/Houston!$B$8</f>
        <v>0</v>
      </c>
      <c r="E139" s="78">
        <f>(Phoenix!$C$14*10^3)/Phoenix!$B$8</f>
        <v>0</v>
      </c>
      <c r="F139" s="78">
        <f>(Atlanta!$C$14*10^3)/Atlanta!$B$8</f>
        <v>0</v>
      </c>
      <c r="G139" s="78">
        <f>(LosAngeles!$C$14*10^3)/LosAngeles!$B$8</f>
        <v>0</v>
      </c>
      <c r="H139" s="78">
        <f>(LasVegas!$C$14*10^3)/LasVegas!$B$8</f>
        <v>0</v>
      </c>
      <c r="I139" s="78">
        <f>(SanFrancisco!$C$14*10^3)/SanFrancisco!$B$8</f>
        <v>0</v>
      </c>
      <c r="J139" s="78">
        <f>(Baltimore!$C$14*10^3)/Baltimore!$B$8</f>
        <v>0</v>
      </c>
      <c r="K139" s="78">
        <f>(Albuquerque!$C$14*10^3)/Albuquerque!$B$8</f>
        <v>0</v>
      </c>
      <c r="L139" s="78">
        <f>(Seattle!$C$14*10^3)/Seattle!$B$8</f>
        <v>0</v>
      </c>
      <c r="M139" s="78">
        <f>(Chicago!$C$14*10^3)/Chicago!$B$8</f>
        <v>0</v>
      </c>
      <c r="N139" s="78">
        <f>(Boulder!$C$14*10^3)/Boulder!$B$8</f>
        <v>0</v>
      </c>
      <c r="O139" s="78">
        <f>(Minneapolis!$C$14*10^3)/Minneapolis!$B$8</f>
        <v>0</v>
      </c>
      <c r="P139" s="78">
        <f>(Helena!$C$14*10^3)/Helena!$B$8</f>
        <v>0</v>
      </c>
      <c r="Q139" s="78">
        <f>(Duluth!$C$14*10^3)/Duluth!$B$8</f>
        <v>0</v>
      </c>
      <c r="R139" s="78">
        <f>(Fairbanks!$C$14*10^3)/Fairbanks!$B$8</f>
        <v>0</v>
      </c>
    </row>
    <row r="140" spans="1:18">
      <c r="A140" s="50"/>
      <c r="B140" s="51" t="s">
        <v>176</v>
      </c>
      <c r="C140" s="78">
        <f>(Miami!$C$15*10^3)/Miami!$B$8</f>
        <v>0</v>
      </c>
      <c r="D140" s="78">
        <f>(Houston!$C$15*10^3)/Houston!$B$8</f>
        <v>0</v>
      </c>
      <c r="E140" s="78">
        <f>(Phoenix!$C$15*10^3)/Phoenix!$B$8</f>
        <v>0</v>
      </c>
      <c r="F140" s="78">
        <f>(Atlanta!$C$15*10^3)/Atlanta!$B$8</f>
        <v>0</v>
      </c>
      <c r="G140" s="78">
        <f>(LosAngeles!$C$15*10^3)/LosAngeles!$B$8</f>
        <v>0</v>
      </c>
      <c r="H140" s="78">
        <f>(LasVegas!$C$15*10^3)/LasVegas!$B$8</f>
        <v>0</v>
      </c>
      <c r="I140" s="78">
        <f>(SanFrancisco!$C$15*10^3)/SanFrancisco!$B$8</f>
        <v>0</v>
      </c>
      <c r="J140" s="78">
        <f>(Baltimore!$C$15*10^3)/Baltimore!$B$8</f>
        <v>0</v>
      </c>
      <c r="K140" s="78">
        <f>(Albuquerque!$C$15*10^3)/Albuquerque!$B$8</f>
        <v>0</v>
      </c>
      <c r="L140" s="78">
        <f>(Seattle!$C$15*10^3)/Seattle!$B$8</f>
        <v>0</v>
      </c>
      <c r="M140" s="78">
        <f>(Chicago!$C$15*10^3)/Chicago!$B$8</f>
        <v>0</v>
      </c>
      <c r="N140" s="78">
        <f>(Boulder!$C$15*10^3)/Boulder!$B$8</f>
        <v>0</v>
      </c>
      <c r="O140" s="78">
        <f>(Minneapolis!$C$15*10^3)/Minneapolis!$B$8</f>
        <v>0</v>
      </c>
      <c r="P140" s="78">
        <f>(Helena!$C$15*10^3)/Helena!$B$8</f>
        <v>0</v>
      </c>
      <c r="Q140" s="78">
        <f>(Duluth!$C$15*10^3)/Duluth!$B$8</f>
        <v>0</v>
      </c>
      <c r="R140" s="78">
        <f>(Fairbanks!$C$15*10^3)/Fairbanks!$B$8</f>
        <v>0</v>
      </c>
    </row>
    <row r="141" spans="1:18">
      <c r="A141" s="50"/>
      <c r="B141" s="51" t="s">
        <v>177</v>
      </c>
      <c r="C141" s="78">
        <f>(Miami!$C$16*10^3)/Miami!$B$8</f>
        <v>0</v>
      </c>
      <c r="D141" s="78">
        <f>(Houston!$C$16*10^3)/Houston!$B$8</f>
        <v>0</v>
      </c>
      <c r="E141" s="78">
        <f>(Phoenix!$C$16*10^3)/Phoenix!$B$8</f>
        <v>0</v>
      </c>
      <c r="F141" s="78">
        <f>(Atlanta!$C$16*10^3)/Atlanta!$B$8</f>
        <v>0</v>
      </c>
      <c r="G141" s="78">
        <f>(LosAngeles!$C$16*10^3)/LosAngeles!$B$8</f>
        <v>0</v>
      </c>
      <c r="H141" s="78">
        <f>(LasVegas!$C$16*10^3)/LasVegas!$B$8</f>
        <v>0</v>
      </c>
      <c r="I141" s="78">
        <f>(SanFrancisco!$C$16*10^3)/SanFrancisco!$B$8</f>
        <v>0</v>
      </c>
      <c r="J141" s="78">
        <f>(Baltimore!$C$16*10^3)/Baltimore!$B$8</f>
        <v>0</v>
      </c>
      <c r="K141" s="78">
        <f>(Albuquerque!$C$16*10^3)/Albuquerque!$B$8</f>
        <v>0</v>
      </c>
      <c r="L141" s="78">
        <f>(Seattle!$C$16*10^3)/Seattle!$B$8</f>
        <v>0</v>
      </c>
      <c r="M141" s="78">
        <f>(Chicago!$C$16*10^3)/Chicago!$B$8</f>
        <v>0</v>
      </c>
      <c r="N141" s="78">
        <f>(Boulder!$C$16*10^3)/Boulder!$B$8</f>
        <v>0</v>
      </c>
      <c r="O141" s="78">
        <f>(Minneapolis!$C$16*10^3)/Minneapolis!$B$8</f>
        <v>0</v>
      </c>
      <c r="P141" s="78">
        <f>(Helena!$C$16*10^3)/Helena!$B$8</f>
        <v>0</v>
      </c>
      <c r="Q141" s="78">
        <f>(Duluth!$C$16*10^3)/Duluth!$B$8</f>
        <v>0</v>
      </c>
      <c r="R141" s="78">
        <f>(Fairbanks!$C$16*10^3)/Fairbanks!$B$8</f>
        <v>0</v>
      </c>
    </row>
    <row r="142" spans="1:18">
      <c r="A142" s="50"/>
      <c r="B142" s="51" t="s">
        <v>165</v>
      </c>
      <c r="C142" s="78">
        <f>(Miami!$C$17*10^3)/Miami!$B$8</f>
        <v>0</v>
      </c>
      <c r="D142" s="78">
        <f>(Houston!$C$17*10^3)/Houston!$B$8</f>
        <v>0</v>
      </c>
      <c r="E142" s="78">
        <f>(Phoenix!$C$17*10^3)/Phoenix!$B$8</f>
        <v>0</v>
      </c>
      <c r="F142" s="78">
        <f>(Atlanta!$C$17*10^3)/Atlanta!$B$8</f>
        <v>0</v>
      </c>
      <c r="G142" s="78">
        <f>(LosAngeles!$C$17*10^3)/LosAngeles!$B$8</f>
        <v>0</v>
      </c>
      <c r="H142" s="78">
        <f>(LasVegas!$C$17*10^3)/LasVegas!$B$8</f>
        <v>0</v>
      </c>
      <c r="I142" s="78">
        <f>(SanFrancisco!$C$17*10^3)/SanFrancisco!$B$8</f>
        <v>0</v>
      </c>
      <c r="J142" s="78">
        <f>(Baltimore!$C$17*10^3)/Baltimore!$B$8</f>
        <v>0</v>
      </c>
      <c r="K142" s="78">
        <f>(Albuquerque!$C$17*10^3)/Albuquerque!$B$8</f>
        <v>0</v>
      </c>
      <c r="L142" s="78">
        <f>(Seattle!$C$17*10^3)/Seattle!$B$8</f>
        <v>0</v>
      </c>
      <c r="M142" s="78">
        <f>(Chicago!$C$17*10^3)/Chicago!$B$8</f>
        <v>0</v>
      </c>
      <c r="N142" s="78">
        <f>(Boulder!$C$17*10^3)/Boulder!$B$8</f>
        <v>0</v>
      </c>
      <c r="O142" s="78">
        <f>(Minneapolis!$C$17*10^3)/Minneapolis!$B$8</f>
        <v>0</v>
      </c>
      <c r="P142" s="78">
        <f>(Helena!$C$17*10^3)/Helena!$B$8</f>
        <v>0</v>
      </c>
      <c r="Q142" s="78">
        <f>(Duluth!$C$17*10^3)/Duluth!$B$8</f>
        <v>0</v>
      </c>
      <c r="R142" s="78">
        <f>(Fairbanks!$C$17*10^3)/Fairbanks!$B$8</f>
        <v>0</v>
      </c>
    </row>
    <row r="143" spans="1:18">
      <c r="A143" s="50"/>
      <c r="B143" s="51" t="s">
        <v>178</v>
      </c>
      <c r="C143" s="78">
        <f>(Miami!$C$18*10^3)/Miami!$B$8</f>
        <v>0</v>
      </c>
      <c r="D143" s="78">
        <f>(Houston!$C$18*10^3)/Houston!$B$8</f>
        <v>0</v>
      </c>
      <c r="E143" s="78">
        <f>(Phoenix!$C$18*10^3)/Phoenix!$B$8</f>
        <v>0</v>
      </c>
      <c r="F143" s="78">
        <f>(Atlanta!$C$18*10^3)/Atlanta!$B$8</f>
        <v>0</v>
      </c>
      <c r="G143" s="78">
        <f>(LosAngeles!$C$18*10^3)/LosAngeles!$B$8</f>
        <v>0</v>
      </c>
      <c r="H143" s="78">
        <f>(LasVegas!$C$18*10^3)/LasVegas!$B$8</f>
        <v>0</v>
      </c>
      <c r="I143" s="78">
        <f>(SanFrancisco!$C$18*10^3)/SanFrancisco!$B$8</f>
        <v>0</v>
      </c>
      <c r="J143" s="78">
        <f>(Baltimore!$C$18*10^3)/Baltimore!$B$8</f>
        <v>0</v>
      </c>
      <c r="K143" s="78">
        <f>(Albuquerque!$C$18*10^3)/Albuquerque!$B$8</f>
        <v>0</v>
      </c>
      <c r="L143" s="78">
        <f>(Seattle!$C$18*10^3)/Seattle!$B$8</f>
        <v>0</v>
      </c>
      <c r="M143" s="78">
        <f>(Chicago!$C$18*10^3)/Chicago!$B$8</f>
        <v>0</v>
      </c>
      <c r="N143" s="78">
        <f>(Boulder!$C$18*10^3)/Boulder!$B$8</f>
        <v>0</v>
      </c>
      <c r="O143" s="78">
        <f>(Minneapolis!$C$18*10^3)/Minneapolis!$B$8</f>
        <v>0</v>
      </c>
      <c r="P143" s="78">
        <f>(Helena!$C$18*10^3)/Helena!$B$8</f>
        <v>0</v>
      </c>
      <c r="Q143" s="78">
        <f>(Duluth!$C$18*10^3)/Duluth!$B$8</f>
        <v>0</v>
      </c>
      <c r="R143" s="78">
        <f>(Fairbanks!$C$18*10^3)/Fairbanks!$B$8</f>
        <v>0</v>
      </c>
    </row>
    <row r="144" spans="1:18">
      <c r="A144" s="50"/>
      <c r="B144" s="51" t="s">
        <v>179</v>
      </c>
      <c r="C144" s="78">
        <f>(Miami!$C$19*10^3)/Miami!$B$8</f>
        <v>0</v>
      </c>
      <c r="D144" s="78">
        <f>(Houston!$C$19*10^3)/Houston!$B$8</f>
        <v>0</v>
      </c>
      <c r="E144" s="78">
        <f>(Phoenix!$C$19*10^3)/Phoenix!$B$8</f>
        <v>0</v>
      </c>
      <c r="F144" s="78">
        <f>(Atlanta!$C$19*10^3)/Atlanta!$B$8</f>
        <v>0</v>
      </c>
      <c r="G144" s="78">
        <f>(LosAngeles!$C$19*10^3)/LosAngeles!$B$8</f>
        <v>0</v>
      </c>
      <c r="H144" s="78">
        <f>(LasVegas!$C$19*10^3)/LasVegas!$B$8</f>
        <v>0</v>
      </c>
      <c r="I144" s="78">
        <f>(SanFrancisco!$C$19*10^3)/SanFrancisco!$B$8</f>
        <v>0</v>
      </c>
      <c r="J144" s="78">
        <f>(Baltimore!$C$19*10^3)/Baltimore!$B$8</f>
        <v>0</v>
      </c>
      <c r="K144" s="78">
        <f>(Albuquerque!$C$19*10^3)/Albuquerque!$B$8</f>
        <v>0</v>
      </c>
      <c r="L144" s="78">
        <f>(Seattle!$C$19*10^3)/Seattle!$B$8</f>
        <v>0</v>
      </c>
      <c r="M144" s="78">
        <f>(Chicago!$C$19*10^3)/Chicago!$B$8</f>
        <v>0</v>
      </c>
      <c r="N144" s="78">
        <f>(Boulder!$C$19*10^3)/Boulder!$B$8</f>
        <v>0</v>
      </c>
      <c r="O144" s="78">
        <f>(Minneapolis!$C$19*10^3)/Minneapolis!$B$8</f>
        <v>0</v>
      </c>
      <c r="P144" s="78">
        <f>(Helena!$C$19*10^3)/Helena!$B$8</f>
        <v>0</v>
      </c>
      <c r="Q144" s="78">
        <f>(Duluth!$C$19*10^3)/Duluth!$B$8</f>
        <v>0</v>
      </c>
      <c r="R144" s="78">
        <f>(Fairbanks!$C$19*10^3)/Fairbanks!$B$8</f>
        <v>0</v>
      </c>
    </row>
    <row r="145" spans="1:18">
      <c r="A145" s="50"/>
      <c r="B145" s="51" t="s">
        <v>180</v>
      </c>
      <c r="C145" s="78">
        <f>(Miami!$C$20*10^3)/Miami!$B$8</f>
        <v>0</v>
      </c>
      <c r="D145" s="78">
        <f>(Houston!$C$20*10^3)/Houston!$B$8</f>
        <v>0</v>
      </c>
      <c r="E145" s="78">
        <f>(Phoenix!$C$20*10^3)/Phoenix!$B$8</f>
        <v>0</v>
      </c>
      <c r="F145" s="78">
        <f>(Atlanta!$C$20*10^3)/Atlanta!$B$8</f>
        <v>0</v>
      </c>
      <c r="G145" s="78">
        <f>(LosAngeles!$C$20*10^3)/LosAngeles!$B$8</f>
        <v>0</v>
      </c>
      <c r="H145" s="78">
        <f>(LasVegas!$C$20*10^3)/LasVegas!$B$8</f>
        <v>0</v>
      </c>
      <c r="I145" s="78">
        <f>(SanFrancisco!$C$20*10^3)/SanFrancisco!$B$8</f>
        <v>0</v>
      </c>
      <c r="J145" s="78">
        <f>(Baltimore!$C$20*10^3)/Baltimore!$B$8</f>
        <v>0</v>
      </c>
      <c r="K145" s="78">
        <f>(Albuquerque!$C$20*10^3)/Albuquerque!$B$8</f>
        <v>0</v>
      </c>
      <c r="L145" s="78">
        <f>(Seattle!$C$20*10^3)/Seattle!$B$8</f>
        <v>0</v>
      </c>
      <c r="M145" s="78">
        <f>(Chicago!$C$20*10^3)/Chicago!$B$8</f>
        <v>0</v>
      </c>
      <c r="N145" s="78">
        <f>(Boulder!$C$20*10^3)/Boulder!$B$8</f>
        <v>0</v>
      </c>
      <c r="O145" s="78">
        <f>(Minneapolis!$C$20*10^3)/Minneapolis!$B$8</f>
        <v>0</v>
      </c>
      <c r="P145" s="78">
        <f>(Helena!$C$20*10^3)/Helena!$B$8</f>
        <v>0</v>
      </c>
      <c r="Q145" s="78">
        <f>(Duluth!$C$20*10^3)/Duluth!$B$8</f>
        <v>0</v>
      </c>
      <c r="R145" s="78">
        <f>(Fairbanks!$C$20*10^3)/Fairbanks!$B$8</f>
        <v>0</v>
      </c>
    </row>
    <row r="146" spans="1:18">
      <c r="A146" s="50"/>
      <c r="B146" s="51" t="s">
        <v>181</v>
      </c>
      <c r="C146" s="78">
        <f>(Miami!$C$21*10^3)/Miami!$B$8</f>
        <v>0</v>
      </c>
      <c r="D146" s="78">
        <f>(Houston!$C$21*10^3)/Houston!$B$8</f>
        <v>0</v>
      </c>
      <c r="E146" s="78">
        <f>(Phoenix!$C$21*10^3)/Phoenix!$B$8</f>
        <v>0</v>
      </c>
      <c r="F146" s="78">
        <f>(Atlanta!$C$21*10^3)/Atlanta!$B$8</f>
        <v>0</v>
      </c>
      <c r="G146" s="78">
        <f>(LosAngeles!$C$21*10^3)/LosAngeles!$B$8</f>
        <v>0</v>
      </c>
      <c r="H146" s="78">
        <f>(LasVegas!$C$21*10^3)/LasVegas!$B$8</f>
        <v>0</v>
      </c>
      <c r="I146" s="78">
        <f>(SanFrancisco!$C$21*10^3)/SanFrancisco!$B$8</f>
        <v>0</v>
      </c>
      <c r="J146" s="78">
        <f>(Baltimore!$C$21*10^3)/Baltimore!$B$8</f>
        <v>0</v>
      </c>
      <c r="K146" s="78">
        <f>(Albuquerque!$C$21*10^3)/Albuquerque!$B$8</f>
        <v>0</v>
      </c>
      <c r="L146" s="78">
        <f>(Seattle!$C$21*10^3)/Seattle!$B$8</f>
        <v>0</v>
      </c>
      <c r="M146" s="78">
        <f>(Chicago!$C$21*10^3)/Chicago!$B$8</f>
        <v>0</v>
      </c>
      <c r="N146" s="78">
        <f>(Boulder!$C$21*10^3)/Boulder!$B$8</f>
        <v>0</v>
      </c>
      <c r="O146" s="78">
        <f>(Minneapolis!$C$21*10^3)/Minneapolis!$B$8</f>
        <v>0</v>
      </c>
      <c r="P146" s="78">
        <f>(Helena!$C$21*10^3)/Helena!$B$8</f>
        <v>0</v>
      </c>
      <c r="Q146" s="78">
        <f>(Duluth!$C$21*10^3)/Duluth!$B$8</f>
        <v>0</v>
      </c>
      <c r="R146" s="78">
        <f>(Fairbanks!$C$21*10^3)/Fairbanks!$B$8</f>
        <v>0</v>
      </c>
    </row>
    <row r="147" spans="1:18">
      <c r="A147" s="50"/>
      <c r="B147" s="51" t="s">
        <v>182</v>
      </c>
      <c r="C147" s="78">
        <f>(Miami!$C$22*10^3)/Miami!$B$8</f>
        <v>0</v>
      </c>
      <c r="D147" s="78">
        <f>(Houston!$C$22*10^3)/Houston!$B$8</f>
        <v>0</v>
      </c>
      <c r="E147" s="78">
        <f>(Phoenix!$C$22*10^3)/Phoenix!$B$8</f>
        <v>0</v>
      </c>
      <c r="F147" s="78">
        <f>(Atlanta!$C$22*10^3)/Atlanta!$B$8</f>
        <v>0</v>
      </c>
      <c r="G147" s="78">
        <f>(LosAngeles!$C$22*10^3)/LosAngeles!$B$8</f>
        <v>0</v>
      </c>
      <c r="H147" s="78">
        <f>(LasVegas!$C$22*10^3)/LasVegas!$B$8</f>
        <v>0</v>
      </c>
      <c r="I147" s="78">
        <f>(SanFrancisco!$C$22*10^3)/SanFrancisco!$B$8</f>
        <v>0</v>
      </c>
      <c r="J147" s="78">
        <f>(Baltimore!$C$22*10^3)/Baltimore!$B$8</f>
        <v>0</v>
      </c>
      <c r="K147" s="78">
        <f>(Albuquerque!$C$22*10^3)/Albuquerque!$B$8</f>
        <v>0</v>
      </c>
      <c r="L147" s="78">
        <f>(Seattle!$C$22*10^3)/Seattle!$B$8</f>
        <v>0</v>
      </c>
      <c r="M147" s="78">
        <f>(Chicago!$C$22*10^3)/Chicago!$B$8</f>
        <v>0</v>
      </c>
      <c r="N147" s="78">
        <f>(Boulder!$C$22*10^3)/Boulder!$B$8</f>
        <v>0</v>
      </c>
      <c r="O147" s="78">
        <f>(Minneapolis!$C$22*10^3)/Minneapolis!$B$8</f>
        <v>0</v>
      </c>
      <c r="P147" s="78">
        <f>(Helena!$C$22*10^3)/Helena!$B$8</f>
        <v>0</v>
      </c>
      <c r="Q147" s="78">
        <f>(Duluth!$C$22*10^3)/Duluth!$B$8</f>
        <v>0</v>
      </c>
      <c r="R147" s="78">
        <f>(Fairbanks!$C$22*10^3)/Fairbanks!$B$8</f>
        <v>0</v>
      </c>
    </row>
    <row r="148" spans="1:18">
      <c r="A148" s="50"/>
      <c r="B148" s="51" t="s">
        <v>183</v>
      </c>
      <c r="C148" s="78">
        <f>(Miami!$C$23*10^3)/Miami!$B$8</f>
        <v>0</v>
      </c>
      <c r="D148" s="78">
        <f>(Houston!$C$23*10^3)/Houston!$B$8</f>
        <v>0</v>
      </c>
      <c r="E148" s="78">
        <f>(Phoenix!$C$23*10^3)/Phoenix!$B$8</f>
        <v>0</v>
      </c>
      <c r="F148" s="78">
        <f>(Atlanta!$C$23*10^3)/Atlanta!$B$8</f>
        <v>0</v>
      </c>
      <c r="G148" s="78">
        <f>(LosAngeles!$C$23*10^3)/LosAngeles!$B$8</f>
        <v>0</v>
      </c>
      <c r="H148" s="78">
        <f>(LasVegas!$C$23*10^3)/LasVegas!$B$8</f>
        <v>0</v>
      </c>
      <c r="I148" s="78">
        <f>(SanFrancisco!$C$23*10^3)/SanFrancisco!$B$8</f>
        <v>0</v>
      </c>
      <c r="J148" s="78">
        <f>(Baltimore!$C$23*10^3)/Baltimore!$B$8</f>
        <v>0</v>
      </c>
      <c r="K148" s="78">
        <f>(Albuquerque!$C$23*10^3)/Albuquerque!$B$8</f>
        <v>0</v>
      </c>
      <c r="L148" s="78">
        <f>(Seattle!$C$23*10^3)/Seattle!$B$8</f>
        <v>0</v>
      </c>
      <c r="M148" s="78">
        <f>(Chicago!$C$23*10^3)/Chicago!$B$8</f>
        <v>0</v>
      </c>
      <c r="N148" s="78">
        <f>(Boulder!$C$23*10^3)/Boulder!$B$8</f>
        <v>0</v>
      </c>
      <c r="O148" s="78">
        <f>(Minneapolis!$C$23*10^3)/Minneapolis!$B$8</f>
        <v>0</v>
      </c>
      <c r="P148" s="78">
        <f>(Helena!$C$23*10^3)/Helena!$B$8</f>
        <v>0</v>
      </c>
      <c r="Q148" s="78">
        <f>(Duluth!$C$23*10^3)/Duluth!$B$8</f>
        <v>0</v>
      </c>
      <c r="R148" s="78">
        <f>(Fairbanks!$C$23*10^3)/Fairbanks!$B$8</f>
        <v>0</v>
      </c>
    </row>
    <row r="149" spans="1:18">
      <c r="A149" s="50"/>
      <c r="B149" s="51" t="s">
        <v>166</v>
      </c>
      <c r="C149" s="78">
        <f>(Miami!$C$24*10^3)/Miami!$B$8</f>
        <v>3.817326196374037</v>
      </c>
      <c r="D149" s="78">
        <f>(Houston!$C$24*10^3)/Houston!$B$8</f>
        <v>4.5677518189617619</v>
      </c>
      <c r="E149" s="78">
        <f>(Phoenix!$C$24*10^3)/Phoenix!$B$8</f>
        <v>4.1342493304243186</v>
      </c>
      <c r="F149" s="78">
        <f>(Atlanta!$C$24*10^3)/Atlanta!$B$8</f>
        <v>5.2924868060236125</v>
      </c>
      <c r="G149" s="78">
        <f>(LosAngeles!$C$24*10^3)/LosAngeles!$B$8</f>
        <v>5.1536710191064925</v>
      </c>
      <c r="H149" s="78">
        <f>(LasVegas!$C$24*10^3)/LasVegas!$B$8</f>
        <v>4.6547545594401427</v>
      </c>
      <c r="I149" s="78">
        <f>(SanFrancisco!$C$24*10^3)/SanFrancisco!$B$8</f>
        <v>5.7734845871298983</v>
      </c>
      <c r="J149" s="78">
        <f>(Baltimore!$C$24*10^3)/Baltimore!$B$8</f>
        <v>5.8619985414627429</v>
      </c>
      <c r="K149" s="78">
        <f>(Albuquerque!$C$24*10^3)/Albuquerque!$B$8</f>
        <v>5.754702357795856</v>
      </c>
      <c r="L149" s="78">
        <f>(Seattle!$C$24*10^3)/Seattle!$B$8</f>
        <v>6.1599235584854881</v>
      </c>
      <c r="M149" s="78">
        <f>(Chicago!$C$24*10^3)/Chicago!$B$8</f>
        <v>6.362642102677051</v>
      </c>
      <c r="N149" s="78">
        <f>(Boulder!$C$24*10^3)/Boulder!$B$8</f>
        <v>6.3365196917641873</v>
      </c>
      <c r="O149" s="78">
        <f>(Minneapolis!$C$24*10^3)/Minneapolis!$B$8</f>
        <v>6.7944174896665359</v>
      </c>
      <c r="P149" s="78">
        <f>(Helena!$C$24*10^3)/Helena!$B$8</f>
        <v>6.8736482731791062</v>
      </c>
      <c r="Q149" s="78">
        <f>(Duluth!$C$24*10^3)/Duluth!$B$8</f>
        <v>7.5072786535861757</v>
      </c>
      <c r="R149" s="78">
        <f>(Fairbanks!$C$24*10^3)/Fairbanks!$B$8</f>
        <v>8.3693182137106827</v>
      </c>
    </row>
    <row r="150" spans="1:18">
      <c r="A150" s="50"/>
      <c r="B150" s="51" t="s">
        <v>184</v>
      </c>
      <c r="C150" s="78">
        <f>(Miami!$C$25*10^3)/Miami!$B$8</f>
        <v>0</v>
      </c>
      <c r="D150" s="78">
        <f>(Houston!$C$25*10^3)/Houston!$B$8</f>
        <v>0</v>
      </c>
      <c r="E150" s="78">
        <f>(Phoenix!$C$25*10^3)/Phoenix!$B$8</f>
        <v>0</v>
      </c>
      <c r="F150" s="78">
        <f>(Atlanta!$C$25*10^3)/Atlanta!$B$8</f>
        <v>0</v>
      </c>
      <c r="G150" s="78">
        <f>(LosAngeles!$C$25*10^3)/LosAngeles!$B$8</f>
        <v>0</v>
      </c>
      <c r="H150" s="78">
        <f>(LasVegas!$C$25*10^3)/LasVegas!$B$8</f>
        <v>0</v>
      </c>
      <c r="I150" s="78">
        <f>(SanFrancisco!$C$25*10^3)/SanFrancisco!$B$8</f>
        <v>0</v>
      </c>
      <c r="J150" s="78">
        <f>(Baltimore!$C$25*10^3)/Baltimore!$B$8</f>
        <v>0</v>
      </c>
      <c r="K150" s="78">
        <f>(Albuquerque!$C$25*10^3)/Albuquerque!$B$8</f>
        <v>0</v>
      </c>
      <c r="L150" s="78">
        <f>(Seattle!$C$25*10^3)/Seattle!$B$8</f>
        <v>0</v>
      </c>
      <c r="M150" s="78">
        <f>(Chicago!$C$25*10^3)/Chicago!$B$8</f>
        <v>0</v>
      </c>
      <c r="N150" s="78">
        <f>(Boulder!$C$25*10^3)/Boulder!$B$8</f>
        <v>0</v>
      </c>
      <c r="O150" s="78">
        <f>(Minneapolis!$C$25*10^3)/Minneapolis!$B$8</f>
        <v>0</v>
      </c>
      <c r="P150" s="78">
        <f>(Helena!$C$25*10^3)/Helena!$B$8</f>
        <v>0</v>
      </c>
      <c r="Q150" s="78">
        <f>(Duluth!$C$25*10^3)/Duluth!$B$8</f>
        <v>0</v>
      </c>
      <c r="R150" s="78">
        <f>(Fairbanks!$C$25*10^3)/Fairbanks!$B$8</f>
        <v>0</v>
      </c>
    </row>
    <row r="151" spans="1:18">
      <c r="A151" s="50"/>
      <c r="B151" s="51" t="s">
        <v>185</v>
      </c>
      <c r="C151" s="78">
        <f>(Miami!$C$26*10^3)/Miami!$B$8</f>
        <v>0</v>
      </c>
      <c r="D151" s="78">
        <f>(Houston!$C$26*10^3)/Houston!$B$8</f>
        <v>0</v>
      </c>
      <c r="E151" s="78">
        <f>(Phoenix!$C$26*10^3)/Phoenix!$B$8</f>
        <v>0</v>
      </c>
      <c r="F151" s="78">
        <f>(Atlanta!$C$26*10^3)/Atlanta!$B$8</f>
        <v>0</v>
      </c>
      <c r="G151" s="78">
        <f>(LosAngeles!$C$26*10^3)/LosAngeles!$B$8</f>
        <v>0</v>
      </c>
      <c r="H151" s="78">
        <f>(LasVegas!$C$26*10^3)/LasVegas!$B$8</f>
        <v>0</v>
      </c>
      <c r="I151" s="78">
        <f>(SanFrancisco!$C$26*10^3)/SanFrancisco!$B$8</f>
        <v>0</v>
      </c>
      <c r="J151" s="78">
        <f>(Baltimore!$C$26*10^3)/Baltimore!$B$8</f>
        <v>0</v>
      </c>
      <c r="K151" s="78">
        <f>(Albuquerque!$C$26*10^3)/Albuquerque!$B$8</f>
        <v>0</v>
      </c>
      <c r="L151" s="78">
        <f>(Seattle!$C$26*10^3)/Seattle!$B$8</f>
        <v>0</v>
      </c>
      <c r="M151" s="78">
        <f>(Chicago!$C$26*10^3)/Chicago!$B$8</f>
        <v>0</v>
      </c>
      <c r="N151" s="78">
        <f>(Boulder!$C$26*10^3)/Boulder!$B$8</f>
        <v>0</v>
      </c>
      <c r="O151" s="78">
        <f>(Minneapolis!$C$26*10^3)/Minneapolis!$B$8</f>
        <v>0</v>
      </c>
      <c r="P151" s="78">
        <f>(Helena!$C$26*10^3)/Helena!$B$8</f>
        <v>0</v>
      </c>
      <c r="Q151" s="78">
        <f>(Duluth!$C$26*10^3)/Duluth!$B$8</f>
        <v>0</v>
      </c>
      <c r="R151" s="78">
        <f>(Fairbanks!$C$26*10^3)/Fairbanks!$B$8</f>
        <v>0</v>
      </c>
    </row>
    <row r="152" spans="1:18">
      <c r="A152" s="50"/>
      <c r="B152" s="51" t="s">
        <v>89</v>
      </c>
      <c r="C152" s="78">
        <f>(Miami!$C$28*10^3)/Miami!$B$8</f>
        <v>12.208233179434194</v>
      </c>
      <c r="D152" s="78">
        <f>(Houston!$C$28*10^3)/Houston!$B$8</f>
        <v>79.914931613255334</v>
      </c>
      <c r="E152" s="78">
        <f>(Phoenix!$C$28*10^3)/Phoenix!$B$8</f>
        <v>62.262442579270726</v>
      </c>
      <c r="F152" s="78">
        <f>(Atlanta!$C$28*10^3)/Atlanta!$B$8</f>
        <v>127.78047157644217</v>
      </c>
      <c r="G152" s="78">
        <f>(LosAngeles!$C$28*10^3)/LosAngeles!$B$8</f>
        <v>57.730312229735596</v>
      </c>
      <c r="H152" s="78">
        <f>(LasVegas!$C$28*10^3)/LasVegas!$B$8</f>
        <v>93.5577385159621</v>
      </c>
      <c r="I152" s="78">
        <f>(SanFrancisco!$C$28*10^3)/SanFrancisco!$B$8</f>
        <v>101.99829966852604</v>
      </c>
      <c r="J152" s="78">
        <f>(Baltimore!$C$28*10^3)/Baltimore!$B$8</f>
        <v>172.78981735469355</v>
      </c>
      <c r="K152" s="78">
        <f>(Albuquerque!$C$28*10^3)/Albuquerque!$B$8</f>
        <v>123.45429808650103</v>
      </c>
      <c r="L152" s="78">
        <f>(Seattle!$C$28*10^3)/Seattle!$B$8</f>
        <v>186.77264737465453</v>
      </c>
      <c r="M152" s="78">
        <f>(Chicago!$C$28*10^3)/Chicago!$B$8</f>
        <v>236.31088518703862</v>
      </c>
      <c r="N152" s="78">
        <f>(Boulder!$C$28*10^3)/Boulder!$B$8</f>
        <v>165.11220331094003</v>
      </c>
      <c r="O152" s="78">
        <f>(Minneapolis!$C$28*10^3)/Minneapolis!$B$8</f>
        <v>290.22883663735058</v>
      </c>
      <c r="P152" s="78">
        <f>(Helena!$C$28*10^3)/Helena!$B$8</f>
        <v>226.87076401359403</v>
      </c>
      <c r="Q152" s="78">
        <f>(Duluth!$C$28*10^3)/Duluth!$B$8</f>
        <v>345.76313924885767</v>
      </c>
      <c r="R152" s="78">
        <f>(Fairbanks!$C$28*10^3)/Fairbanks!$B$8</f>
        <v>612.67955919187193</v>
      </c>
    </row>
    <row r="153" spans="1:18">
      <c r="A153" s="50"/>
      <c r="B153" s="48" t="s">
        <v>278</v>
      </c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</row>
    <row r="154" spans="1:18">
      <c r="A154" s="50"/>
      <c r="B154" s="51" t="s">
        <v>69</v>
      </c>
      <c r="C154" s="78">
        <f>(Miami!$E$13*10^3)/Miami!$B$8</f>
        <v>0</v>
      </c>
      <c r="D154" s="78">
        <f>(Houston!$E$13*10^3)/Houston!$B$8</f>
        <v>0</v>
      </c>
      <c r="E154" s="78">
        <f>(Phoenix!$E$13*10^3)/Phoenix!$B$8</f>
        <v>0</v>
      </c>
      <c r="F154" s="78">
        <f>(Atlanta!$E$13*10^3)/Atlanta!$B$8</f>
        <v>0</v>
      </c>
      <c r="G154" s="78">
        <f>(LosAngeles!$E$13*10^3)/LosAngeles!$B$8</f>
        <v>0</v>
      </c>
      <c r="H154" s="78">
        <f>(LasVegas!$E$13*10^3)/LasVegas!$B$8</f>
        <v>0</v>
      </c>
      <c r="I154" s="78">
        <f>(SanFrancisco!$E$13*10^3)/SanFrancisco!$B$8</f>
        <v>0</v>
      </c>
      <c r="J154" s="78">
        <f>(Baltimore!$E$13*10^3)/Baltimore!$B$8</f>
        <v>0</v>
      </c>
      <c r="K154" s="78">
        <f>(Albuquerque!$E$13*10^3)/Albuquerque!$B$8</f>
        <v>0</v>
      </c>
      <c r="L154" s="78">
        <f>(Seattle!$E$13*10^3)/Seattle!$B$8</f>
        <v>0</v>
      </c>
      <c r="M154" s="78">
        <f>(Chicago!$E$13*10^3)/Chicago!$B$8</f>
        <v>0</v>
      </c>
      <c r="N154" s="78">
        <f>(Boulder!$E$13*10^3)/Boulder!$B$8</f>
        <v>0</v>
      </c>
      <c r="O154" s="78">
        <f>(Minneapolis!$E$13*10^3)/Minneapolis!$B$8</f>
        <v>0</v>
      </c>
      <c r="P154" s="78">
        <f>(Helena!$E$13*10^3)/Helena!$B$8</f>
        <v>0</v>
      </c>
      <c r="Q154" s="78">
        <f>(Duluth!$E$13*10^3)/Duluth!$B$8</f>
        <v>0</v>
      </c>
      <c r="R154" s="78">
        <f>(Fairbanks!$E$13*10^3)/Fairbanks!$B$8</f>
        <v>0</v>
      </c>
    </row>
    <row r="155" spans="1:18">
      <c r="A155" s="50"/>
      <c r="B155" s="51" t="s">
        <v>70</v>
      </c>
      <c r="C155" s="78">
        <f>(Miami!$E$14*10^3)/Miami!$B$8</f>
        <v>0</v>
      </c>
      <c r="D155" s="78">
        <f>(Houston!$E$14*10^3)/Houston!$B$8</f>
        <v>0</v>
      </c>
      <c r="E155" s="78">
        <f>(Phoenix!$E$14*10^3)/Phoenix!$B$8</f>
        <v>0</v>
      </c>
      <c r="F155" s="78">
        <f>(Atlanta!$E$14*10^3)/Atlanta!$B$8</f>
        <v>0</v>
      </c>
      <c r="G155" s="78">
        <f>(LosAngeles!$E$14*10^3)/LosAngeles!$B$8</f>
        <v>0</v>
      </c>
      <c r="H155" s="78">
        <f>(LasVegas!$E$14*10^3)/LasVegas!$B$8</f>
        <v>0</v>
      </c>
      <c r="I155" s="78">
        <f>(SanFrancisco!$E$14*10^3)/SanFrancisco!$B$8</f>
        <v>0</v>
      </c>
      <c r="J155" s="78">
        <f>(Baltimore!$E$14*10^3)/Baltimore!$B$8</f>
        <v>0</v>
      </c>
      <c r="K155" s="78">
        <f>(Albuquerque!$E$14*10^3)/Albuquerque!$B$8</f>
        <v>0</v>
      </c>
      <c r="L155" s="78">
        <f>(Seattle!$E$14*10^3)/Seattle!$B$8</f>
        <v>0</v>
      </c>
      <c r="M155" s="78">
        <f>(Chicago!$E$14*10^3)/Chicago!$B$8</f>
        <v>0</v>
      </c>
      <c r="N155" s="78">
        <f>(Boulder!$E$14*10^3)/Boulder!$B$8</f>
        <v>0</v>
      </c>
      <c r="O155" s="78">
        <f>(Minneapolis!$E$14*10^3)/Minneapolis!$B$8</f>
        <v>0</v>
      </c>
      <c r="P155" s="78">
        <f>(Helena!$E$14*10^3)/Helena!$B$8</f>
        <v>0</v>
      </c>
      <c r="Q155" s="78">
        <f>(Duluth!$E$14*10^3)/Duluth!$B$8</f>
        <v>0</v>
      </c>
      <c r="R155" s="78">
        <f>(Fairbanks!$E$14*10^3)/Fairbanks!$B$8</f>
        <v>0</v>
      </c>
    </row>
    <row r="156" spans="1:18">
      <c r="A156" s="50"/>
      <c r="B156" s="51" t="s">
        <v>78</v>
      </c>
      <c r="C156" s="78">
        <f>(Miami!$E$15*10^3)/Miami!$B$8</f>
        <v>0</v>
      </c>
      <c r="D156" s="78">
        <f>(Houston!$E$15*10^3)/Houston!$B$8</f>
        <v>0</v>
      </c>
      <c r="E156" s="78">
        <f>(Phoenix!$E$15*10^3)/Phoenix!$B$8</f>
        <v>0</v>
      </c>
      <c r="F156" s="78">
        <f>(Atlanta!$E$15*10^3)/Atlanta!$B$8</f>
        <v>0</v>
      </c>
      <c r="G156" s="78">
        <f>(LosAngeles!$E$15*10^3)/LosAngeles!$B$8</f>
        <v>0</v>
      </c>
      <c r="H156" s="78">
        <f>(LasVegas!$E$15*10^3)/LasVegas!$B$8</f>
        <v>0</v>
      </c>
      <c r="I156" s="78">
        <f>(SanFrancisco!$E$15*10^3)/SanFrancisco!$B$8</f>
        <v>0</v>
      </c>
      <c r="J156" s="78">
        <f>(Baltimore!$E$15*10^3)/Baltimore!$B$8</f>
        <v>0</v>
      </c>
      <c r="K156" s="78">
        <f>(Albuquerque!$E$15*10^3)/Albuquerque!$B$8</f>
        <v>0</v>
      </c>
      <c r="L156" s="78">
        <f>(Seattle!$E$15*10^3)/Seattle!$B$8</f>
        <v>0</v>
      </c>
      <c r="M156" s="78">
        <f>(Chicago!$E$15*10^3)/Chicago!$B$8</f>
        <v>0</v>
      </c>
      <c r="N156" s="78">
        <f>(Boulder!$E$15*10^3)/Boulder!$B$8</f>
        <v>0</v>
      </c>
      <c r="O156" s="78">
        <f>(Minneapolis!$E$15*10^3)/Minneapolis!$B$8</f>
        <v>0</v>
      </c>
      <c r="P156" s="78">
        <f>(Helena!$E$15*10^3)/Helena!$B$8</f>
        <v>0</v>
      </c>
      <c r="Q156" s="78">
        <f>(Duluth!$E$15*10^3)/Duluth!$B$8</f>
        <v>0</v>
      </c>
      <c r="R156" s="78">
        <f>(Fairbanks!$E$15*10^3)/Fairbanks!$B$8</f>
        <v>0</v>
      </c>
    </row>
    <row r="157" spans="1:18">
      <c r="A157" s="50"/>
      <c r="B157" s="51" t="s">
        <v>79</v>
      </c>
      <c r="C157" s="78">
        <f>(Miami!$E$16*10^3)/Miami!$B$8</f>
        <v>0</v>
      </c>
      <c r="D157" s="78">
        <f>(Houston!$E$16*10^3)/Houston!$B$8</f>
        <v>0</v>
      </c>
      <c r="E157" s="78">
        <f>(Phoenix!$E$16*10^3)/Phoenix!$B$8</f>
        <v>0</v>
      </c>
      <c r="F157" s="78">
        <f>(Atlanta!$E$16*10^3)/Atlanta!$B$8</f>
        <v>0</v>
      </c>
      <c r="G157" s="78">
        <f>(LosAngeles!$E$16*10^3)/LosAngeles!$B$8</f>
        <v>0</v>
      </c>
      <c r="H157" s="78">
        <f>(LasVegas!$E$16*10^3)/LasVegas!$B$8</f>
        <v>0</v>
      </c>
      <c r="I157" s="78">
        <f>(SanFrancisco!$E$16*10^3)/SanFrancisco!$B$8</f>
        <v>0</v>
      </c>
      <c r="J157" s="78">
        <f>(Baltimore!$E$16*10^3)/Baltimore!$B$8</f>
        <v>0</v>
      </c>
      <c r="K157" s="78">
        <f>(Albuquerque!$E$16*10^3)/Albuquerque!$B$8</f>
        <v>0</v>
      </c>
      <c r="L157" s="78">
        <f>(Seattle!$E$16*10^3)/Seattle!$B$8</f>
        <v>0</v>
      </c>
      <c r="M157" s="78">
        <f>(Chicago!$E$16*10^3)/Chicago!$B$8</f>
        <v>0</v>
      </c>
      <c r="N157" s="78">
        <f>(Boulder!$E$16*10^3)/Boulder!$B$8</f>
        <v>0</v>
      </c>
      <c r="O157" s="78">
        <f>(Minneapolis!$E$16*10^3)/Minneapolis!$B$8</f>
        <v>0</v>
      </c>
      <c r="P157" s="78">
        <f>(Helena!$E$16*10^3)/Helena!$B$8</f>
        <v>0</v>
      </c>
      <c r="Q157" s="78">
        <f>(Duluth!$E$16*10^3)/Duluth!$B$8</f>
        <v>0</v>
      </c>
      <c r="R157" s="78">
        <f>(Fairbanks!$E$16*10^3)/Fairbanks!$B$8</f>
        <v>0</v>
      </c>
    </row>
    <row r="158" spans="1:18">
      <c r="A158" s="50"/>
      <c r="B158" s="51" t="s">
        <v>80</v>
      </c>
      <c r="C158" s="78">
        <f>(Miami!$E$17*10^3)/Miami!$B$8</f>
        <v>0</v>
      </c>
      <c r="D158" s="78">
        <f>(Houston!$E$17*10^3)/Houston!$B$8</f>
        <v>0</v>
      </c>
      <c r="E158" s="78">
        <f>(Phoenix!$E$17*10^3)/Phoenix!$B$8</f>
        <v>0</v>
      </c>
      <c r="F158" s="78">
        <f>(Atlanta!$E$17*10^3)/Atlanta!$B$8</f>
        <v>0</v>
      </c>
      <c r="G158" s="78">
        <f>(LosAngeles!$E$17*10^3)/LosAngeles!$B$8</f>
        <v>0</v>
      </c>
      <c r="H158" s="78">
        <f>(LasVegas!$E$17*10^3)/LasVegas!$B$8</f>
        <v>0</v>
      </c>
      <c r="I158" s="78">
        <f>(SanFrancisco!$E$17*10^3)/SanFrancisco!$B$8</f>
        <v>0</v>
      </c>
      <c r="J158" s="78">
        <f>(Baltimore!$E$17*10^3)/Baltimore!$B$8</f>
        <v>0</v>
      </c>
      <c r="K158" s="78">
        <f>(Albuquerque!$E$17*10^3)/Albuquerque!$B$8</f>
        <v>0</v>
      </c>
      <c r="L158" s="78">
        <f>(Seattle!$E$17*10^3)/Seattle!$B$8</f>
        <v>0</v>
      </c>
      <c r="M158" s="78">
        <f>(Chicago!$E$17*10^3)/Chicago!$B$8</f>
        <v>0</v>
      </c>
      <c r="N158" s="78">
        <f>(Boulder!$E$17*10^3)/Boulder!$B$8</f>
        <v>0</v>
      </c>
      <c r="O158" s="78">
        <f>(Minneapolis!$E$17*10^3)/Minneapolis!$B$8</f>
        <v>0</v>
      </c>
      <c r="P158" s="78">
        <f>(Helena!$E$17*10^3)/Helena!$B$8</f>
        <v>0</v>
      </c>
      <c r="Q158" s="78">
        <f>(Duluth!$E$17*10^3)/Duluth!$B$8</f>
        <v>0</v>
      </c>
      <c r="R158" s="78">
        <f>(Fairbanks!$E$17*10^3)/Fairbanks!$B$8</f>
        <v>0</v>
      </c>
    </row>
    <row r="159" spans="1:18">
      <c r="A159" s="50"/>
      <c r="B159" s="51" t="s">
        <v>81</v>
      </c>
      <c r="C159" s="78">
        <f>(Miami!$E$18*10^3)/Miami!$B$8</f>
        <v>0</v>
      </c>
      <c r="D159" s="78">
        <f>(Houston!$E$18*10^3)/Houston!$B$8</f>
        <v>0</v>
      </c>
      <c r="E159" s="78">
        <f>(Phoenix!$E$18*10^3)/Phoenix!$B$8</f>
        <v>0</v>
      </c>
      <c r="F159" s="78">
        <f>(Atlanta!$E$18*10^3)/Atlanta!$B$8</f>
        <v>0</v>
      </c>
      <c r="G159" s="78">
        <f>(LosAngeles!$E$18*10^3)/LosAngeles!$B$8</f>
        <v>0</v>
      </c>
      <c r="H159" s="78">
        <f>(LasVegas!$E$18*10^3)/LasVegas!$B$8</f>
        <v>0</v>
      </c>
      <c r="I159" s="78">
        <f>(SanFrancisco!$E$18*10^3)/SanFrancisco!$B$8</f>
        <v>0</v>
      </c>
      <c r="J159" s="78">
        <f>(Baltimore!$E$18*10^3)/Baltimore!$B$8</f>
        <v>0</v>
      </c>
      <c r="K159" s="78">
        <f>(Albuquerque!$E$18*10^3)/Albuquerque!$B$8</f>
        <v>0</v>
      </c>
      <c r="L159" s="78">
        <f>(Seattle!$E$18*10^3)/Seattle!$B$8</f>
        <v>0</v>
      </c>
      <c r="M159" s="78">
        <f>(Chicago!$E$18*10^3)/Chicago!$B$8</f>
        <v>0</v>
      </c>
      <c r="N159" s="78">
        <f>(Boulder!$E$18*10^3)/Boulder!$B$8</f>
        <v>0</v>
      </c>
      <c r="O159" s="78">
        <f>(Minneapolis!$E$18*10^3)/Minneapolis!$B$8</f>
        <v>0</v>
      </c>
      <c r="P159" s="78">
        <f>(Helena!$E$18*10^3)/Helena!$B$8</f>
        <v>0</v>
      </c>
      <c r="Q159" s="78">
        <f>(Duluth!$E$18*10^3)/Duluth!$B$8</f>
        <v>0</v>
      </c>
      <c r="R159" s="78">
        <f>(Fairbanks!$E$18*10^3)/Fairbanks!$B$8</f>
        <v>0</v>
      </c>
    </row>
    <row r="160" spans="1:18">
      <c r="A160" s="50"/>
      <c r="B160" s="51" t="s">
        <v>82</v>
      </c>
      <c r="C160" s="78">
        <f>(Miami!$E$19*10^3)/Miami!$B$8</f>
        <v>0</v>
      </c>
      <c r="D160" s="78">
        <f>(Houston!$E$19*10^3)/Houston!$B$8</f>
        <v>0</v>
      </c>
      <c r="E160" s="78">
        <f>(Phoenix!$E$19*10^3)/Phoenix!$B$8</f>
        <v>0</v>
      </c>
      <c r="F160" s="78">
        <f>(Atlanta!$E$19*10^3)/Atlanta!$B$8</f>
        <v>0</v>
      </c>
      <c r="G160" s="78">
        <f>(LosAngeles!$E$19*10^3)/LosAngeles!$B$8</f>
        <v>0</v>
      </c>
      <c r="H160" s="78">
        <f>(LasVegas!$E$19*10^3)/LasVegas!$B$8</f>
        <v>0</v>
      </c>
      <c r="I160" s="78">
        <f>(SanFrancisco!$E$19*10^3)/SanFrancisco!$B$8</f>
        <v>0</v>
      </c>
      <c r="J160" s="78">
        <f>(Baltimore!$E$19*10^3)/Baltimore!$B$8</f>
        <v>0</v>
      </c>
      <c r="K160" s="78">
        <f>(Albuquerque!$E$19*10^3)/Albuquerque!$B$8</f>
        <v>0</v>
      </c>
      <c r="L160" s="78">
        <f>(Seattle!$E$19*10^3)/Seattle!$B$8</f>
        <v>0</v>
      </c>
      <c r="M160" s="78">
        <f>(Chicago!$E$19*10^3)/Chicago!$B$8</f>
        <v>0</v>
      </c>
      <c r="N160" s="78">
        <f>(Boulder!$E$19*10^3)/Boulder!$B$8</f>
        <v>0</v>
      </c>
      <c r="O160" s="78">
        <f>(Minneapolis!$E$19*10^3)/Minneapolis!$B$8</f>
        <v>0</v>
      </c>
      <c r="P160" s="78">
        <f>(Helena!$E$19*10^3)/Helena!$B$8</f>
        <v>0</v>
      </c>
      <c r="Q160" s="78">
        <f>(Duluth!$E$19*10^3)/Duluth!$B$8</f>
        <v>0</v>
      </c>
      <c r="R160" s="78">
        <f>(Fairbanks!$E$19*10^3)/Fairbanks!$B$8</f>
        <v>0</v>
      </c>
    </row>
    <row r="161" spans="1:18">
      <c r="A161" s="50"/>
      <c r="B161" s="51" t="s">
        <v>83</v>
      </c>
      <c r="C161" s="78">
        <f>(Miami!$E$20*10^3)/Miami!$B$8</f>
        <v>0</v>
      </c>
      <c r="D161" s="78">
        <f>(Houston!$E$20*10^3)/Houston!$B$8</f>
        <v>0</v>
      </c>
      <c r="E161" s="78">
        <f>(Phoenix!$E$20*10^3)/Phoenix!$B$8</f>
        <v>0</v>
      </c>
      <c r="F161" s="78">
        <f>(Atlanta!$E$20*10^3)/Atlanta!$B$8</f>
        <v>0</v>
      </c>
      <c r="G161" s="78">
        <f>(LosAngeles!$E$20*10^3)/LosAngeles!$B$8</f>
        <v>0</v>
      </c>
      <c r="H161" s="78">
        <f>(LasVegas!$E$20*10^3)/LasVegas!$B$8</f>
        <v>0</v>
      </c>
      <c r="I161" s="78">
        <f>(SanFrancisco!$E$20*10^3)/SanFrancisco!$B$8</f>
        <v>0</v>
      </c>
      <c r="J161" s="78">
        <f>(Baltimore!$E$20*10^3)/Baltimore!$B$8</f>
        <v>0</v>
      </c>
      <c r="K161" s="78">
        <f>(Albuquerque!$E$20*10^3)/Albuquerque!$B$8</f>
        <v>0</v>
      </c>
      <c r="L161" s="78">
        <f>(Seattle!$E$20*10^3)/Seattle!$B$8</f>
        <v>0</v>
      </c>
      <c r="M161" s="78">
        <f>(Chicago!$E$20*10^3)/Chicago!$B$8</f>
        <v>0</v>
      </c>
      <c r="N161" s="78">
        <f>(Boulder!$E$20*10^3)/Boulder!$B$8</f>
        <v>0</v>
      </c>
      <c r="O161" s="78">
        <f>(Minneapolis!$E$20*10^3)/Minneapolis!$B$8</f>
        <v>0</v>
      </c>
      <c r="P161" s="78">
        <f>(Helena!$E$20*10^3)/Helena!$B$8</f>
        <v>0</v>
      </c>
      <c r="Q161" s="78">
        <f>(Duluth!$E$20*10^3)/Duluth!$B$8</f>
        <v>0</v>
      </c>
      <c r="R161" s="78">
        <f>(Fairbanks!$E$20*10^3)/Fairbanks!$B$8</f>
        <v>0</v>
      </c>
    </row>
    <row r="162" spans="1:18">
      <c r="A162" s="50"/>
      <c r="B162" s="51" t="s">
        <v>84</v>
      </c>
      <c r="C162" s="78">
        <f>(Miami!$E$21*10^3)/Miami!$B$8</f>
        <v>0</v>
      </c>
      <c r="D162" s="78">
        <f>(Houston!$E$21*10^3)/Houston!$B$8</f>
        <v>0</v>
      </c>
      <c r="E162" s="78">
        <f>(Phoenix!$E$21*10^3)/Phoenix!$B$8</f>
        <v>0</v>
      </c>
      <c r="F162" s="78">
        <f>(Atlanta!$E$21*10^3)/Atlanta!$B$8</f>
        <v>0</v>
      </c>
      <c r="G162" s="78">
        <f>(LosAngeles!$E$21*10^3)/LosAngeles!$B$8</f>
        <v>0</v>
      </c>
      <c r="H162" s="78">
        <f>(LasVegas!$E$21*10^3)/LasVegas!$B$8</f>
        <v>0</v>
      </c>
      <c r="I162" s="78">
        <f>(SanFrancisco!$E$21*10^3)/SanFrancisco!$B$8</f>
        <v>0</v>
      </c>
      <c r="J162" s="78">
        <f>(Baltimore!$E$21*10^3)/Baltimore!$B$8</f>
        <v>0</v>
      </c>
      <c r="K162" s="78">
        <f>(Albuquerque!$E$21*10^3)/Albuquerque!$B$8</f>
        <v>0</v>
      </c>
      <c r="L162" s="78">
        <f>(Seattle!$E$21*10^3)/Seattle!$B$8</f>
        <v>0</v>
      </c>
      <c r="M162" s="78">
        <f>(Chicago!$E$21*10^3)/Chicago!$B$8</f>
        <v>0</v>
      </c>
      <c r="N162" s="78">
        <f>(Boulder!$E$21*10^3)/Boulder!$B$8</f>
        <v>0</v>
      </c>
      <c r="O162" s="78">
        <f>(Minneapolis!$E$21*10^3)/Minneapolis!$B$8</f>
        <v>0</v>
      </c>
      <c r="P162" s="78">
        <f>(Helena!$E$21*10^3)/Helena!$B$8</f>
        <v>0</v>
      </c>
      <c r="Q162" s="78">
        <f>(Duluth!$E$21*10^3)/Duluth!$B$8</f>
        <v>0</v>
      </c>
      <c r="R162" s="78">
        <f>(Fairbanks!$E$21*10^3)/Fairbanks!$B$8</f>
        <v>0</v>
      </c>
    </row>
    <row r="163" spans="1:18">
      <c r="A163" s="50"/>
      <c r="B163" s="51" t="s">
        <v>85</v>
      </c>
      <c r="C163" s="78">
        <f>(Miami!$E$22*10^3)/Miami!$B$8</f>
        <v>0</v>
      </c>
      <c r="D163" s="78">
        <f>(Houston!$E$22*10^3)/Houston!$B$8</f>
        <v>0</v>
      </c>
      <c r="E163" s="78">
        <f>(Phoenix!$E$22*10^3)/Phoenix!$B$8</f>
        <v>0</v>
      </c>
      <c r="F163" s="78">
        <f>(Atlanta!$E$22*10^3)/Atlanta!$B$8</f>
        <v>0</v>
      </c>
      <c r="G163" s="78">
        <f>(LosAngeles!$E$22*10^3)/LosAngeles!$B$8</f>
        <v>0</v>
      </c>
      <c r="H163" s="78">
        <f>(LasVegas!$E$22*10^3)/LasVegas!$B$8</f>
        <v>0</v>
      </c>
      <c r="I163" s="78">
        <f>(SanFrancisco!$E$22*10^3)/SanFrancisco!$B$8</f>
        <v>0</v>
      </c>
      <c r="J163" s="78">
        <f>(Baltimore!$E$22*10^3)/Baltimore!$B$8</f>
        <v>0</v>
      </c>
      <c r="K163" s="78">
        <f>(Albuquerque!$E$22*10^3)/Albuquerque!$B$8</f>
        <v>0</v>
      </c>
      <c r="L163" s="78">
        <f>(Seattle!$E$22*10^3)/Seattle!$B$8</f>
        <v>0</v>
      </c>
      <c r="M163" s="78">
        <f>(Chicago!$E$22*10^3)/Chicago!$B$8</f>
        <v>0</v>
      </c>
      <c r="N163" s="78">
        <f>(Boulder!$E$22*10^3)/Boulder!$B$8</f>
        <v>0</v>
      </c>
      <c r="O163" s="78">
        <f>(Minneapolis!$E$22*10^3)/Minneapolis!$B$8</f>
        <v>0</v>
      </c>
      <c r="P163" s="78">
        <f>(Helena!$E$22*10^3)/Helena!$B$8</f>
        <v>0</v>
      </c>
      <c r="Q163" s="78">
        <f>(Duluth!$E$22*10^3)/Duluth!$B$8</f>
        <v>0</v>
      </c>
      <c r="R163" s="78">
        <f>(Fairbanks!$E$22*10^3)/Fairbanks!$B$8</f>
        <v>0</v>
      </c>
    </row>
    <row r="164" spans="1:18">
      <c r="A164" s="50"/>
      <c r="B164" s="51" t="s">
        <v>64</v>
      </c>
      <c r="C164" s="78">
        <f>(Miami!$E$23*10^3)/Miami!$B$8</f>
        <v>0</v>
      </c>
      <c r="D164" s="78">
        <f>(Houston!$E$23*10^3)/Houston!$B$8</f>
        <v>0</v>
      </c>
      <c r="E164" s="78">
        <f>(Phoenix!$E$23*10^3)/Phoenix!$B$8</f>
        <v>0</v>
      </c>
      <c r="F164" s="78">
        <f>(Atlanta!$E$23*10^3)/Atlanta!$B$8</f>
        <v>0</v>
      </c>
      <c r="G164" s="78">
        <f>(LosAngeles!$E$23*10^3)/LosAngeles!$B$8</f>
        <v>0</v>
      </c>
      <c r="H164" s="78">
        <f>(LasVegas!$E$23*10^3)/LasVegas!$B$8</f>
        <v>0</v>
      </c>
      <c r="I164" s="78">
        <f>(SanFrancisco!$E$23*10^3)/SanFrancisco!$B$8</f>
        <v>0</v>
      </c>
      <c r="J164" s="78">
        <f>(Baltimore!$E$23*10^3)/Baltimore!$B$8</f>
        <v>0</v>
      </c>
      <c r="K164" s="78">
        <f>(Albuquerque!$E$23*10^3)/Albuquerque!$B$8</f>
        <v>0</v>
      </c>
      <c r="L164" s="78">
        <f>(Seattle!$E$23*10^3)/Seattle!$B$8</f>
        <v>0</v>
      </c>
      <c r="M164" s="78">
        <f>(Chicago!$E$23*10^3)/Chicago!$B$8</f>
        <v>0</v>
      </c>
      <c r="N164" s="78">
        <f>(Boulder!$E$23*10^3)/Boulder!$B$8</f>
        <v>0</v>
      </c>
      <c r="O164" s="78">
        <f>(Minneapolis!$E$23*10^3)/Minneapolis!$B$8</f>
        <v>0</v>
      </c>
      <c r="P164" s="78">
        <f>(Helena!$E$23*10^3)/Helena!$B$8</f>
        <v>0</v>
      </c>
      <c r="Q164" s="78">
        <f>(Duluth!$E$23*10^3)/Duluth!$B$8</f>
        <v>0</v>
      </c>
      <c r="R164" s="78">
        <f>(Fairbanks!$E$23*10^3)/Fairbanks!$B$8</f>
        <v>0</v>
      </c>
    </row>
    <row r="165" spans="1:18">
      <c r="A165" s="50"/>
      <c r="B165" s="51" t="s">
        <v>86</v>
      </c>
      <c r="C165" s="78">
        <f>(Miami!$E$24*10^3)/Miami!$B$8</f>
        <v>0</v>
      </c>
      <c r="D165" s="78">
        <f>(Houston!$E$24*10^3)/Houston!$B$8</f>
        <v>0</v>
      </c>
      <c r="E165" s="78">
        <f>(Phoenix!$E$24*10^3)/Phoenix!$B$8</f>
        <v>0</v>
      </c>
      <c r="F165" s="78">
        <f>(Atlanta!$E$24*10^3)/Atlanta!$B$8</f>
        <v>0</v>
      </c>
      <c r="G165" s="78">
        <f>(LosAngeles!$E$24*10^3)/LosAngeles!$B$8</f>
        <v>0</v>
      </c>
      <c r="H165" s="78">
        <f>(LasVegas!$E$24*10^3)/LasVegas!$B$8</f>
        <v>0</v>
      </c>
      <c r="I165" s="78">
        <f>(SanFrancisco!$E$24*10^3)/SanFrancisco!$B$8</f>
        <v>0</v>
      </c>
      <c r="J165" s="78">
        <f>(Baltimore!$E$24*10^3)/Baltimore!$B$8</f>
        <v>0</v>
      </c>
      <c r="K165" s="78">
        <f>(Albuquerque!$E$24*10^3)/Albuquerque!$B$8</f>
        <v>0</v>
      </c>
      <c r="L165" s="78">
        <f>(Seattle!$E$24*10^3)/Seattle!$B$8</f>
        <v>0</v>
      </c>
      <c r="M165" s="78">
        <f>(Chicago!$E$24*10^3)/Chicago!$B$8</f>
        <v>0</v>
      </c>
      <c r="N165" s="78">
        <f>(Boulder!$E$24*10^3)/Boulder!$B$8</f>
        <v>0</v>
      </c>
      <c r="O165" s="78">
        <f>(Minneapolis!$E$24*10^3)/Minneapolis!$B$8</f>
        <v>0</v>
      </c>
      <c r="P165" s="78">
        <f>(Helena!$E$24*10^3)/Helena!$B$8</f>
        <v>0</v>
      </c>
      <c r="Q165" s="78">
        <f>(Duluth!$E$24*10^3)/Duluth!$B$8</f>
        <v>0</v>
      </c>
      <c r="R165" s="78">
        <f>(Fairbanks!$E$24*10^3)/Fairbanks!$B$8</f>
        <v>0</v>
      </c>
    </row>
    <row r="166" spans="1:18">
      <c r="A166" s="50"/>
      <c r="B166" s="51" t="s">
        <v>87</v>
      </c>
      <c r="C166" s="78">
        <f>(Miami!$E$25*10^3)/Miami!$B$8</f>
        <v>0</v>
      </c>
      <c r="D166" s="78">
        <f>(Houston!$E$25*10^3)/Houston!$B$8</f>
        <v>0</v>
      </c>
      <c r="E166" s="78">
        <f>(Phoenix!$E$25*10^3)/Phoenix!$B$8</f>
        <v>0</v>
      </c>
      <c r="F166" s="78">
        <f>(Atlanta!$E$25*10^3)/Atlanta!$B$8</f>
        <v>0</v>
      </c>
      <c r="G166" s="78">
        <f>(LosAngeles!$E$25*10^3)/LosAngeles!$B$8</f>
        <v>0</v>
      </c>
      <c r="H166" s="78">
        <f>(LasVegas!$E$25*10^3)/LasVegas!$B$8</f>
        <v>0</v>
      </c>
      <c r="I166" s="78">
        <f>(SanFrancisco!$E$25*10^3)/SanFrancisco!$B$8</f>
        <v>0</v>
      </c>
      <c r="J166" s="78">
        <f>(Baltimore!$E$25*10^3)/Baltimore!$B$8</f>
        <v>0</v>
      </c>
      <c r="K166" s="78">
        <f>(Albuquerque!$E$25*10^3)/Albuquerque!$B$8</f>
        <v>0</v>
      </c>
      <c r="L166" s="78">
        <f>(Seattle!$E$25*10^3)/Seattle!$B$8</f>
        <v>0</v>
      </c>
      <c r="M166" s="78">
        <f>(Chicago!$E$25*10^3)/Chicago!$B$8</f>
        <v>0</v>
      </c>
      <c r="N166" s="78">
        <f>(Boulder!$E$25*10^3)/Boulder!$B$8</f>
        <v>0</v>
      </c>
      <c r="O166" s="78">
        <f>(Minneapolis!$E$25*10^3)/Minneapolis!$B$8</f>
        <v>0</v>
      </c>
      <c r="P166" s="78">
        <f>(Helena!$E$25*10^3)/Helena!$B$8</f>
        <v>0</v>
      </c>
      <c r="Q166" s="78">
        <f>(Duluth!$E$25*10^3)/Duluth!$B$8</f>
        <v>0</v>
      </c>
      <c r="R166" s="78">
        <f>(Fairbanks!$E$25*10^3)/Fairbanks!$B$8</f>
        <v>0</v>
      </c>
    </row>
    <row r="167" spans="1:18">
      <c r="A167" s="50"/>
      <c r="B167" s="51" t="s">
        <v>88</v>
      </c>
      <c r="C167" s="78">
        <f>(Miami!$E$26*10^3)/Miami!$B$8</f>
        <v>0</v>
      </c>
      <c r="D167" s="78">
        <f>(Houston!$E$26*10^3)/Houston!$B$8</f>
        <v>0</v>
      </c>
      <c r="E167" s="78">
        <f>(Phoenix!$E$26*10^3)/Phoenix!$B$8</f>
        <v>0</v>
      </c>
      <c r="F167" s="78">
        <f>(Atlanta!$E$26*10^3)/Atlanta!$B$8</f>
        <v>0</v>
      </c>
      <c r="G167" s="78">
        <f>(LosAngeles!$E$26*10^3)/LosAngeles!$B$8</f>
        <v>0</v>
      </c>
      <c r="H167" s="78">
        <f>(LasVegas!$E$26*10^3)/LasVegas!$B$8</f>
        <v>0</v>
      </c>
      <c r="I167" s="78">
        <f>(SanFrancisco!$E$26*10^3)/SanFrancisco!$B$8</f>
        <v>0</v>
      </c>
      <c r="J167" s="78">
        <f>(Baltimore!$E$26*10^3)/Baltimore!$B$8</f>
        <v>0</v>
      </c>
      <c r="K167" s="78">
        <f>(Albuquerque!$E$26*10^3)/Albuquerque!$B$8</f>
        <v>0</v>
      </c>
      <c r="L167" s="78">
        <f>(Seattle!$E$26*10^3)/Seattle!$B$8</f>
        <v>0</v>
      </c>
      <c r="M167" s="78">
        <f>(Chicago!$E$26*10^3)/Chicago!$B$8</f>
        <v>0</v>
      </c>
      <c r="N167" s="78">
        <f>(Boulder!$E$26*10^3)/Boulder!$B$8</f>
        <v>0</v>
      </c>
      <c r="O167" s="78">
        <f>(Minneapolis!$E$26*10^3)/Minneapolis!$B$8</f>
        <v>0</v>
      </c>
      <c r="P167" s="78">
        <f>(Helena!$E$26*10^3)/Helena!$B$8</f>
        <v>0</v>
      </c>
      <c r="Q167" s="78">
        <f>(Duluth!$E$26*10^3)/Duluth!$B$8</f>
        <v>0</v>
      </c>
      <c r="R167" s="78">
        <f>(Fairbanks!$E$26*10^3)/Fairbanks!$B$8</f>
        <v>0</v>
      </c>
    </row>
    <row r="168" spans="1:18">
      <c r="A168" s="50"/>
      <c r="B168" s="51" t="s">
        <v>89</v>
      </c>
      <c r="C168" s="78">
        <f>(Miami!$E$28*10^3)/Miami!$B$8</f>
        <v>0</v>
      </c>
      <c r="D168" s="78">
        <f>(Houston!$E$28*10^3)/Houston!$B$8</f>
        <v>0</v>
      </c>
      <c r="E168" s="78">
        <f>(Phoenix!$E$28*10^3)/Phoenix!$B$8</f>
        <v>0</v>
      </c>
      <c r="F168" s="78">
        <f>(Atlanta!$E$28*10^3)/Atlanta!$B$8</f>
        <v>0</v>
      </c>
      <c r="G168" s="78">
        <f>(LosAngeles!$E$28*10^3)/LosAngeles!$B$8</f>
        <v>0</v>
      </c>
      <c r="H168" s="78">
        <f>(LasVegas!$E$28*10^3)/LasVegas!$B$8</f>
        <v>0</v>
      </c>
      <c r="I168" s="78">
        <f>(SanFrancisco!$E$28*10^3)/SanFrancisco!$B$8</f>
        <v>0</v>
      </c>
      <c r="J168" s="78">
        <f>(Baltimore!$E$28*10^3)/Baltimore!$B$8</f>
        <v>0</v>
      </c>
      <c r="K168" s="78">
        <f>(Albuquerque!$E$28*10^3)/Albuquerque!$B$8</f>
        <v>0</v>
      </c>
      <c r="L168" s="78">
        <f>(Seattle!$E$28*10^3)/Seattle!$B$8</f>
        <v>0</v>
      </c>
      <c r="M168" s="78">
        <f>(Chicago!$E$28*10^3)/Chicago!$B$8</f>
        <v>0</v>
      </c>
      <c r="N168" s="78">
        <f>(Boulder!$E$28*10^3)/Boulder!$B$8</f>
        <v>0</v>
      </c>
      <c r="O168" s="78">
        <f>(Minneapolis!$E$28*10^3)/Minneapolis!$B$8</f>
        <v>0</v>
      </c>
      <c r="P168" s="78">
        <f>(Helena!$E$28*10^3)/Helena!$B$8</f>
        <v>0</v>
      </c>
      <c r="Q168" s="78">
        <f>(Duluth!$E$28*10^3)/Duluth!$B$8</f>
        <v>0</v>
      </c>
      <c r="R168" s="78">
        <f>(Fairbanks!$E$28*10^3)/Fairbanks!$B$8</f>
        <v>0</v>
      </c>
    </row>
    <row r="169" spans="1:18">
      <c r="A169" s="50"/>
      <c r="B169" s="48" t="s">
        <v>279</v>
      </c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</row>
    <row r="170" spans="1:18">
      <c r="A170" s="50"/>
      <c r="B170" s="51" t="s">
        <v>69</v>
      </c>
      <c r="C170" s="78">
        <f>(Miami!$F$13*10^3)/Miami!$B$8</f>
        <v>0</v>
      </c>
      <c r="D170" s="78">
        <f>(Houston!$F$13*10^3)/Houston!$B$8</f>
        <v>0</v>
      </c>
      <c r="E170" s="78">
        <f>(Phoenix!$F$13*10^3)/Phoenix!$B$8</f>
        <v>0</v>
      </c>
      <c r="F170" s="78">
        <f>(Atlanta!$F$13*10^3)/Atlanta!$B$8</f>
        <v>0</v>
      </c>
      <c r="G170" s="78">
        <f>(LosAngeles!$F$13*10^3)/LosAngeles!$B$8</f>
        <v>0</v>
      </c>
      <c r="H170" s="78">
        <f>(LasVegas!$F$13*10^3)/LasVegas!$B$8</f>
        <v>0</v>
      </c>
      <c r="I170" s="78">
        <f>(SanFrancisco!$F$13*10^3)/SanFrancisco!$B$8</f>
        <v>0</v>
      </c>
      <c r="J170" s="78">
        <f>(Baltimore!$F$13*10^3)/Baltimore!$B$8</f>
        <v>0</v>
      </c>
      <c r="K170" s="78">
        <f>(Albuquerque!$F$13*10^3)/Albuquerque!$B$8</f>
        <v>0</v>
      </c>
      <c r="L170" s="78">
        <f>(Seattle!$F$13*10^3)/Seattle!$B$8</f>
        <v>0</v>
      </c>
      <c r="M170" s="78">
        <f>(Chicago!$F$13*10^3)/Chicago!$B$8</f>
        <v>0</v>
      </c>
      <c r="N170" s="78">
        <f>(Boulder!$F$13*10^3)/Boulder!$B$8</f>
        <v>0</v>
      </c>
      <c r="O170" s="78">
        <f>(Minneapolis!$F$13*10^3)/Minneapolis!$B$8</f>
        <v>0</v>
      </c>
      <c r="P170" s="78">
        <f>(Helena!$F$13*10^3)/Helena!$B$8</f>
        <v>0</v>
      </c>
      <c r="Q170" s="78">
        <f>(Duluth!$F$13*10^3)/Duluth!$B$8</f>
        <v>0</v>
      </c>
      <c r="R170" s="78">
        <f>(Fairbanks!$F$13*10^3)/Fairbanks!$B$8</f>
        <v>0</v>
      </c>
    </row>
    <row r="171" spans="1:18">
      <c r="A171" s="50"/>
      <c r="B171" s="51" t="s">
        <v>70</v>
      </c>
      <c r="C171" s="78">
        <f>(Miami!$F$14*10^3)/Miami!$B$8</f>
        <v>0</v>
      </c>
      <c r="D171" s="78">
        <f>(Houston!$F$14*10^3)/Houston!$B$8</f>
        <v>0</v>
      </c>
      <c r="E171" s="78">
        <f>(Phoenix!$F$14*10^3)/Phoenix!$B$8</f>
        <v>0</v>
      </c>
      <c r="F171" s="78">
        <f>(Atlanta!$F$14*10^3)/Atlanta!$B$8</f>
        <v>0</v>
      </c>
      <c r="G171" s="78">
        <f>(LosAngeles!$F$14*10^3)/LosAngeles!$B$8</f>
        <v>0</v>
      </c>
      <c r="H171" s="78">
        <f>(LasVegas!$F$14*10^3)/LasVegas!$B$8</f>
        <v>0</v>
      </c>
      <c r="I171" s="78">
        <f>(SanFrancisco!$F$14*10^3)/SanFrancisco!$B$8</f>
        <v>0</v>
      </c>
      <c r="J171" s="78">
        <f>(Baltimore!$F$14*10^3)/Baltimore!$B$8</f>
        <v>0</v>
      </c>
      <c r="K171" s="78">
        <f>(Albuquerque!$F$14*10^3)/Albuquerque!$B$8</f>
        <v>0</v>
      </c>
      <c r="L171" s="78">
        <f>(Seattle!$F$14*10^3)/Seattle!$B$8</f>
        <v>0</v>
      </c>
      <c r="M171" s="78">
        <f>(Chicago!$F$14*10^3)/Chicago!$B$8</f>
        <v>0</v>
      </c>
      <c r="N171" s="78">
        <f>(Boulder!$F$14*10^3)/Boulder!$B$8</f>
        <v>0</v>
      </c>
      <c r="O171" s="78">
        <f>(Minneapolis!$F$14*10^3)/Minneapolis!$B$8</f>
        <v>0</v>
      </c>
      <c r="P171" s="78">
        <f>(Helena!$F$14*10^3)/Helena!$B$8</f>
        <v>0</v>
      </c>
      <c r="Q171" s="78">
        <f>(Duluth!$F$14*10^3)/Duluth!$B$8</f>
        <v>0</v>
      </c>
      <c r="R171" s="78">
        <f>(Fairbanks!$F$14*10^3)/Fairbanks!$B$8</f>
        <v>0</v>
      </c>
    </row>
    <row r="172" spans="1:18">
      <c r="A172" s="50"/>
      <c r="B172" s="51" t="s">
        <v>78</v>
      </c>
      <c r="C172" s="78">
        <f>(Miami!$F$15*10^3)/Miami!$B$8</f>
        <v>0</v>
      </c>
      <c r="D172" s="78">
        <f>(Houston!$F$15*10^3)/Houston!$B$8</f>
        <v>0</v>
      </c>
      <c r="E172" s="78">
        <f>(Phoenix!$F$15*10^3)/Phoenix!$B$8</f>
        <v>0</v>
      </c>
      <c r="F172" s="78">
        <f>(Atlanta!$F$15*10^3)/Atlanta!$B$8</f>
        <v>0</v>
      </c>
      <c r="G172" s="78">
        <f>(LosAngeles!$F$15*10^3)/LosAngeles!$B$8</f>
        <v>0</v>
      </c>
      <c r="H172" s="78">
        <f>(LasVegas!$F$15*10^3)/LasVegas!$B$8</f>
        <v>0</v>
      </c>
      <c r="I172" s="78">
        <f>(SanFrancisco!$F$15*10^3)/SanFrancisco!$B$8</f>
        <v>0</v>
      </c>
      <c r="J172" s="78">
        <f>(Baltimore!$F$15*10^3)/Baltimore!$B$8</f>
        <v>0</v>
      </c>
      <c r="K172" s="78">
        <f>(Albuquerque!$F$15*10^3)/Albuquerque!$B$8</f>
        <v>0</v>
      </c>
      <c r="L172" s="78">
        <f>(Seattle!$F$15*10^3)/Seattle!$B$8</f>
        <v>0</v>
      </c>
      <c r="M172" s="78">
        <f>(Chicago!$F$15*10^3)/Chicago!$B$8</f>
        <v>0</v>
      </c>
      <c r="N172" s="78">
        <f>(Boulder!$F$15*10^3)/Boulder!$B$8</f>
        <v>0</v>
      </c>
      <c r="O172" s="78">
        <f>(Minneapolis!$F$15*10^3)/Minneapolis!$B$8</f>
        <v>0</v>
      </c>
      <c r="P172" s="78">
        <f>(Helena!$F$15*10^3)/Helena!$B$8</f>
        <v>0</v>
      </c>
      <c r="Q172" s="78">
        <f>(Duluth!$F$15*10^3)/Duluth!$B$8</f>
        <v>0</v>
      </c>
      <c r="R172" s="78">
        <f>(Fairbanks!$F$15*10^3)/Fairbanks!$B$8</f>
        <v>0</v>
      </c>
    </row>
    <row r="173" spans="1:18">
      <c r="A173" s="50"/>
      <c r="B173" s="51" t="s">
        <v>79</v>
      </c>
      <c r="C173" s="78">
        <f>(Miami!$F$16*10^3)/Miami!$B$8</f>
        <v>0</v>
      </c>
      <c r="D173" s="78">
        <f>(Houston!$F$16*10^3)/Houston!$B$8</f>
        <v>0</v>
      </c>
      <c r="E173" s="78">
        <f>(Phoenix!$F$16*10^3)/Phoenix!$B$8</f>
        <v>0</v>
      </c>
      <c r="F173" s="78">
        <f>(Atlanta!$F$16*10^3)/Atlanta!$B$8</f>
        <v>0</v>
      </c>
      <c r="G173" s="78">
        <f>(LosAngeles!$F$16*10^3)/LosAngeles!$B$8</f>
        <v>0</v>
      </c>
      <c r="H173" s="78">
        <f>(LasVegas!$F$16*10^3)/LasVegas!$B$8</f>
        <v>0</v>
      </c>
      <c r="I173" s="78">
        <f>(SanFrancisco!$F$16*10^3)/SanFrancisco!$B$8</f>
        <v>0</v>
      </c>
      <c r="J173" s="78">
        <f>(Baltimore!$F$16*10^3)/Baltimore!$B$8</f>
        <v>0</v>
      </c>
      <c r="K173" s="78">
        <f>(Albuquerque!$F$16*10^3)/Albuquerque!$B$8</f>
        <v>0</v>
      </c>
      <c r="L173" s="78">
        <f>(Seattle!$F$16*10^3)/Seattle!$B$8</f>
        <v>0</v>
      </c>
      <c r="M173" s="78">
        <f>(Chicago!$F$16*10^3)/Chicago!$B$8</f>
        <v>0</v>
      </c>
      <c r="N173" s="78">
        <f>(Boulder!$F$16*10^3)/Boulder!$B$8</f>
        <v>0</v>
      </c>
      <c r="O173" s="78">
        <f>(Minneapolis!$F$16*10^3)/Minneapolis!$B$8</f>
        <v>0</v>
      </c>
      <c r="P173" s="78">
        <f>(Helena!$F$16*10^3)/Helena!$B$8</f>
        <v>0</v>
      </c>
      <c r="Q173" s="78">
        <f>(Duluth!$F$16*10^3)/Duluth!$B$8</f>
        <v>0</v>
      </c>
      <c r="R173" s="78">
        <f>(Fairbanks!$F$16*10^3)/Fairbanks!$B$8</f>
        <v>0</v>
      </c>
    </row>
    <row r="174" spans="1:18">
      <c r="A174" s="50"/>
      <c r="B174" s="51" t="s">
        <v>80</v>
      </c>
      <c r="C174" s="78">
        <f>(Miami!$F$17*10^3)/Miami!$B$8</f>
        <v>0</v>
      </c>
      <c r="D174" s="78">
        <f>(Houston!$F$17*10^3)/Houston!$B$8</f>
        <v>0</v>
      </c>
      <c r="E174" s="78">
        <f>(Phoenix!$F$17*10^3)/Phoenix!$B$8</f>
        <v>0</v>
      </c>
      <c r="F174" s="78">
        <f>(Atlanta!$F$17*10^3)/Atlanta!$B$8</f>
        <v>0</v>
      </c>
      <c r="G174" s="78">
        <f>(LosAngeles!$F$17*10^3)/LosAngeles!$B$8</f>
        <v>0</v>
      </c>
      <c r="H174" s="78">
        <f>(LasVegas!$F$17*10^3)/LasVegas!$B$8</f>
        <v>0</v>
      </c>
      <c r="I174" s="78">
        <f>(SanFrancisco!$F$17*10^3)/SanFrancisco!$B$8</f>
        <v>0</v>
      </c>
      <c r="J174" s="78">
        <f>(Baltimore!$F$17*10^3)/Baltimore!$B$8</f>
        <v>0</v>
      </c>
      <c r="K174" s="78">
        <f>(Albuquerque!$F$17*10^3)/Albuquerque!$B$8</f>
        <v>0</v>
      </c>
      <c r="L174" s="78">
        <f>(Seattle!$F$17*10^3)/Seattle!$B$8</f>
        <v>0</v>
      </c>
      <c r="M174" s="78">
        <f>(Chicago!$F$17*10^3)/Chicago!$B$8</f>
        <v>0</v>
      </c>
      <c r="N174" s="78">
        <f>(Boulder!$F$17*10^3)/Boulder!$B$8</f>
        <v>0</v>
      </c>
      <c r="O174" s="78">
        <f>(Minneapolis!$F$17*10^3)/Minneapolis!$B$8</f>
        <v>0</v>
      </c>
      <c r="P174" s="78">
        <f>(Helena!$F$17*10^3)/Helena!$B$8</f>
        <v>0</v>
      </c>
      <c r="Q174" s="78">
        <f>(Duluth!$F$17*10^3)/Duluth!$B$8</f>
        <v>0</v>
      </c>
      <c r="R174" s="78">
        <f>(Fairbanks!$F$17*10^3)/Fairbanks!$B$8</f>
        <v>0</v>
      </c>
    </row>
    <row r="175" spans="1:18">
      <c r="A175" s="50"/>
      <c r="B175" s="51" t="s">
        <v>81</v>
      </c>
      <c r="C175" s="78">
        <f>(Miami!$F$18*10^3)/Miami!$B$8</f>
        <v>0</v>
      </c>
      <c r="D175" s="78">
        <f>(Houston!$F$18*10^3)/Houston!$B$8</f>
        <v>0</v>
      </c>
      <c r="E175" s="78">
        <f>(Phoenix!$F$18*10^3)/Phoenix!$B$8</f>
        <v>0</v>
      </c>
      <c r="F175" s="78">
        <f>(Atlanta!$F$18*10^3)/Atlanta!$B$8</f>
        <v>0</v>
      </c>
      <c r="G175" s="78">
        <f>(LosAngeles!$F$18*10^3)/LosAngeles!$B$8</f>
        <v>0</v>
      </c>
      <c r="H175" s="78">
        <f>(LasVegas!$F$18*10^3)/LasVegas!$B$8</f>
        <v>0</v>
      </c>
      <c r="I175" s="78">
        <f>(SanFrancisco!$F$18*10^3)/SanFrancisco!$B$8</f>
        <v>0</v>
      </c>
      <c r="J175" s="78">
        <f>(Baltimore!$F$18*10^3)/Baltimore!$B$8</f>
        <v>0</v>
      </c>
      <c r="K175" s="78">
        <f>(Albuquerque!$F$18*10^3)/Albuquerque!$B$8</f>
        <v>0</v>
      </c>
      <c r="L175" s="78">
        <f>(Seattle!$F$18*10^3)/Seattle!$B$8</f>
        <v>0</v>
      </c>
      <c r="M175" s="78">
        <f>(Chicago!$F$18*10^3)/Chicago!$B$8</f>
        <v>0</v>
      </c>
      <c r="N175" s="78">
        <f>(Boulder!$F$18*10^3)/Boulder!$B$8</f>
        <v>0</v>
      </c>
      <c r="O175" s="78">
        <f>(Minneapolis!$F$18*10^3)/Minneapolis!$B$8</f>
        <v>0</v>
      </c>
      <c r="P175" s="78">
        <f>(Helena!$F$18*10^3)/Helena!$B$8</f>
        <v>0</v>
      </c>
      <c r="Q175" s="78">
        <f>(Duluth!$F$18*10^3)/Duluth!$B$8</f>
        <v>0</v>
      </c>
      <c r="R175" s="78">
        <f>(Fairbanks!$F$18*10^3)/Fairbanks!$B$8</f>
        <v>0</v>
      </c>
    </row>
    <row r="176" spans="1:18">
      <c r="A176" s="50"/>
      <c r="B176" s="51" t="s">
        <v>82</v>
      </c>
      <c r="C176" s="78">
        <f>(Miami!$F$19*10^3)/Miami!$B$8</f>
        <v>0</v>
      </c>
      <c r="D176" s="78">
        <f>(Houston!$F$19*10^3)/Houston!$B$8</f>
        <v>0</v>
      </c>
      <c r="E176" s="78">
        <f>(Phoenix!$F$19*10^3)/Phoenix!$B$8</f>
        <v>0</v>
      </c>
      <c r="F176" s="78">
        <f>(Atlanta!$F$19*10^3)/Atlanta!$B$8</f>
        <v>0</v>
      </c>
      <c r="G176" s="78">
        <f>(LosAngeles!$F$19*10^3)/LosAngeles!$B$8</f>
        <v>0</v>
      </c>
      <c r="H176" s="78">
        <f>(LasVegas!$F$19*10^3)/LasVegas!$B$8</f>
        <v>0</v>
      </c>
      <c r="I176" s="78">
        <f>(SanFrancisco!$F$19*10^3)/SanFrancisco!$B$8</f>
        <v>0</v>
      </c>
      <c r="J176" s="78">
        <f>(Baltimore!$F$19*10^3)/Baltimore!$B$8</f>
        <v>0</v>
      </c>
      <c r="K176" s="78">
        <f>(Albuquerque!$F$19*10^3)/Albuquerque!$B$8</f>
        <v>0</v>
      </c>
      <c r="L176" s="78">
        <f>(Seattle!$F$19*10^3)/Seattle!$B$8</f>
        <v>0</v>
      </c>
      <c r="M176" s="78">
        <f>(Chicago!$F$19*10^3)/Chicago!$B$8</f>
        <v>0</v>
      </c>
      <c r="N176" s="78">
        <f>(Boulder!$F$19*10^3)/Boulder!$B$8</f>
        <v>0</v>
      </c>
      <c r="O176" s="78">
        <f>(Minneapolis!$F$19*10^3)/Minneapolis!$B$8</f>
        <v>0</v>
      </c>
      <c r="P176" s="78">
        <f>(Helena!$F$19*10^3)/Helena!$B$8</f>
        <v>0</v>
      </c>
      <c r="Q176" s="78">
        <f>(Duluth!$F$19*10^3)/Duluth!$B$8</f>
        <v>0</v>
      </c>
      <c r="R176" s="78">
        <f>(Fairbanks!$F$19*10^3)/Fairbanks!$B$8</f>
        <v>0</v>
      </c>
    </row>
    <row r="177" spans="1:18">
      <c r="A177" s="50"/>
      <c r="B177" s="51" t="s">
        <v>83</v>
      </c>
      <c r="C177" s="78">
        <f>(Miami!$F$20*10^3)/Miami!$B$8</f>
        <v>0</v>
      </c>
      <c r="D177" s="78">
        <f>(Houston!$F$20*10^3)/Houston!$B$8</f>
        <v>0</v>
      </c>
      <c r="E177" s="78">
        <f>(Phoenix!$F$20*10^3)/Phoenix!$B$8</f>
        <v>0</v>
      </c>
      <c r="F177" s="78">
        <f>(Atlanta!$F$20*10^3)/Atlanta!$B$8</f>
        <v>0</v>
      </c>
      <c r="G177" s="78">
        <f>(LosAngeles!$F$20*10^3)/LosAngeles!$B$8</f>
        <v>0</v>
      </c>
      <c r="H177" s="78">
        <f>(LasVegas!$F$20*10^3)/LasVegas!$B$8</f>
        <v>0</v>
      </c>
      <c r="I177" s="78">
        <f>(SanFrancisco!$F$20*10^3)/SanFrancisco!$B$8</f>
        <v>0</v>
      </c>
      <c r="J177" s="78">
        <f>(Baltimore!$F$20*10^3)/Baltimore!$B$8</f>
        <v>0</v>
      </c>
      <c r="K177" s="78">
        <f>(Albuquerque!$F$20*10^3)/Albuquerque!$B$8</f>
        <v>0</v>
      </c>
      <c r="L177" s="78">
        <f>(Seattle!$F$20*10^3)/Seattle!$B$8</f>
        <v>0</v>
      </c>
      <c r="M177" s="78">
        <f>(Chicago!$F$20*10^3)/Chicago!$B$8</f>
        <v>0</v>
      </c>
      <c r="N177" s="78">
        <f>(Boulder!$F$20*10^3)/Boulder!$B$8</f>
        <v>0</v>
      </c>
      <c r="O177" s="78">
        <f>(Minneapolis!$F$20*10^3)/Minneapolis!$B$8</f>
        <v>0</v>
      </c>
      <c r="P177" s="78">
        <f>(Helena!$F$20*10^3)/Helena!$B$8</f>
        <v>0</v>
      </c>
      <c r="Q177" s="78">
        <f>(Duluth!$F$20*10^3)/Duluth!$B$8</f>
        <v>0</v>
      </c>
      <c r="R177" s="78">
        <f>(Fairbanks!$F$20*10^3)/Fairbanks!$B$8</f>
        <v>0</v>
      </c>
    </row>
    <row r="178" spans="1:18">
      <c r="A178" s="50"/>
      <c r="B178" s="51" t="s">
        <v>84</v>
      </c>
      <c r="C178" s="78">
        <f>(Miami!$F$21*10^3)/Miami!$B$8</f>
        <v>0</v>
      </c>
      <c r="D178" s="78">
        <f>(Houston!$F$21*10^3)/Houston!$B$8</f>
        <v>0</v>
      </c>
      <c r="E178" s="78">
        <f>(Phoenix!$F$21*10^3)/Phoenix!$B$8</f>
        <v>0</v>
      </c>
      <c r="F178" s="78">
        <f>(Atlanta!$F$21*10^3)/Atlanta!$B$8</f>
        <v>0</v>
      </c>
      <c r="G178" s="78">
        <f>(LosAngeles!$F$21*10^3)/LosAngeles!$B$8</f>
        <v>0</v>
      </c>
      <c r="H178" s="78">
        <f>(LasVegas!$F$21*10^3)/LasVegas!$B$8</f>
        <v>0</v>
      </c>
      <c r="I178" s="78">
        <f>(SanFrancisco!$F$21*10^3)/SanFrancisco!$B$8</f>
        <v>0</v>
      </c>
      <c r="J178" s="78">
        <f>(Baltimore!$F$21*10^3)/Baltimore!$B$8</f>
        <v>0</v>
      </c>
      <c r="K178" s="78">
        <f>(Albuquerque!$F$21*10^3)/Albuquerque!$B$8</f>
        <v>0</v>
      </c>
      <c r="L178" s="78">
        <f>(Seattle!$F$21*10^3)/Seattle!$B$8</f>
        <v>0</v>
      </c>
      <c r="M178" s="78">
        <f>(Chicago!$F$21*10^3)/Chicago!$B$8</f>
        <v>0</v>
      </c>
      <c r="N178" s="78">
        <f>(Boulder!$F$21*10^3)/Boulder!$B$8</f>
        <v>0</v>
      </c>
      <c r="O178" s="78">
        <f>(Minneapolis!$F$21*10^3)/Minneapolis!$B$8</f>
        <v>0</v>
      </c>
      <c r="P178" s="78">
        <f>(Helena!$F$21*10^3)/Helena!$B$8</f>
        <v>0</v>
      </c>
      <c r="Q178" s="78">
        <f>(Duluth!$F$21*10^3)/Duluth!$B$8</f>
        <v>0</v>
      </c>
      <c r="R178" s="78">
        <f>(Fairbanks!$F$21*10^3)/Fairbanks!$B$8</f>
        <v>0</v>
      </c>
    </row>
    <row r="179" spans="1:18">
      <c r="A179" s="50"/>
      <c r="B179" s="51" t="s">
        <v>85</v>
      </c>
      <c r="C179" s="78">
        <f>(Miami!$F$22*10^3)/Miami!$B$8</f>
        <v>0</v>
      </c>
      <c r="D179" s="78">
        <f>(Houston!$F$22*10^3)/Houston!$B$8</f>
        <v>0</v>
      </c>
      <c r="E179" s="78">
        <f>(Phoenix!$F$22*10^3)/Phoenix!$B$8</f>
        <v>0</v>
      </c>
      <c r="F179" s="78">
        <f>(Atlanta!$F$22*10^3)/Atlanta!$B$8</f>
        <v>0</v>
      </c>
      <c r="G179" s="78">
        <f>(LosAngeles!$F$22*10^3)/LosAngeles!$B$8</f>
        <v>0</v>
      </c>
      <c r="H179" s="78">
        <f>(LasVegas!$F$22*10^3)/LasVegas!$B$8</f>
        <v>0</v>
      </c>
      <c r="I179" s="78">
        <f>(SanFrancisco!$F$22*10^3)/SanFrancisco!$B$8</f>
        <v>0</v>
      </c>
      <c r="J179" s="78">
        <f>(Baltimore!$F$22*10^3)/Baltimore!$B$8</f>
        <v>0</v>
      </c>
      <c r="K179" s="78">
        <f>(Albuquerque!$F$22*10^3)/Albuquerque!$B$8</f>
        <v>0</v>
      </c>
      <c r="L179" s="78">
        <f>(Seattle!$F$22*10^3)/Seattle!$B$8</f>
        <v>0</v>
      </c>
      <c r="M179" s="78">
        <f>(Chicago!$F$22*10^3)/Chicago!$B$8</f>
        <v>0</v>
      </c>
      <c r="N179" s="78">
        <f>(Boulder!$F$22*10^3)/Boulder!$B$8</f>
        <v>0</v>
      </c>
      <c r="O179" s="78">
        <f>(Minneapolis!$F$22*10^3)/Minneapolis!$B$8</f>
        <v>0</v>
      </c>
      <c r="P179" s="78">
        <f>(Helena!$F$22*10^3)/Helena!$B$8</f>
        <v>0</v>
      </c>
      <c r="Q179" s="78">
        <f>(Duluth!$F$22*10^3)/Duluth!$B$8</f>
        <v>0</v>
      </c>
      <c r="R179" s="78">
        <f>(Fairbanks!$F$22*10^3)/Fairbanks!$B$8</f>
        <v>0</v>
      </c>
    </row>
    <row r="180" spans="1:18">
      <c r="A180" s="50"/>
      <c r="B180" s="51" t="s">
        <v>64</v>
      </c>
      <c r="C180" s="78">
        <f>(Miami!$F$23*10^3)/Miami!$B$8</f>
        <v>0</v>
      </c>
      <c r="D180" s="78">
        <f>(Houston!$F$23*10^3)/Houston!$B$8</f>
        <v>0</v>
      </c>
      <c r="E180" s="78">
        <f>(Phoenix!$F$23*10^3)/Phoenix!$B$8</f>
        <v>0</v>
      </c>
      <c r="F180" s="78">
        <f>(Atlanta!$F$23*10^3)/Atlanta!$B$8</f>
        <v>0</v>
      </c>
      <c r="G180" s="78">
        <f>(LosAngeles!$F$23*10^3)/LosAngeles!$B$8</f>
        <v>0</v>
      </c>
      <c r="H180" s="78">
        <f>(LasVegas!$F$23*10^3)/LasVegas!$B$8</f>
        <v>0</v>
      </c>
      <c r="I180" s="78">
        <f>(SanFrancisco!$F$23*10^3)/SanFrancisco!$B$8</f>
        <v>0</v>
      </c>
      <c r="J180" s="78">
        <f>(Baltimore!$F$23*10^3)/Baltimore!$B$8</f>
        <v>0</v>
      </c>
      <c r="K180" s="78">
        <f>(Albuquerque!$F$23*10^3)/Albuquerque!$B$8</f>
        <v>0</v>
      </c>
      <c r="L180" s="78">
        <f>(Seattle!$F$23*10^3)/Seattle!$B$8</f>
        <v>0</v>
      </c>
      <c r="M180" s="78">
        <f>(Chicago!$F$23*10^3)/Chicago!$B$8</f>
        <v>0</v>
      </c>
      <c r="N180" s="78">
        <f>(Boulder!$F$23*10^3)/Boulder!$B$8</f>
        <v>0</v>
      </c>
      <c r="O180" s="78">
        <f>(Minneapolis!$F$23*10^3)/Minneapolis!$B$8</f>
        <v>0</v>
      </c>
      <c r="P180" s="78">
        <f>(Helena!$F$23*10^3)/Helena!$B$8</f>
        <v>0</v>
      </c>
      <c r="Q180" s="78">
        <f>(Duluth!$F$23*10^3)/Duluth!$B$8</f>
        <v>0</v>
      </c>
      <c r="R180" s="78">
        <f>(Fairbanks!$F$23*10^3)/Fairbanks!$B$8</f>
        <v>0</v>
      </c>
    </row>
    <row r="181" spans="1:18">
      <c r="A181" s="50"/>
      <c r="B181" s="51" t="s">
        <v>86</v>
      </c>
      <c r="C181" s="78">
        <f>(Miami!$F$24*10^3)/Miami!$B$8</f>
        <v>0</v>
      </c>
      <c r="D181" s="78">
        <f>(Houston!$F$24*10^3)/Houston!$B$8</f>
        <v>0</v>
      </c>
      <c r="E181" s="78">
        <f>(Phoenix!$F$24*10^3)/Phoenix!$B$8</f>
        <v>0</v>
      </c>
      <c r="F181" s="78">
        <f>(Atlanta!$F$24*10^3)/Atlanta!$B$8</f>
        <v>0</v>
      </c>
      <c r="G181" s="78">
        <f>(LosAngeles!$F$24*10^3)/LosAngeles!$B$8</f>
        <v>0</v>
      </c>
      <c r="H181" s="78">
        <f>(LasVegas!$F$24*10^3)/LasVegas!$B$8</f>
        <v>0</v>
      </c>
      <c r="I181" s="78">
        <f>(SanFrancisco!$F$24*10^3)/SanFrancisco!$B$8</f>
        <v>0</v>
      </c>
      <c r="J181" s="78">
        <f>(Baltimore!$F$24*10^3)/Baltimore!$B$8</f>
        <v>0</v>
      </c>
      <c r="K181" s="78">
        <f>(Albuquerque!$F$24*10^3)/Albuquerque!$B$8</f>
        <v>0</v>
      </c>
      <c r="L181" s="78">
        <f>(Seattle!$F$24*10^3)/Seattle!$B$8</f>
        <v>0</v>
      </c>
      <c r="M181" s="78">
        <f>(Chicago!$F$24*10^3)/Chicago!$B$8</f>
        <v>0</v>
      </c>
      <c r="N181" s="78">
        <f>(Boulder!$F$24*10^3)/Boulder!$B$8</f>
        <v>0</v>
      </c>
      <c r="O181" s="78">
        <f>(Minneapolis!$F$24*10^3)/Minneapolis!$B$8</f>
        <v>0</v>
      </c>
      <c r="P181" s="78">
        <f>(Helena!$F$24*10^3)/Helena!$B$8</f>
        <v>0</v>
      </c>
      <c r="Q181" s="78">
        <f>(Duluth!$F$24*10^3)/Duluth!$B$8</f>
        <v>0</v>
      </c>
      <c r="R181" s="78">
        <f>(Fairbanks!$F$24*10^3)/Fairbanks!$B$8</f>
        <v>0</v>
      </c>
    </row>
    <row r="182" spans="1:18">
      <c r="A182" s="50"/>
      <c r="B182" s="51" t="s">
        <v>87</v>
      </c>
      <c r="C182" s="78">
        <f>(Miami!$F$25*10^3)/Miami!$B$8</f>
        <v>0</v>
      </c>
      <c r="D182" s="78">
        <f>(Houston!$F$25*10^3)/Houston!$B$8</f>
        <v>0</v>
      </c>
      <c r="E182" s="78">
        <f>(Phoenix!$F$25*10^3)/Phoenix!$B$8</f>
        <v>0</v>
      </c>
      <c r="F182" s="78">
        <f>(Atlanta!$F$25*10^3)/Atlanta!$B$8</f>
        <v>0</v>
      </c>
      <c r="G182" s="78">
        <f>(LosAngeles!$F$25*10^3)/LosAngeles!$B$8</f>
        <v>0</v>
      </c>
      <c r="H182" s="78">
        <f>(LasVegas!$F$25*10^3)/LasVegas!$B$8</f>
        <v>0</v>
      </c>
      <c r="I182" s="78">
        <f>(SanFrancisco!$F$25*10^3)/SanFrancisco!$B$8</f>
        <v>0</v>
      </c>
      <c r="J182" s="78">
        <f>(Baltimore!$F$25*10^3)/Baltimore!$B$8</f>
        <v>0</v>
      </c>
      <c r="K182" s="78">
        <f>(Albuquerque!$F$25*10^3)/Albuquerque!$B$8</f>
        <v>0</v>
      </c>
      <c r="L182" s="78">
        <f>(Seattle!$F$25*10^3)/Seattle!$B$8</f>
        <v>0</v>
      </c>
      <c r="M182" s="78">
        <f>(Chicago!$F$25*10^3)/Chicago!$B$8</f>
        <v>0</v>
      </c>
      <c r="N182" s="78">
        <f>(Boulder!$F$25*10^3)/Boulder!$B$8</f>
        <v>0</v>
      </c>
      <c r="O182" s="78">
        <f>(Minneapolis!$F$25*10^3)/Minneapolis!$B$8</f>
        <v>0</v>
      </c>
      <c r="P182" s="78">
        <f>(Helena!$F$25*10^3)/Helena!$B$8</f>
        <v>0</v>
      </c>
      <c r="Q182" s="78">
        <f>(Duluth!$F$25*10^3)/Duluth!$B$8</f>
        <v>0</v>
      </c>
      <c r="R182" s="78">
        <f>(Fairbanks!$F$25*10^3)/Fairbanks!$B$8</f>
        <v>0</v>
      </c>
    </row>
    <row r="183" spans="1:18">
      <c r="A183" s="50"/>
      <c r="B183" s="51" t="s">
        <v>88</v>
      </c>
      <c r="C183" s="78">
        <f>(Miami!$F$26*10^3)/Miami!$B$8</f>
        <v>0</v>
      </c>
      <c r="D183" s="78">
        <f>(Houston!$F$26*10^3)/Houston!$B$8</f>
        <v>0</v>
      </c>
      <c r="E183" s="78">
        <f>(Phoenix!$F$26*10^3)/Phoenix!$B$8</f>
        <v>0</v>
      </c>
      <c r="F183" s="78">
        <f>(Atlanta!$F$26*10^3)/Atlanta!$B$8</f>
        <v>0</v>
      </c>
      <c r="G183" s="78">
        <f>(LosAngeles!$F$26*10^3)/LosAngeles!$B$8</f>
        <v>0</v>
      </c>
      <c r="H183" s="78">
        <f>(LasVegas!$F$26*10^3)/LasVegas!$B$8</f>
        <v>0</v>
      </c>
      <c r="I183" s="78">
        <f>(SanFrancisco!$F$26*10^3)/SanFrancisco!$B$8</f>
        <v>0</v>
      </c>
      <c r="J183" s="78">
        <f>(Baltimore!$F$26*10^3)/Baltimore!$B$8</f>
        <v>0</v>
      </c>
      <c r="K183" s="78">
        <f>(Albuquerque!$F$26*10^3)/Albuquerque!$B$8</f>
        <v>0</v>
      </c>
      <c r="L183" s="78">
        <f>(Seattle!$F$26*10^3)/Seattle!$B$8</f>
        <v>0</v>
      </c>
      <c r="M183" s="78">
        <f>(Chicago!$F$26*10^3)/Chicago!$B$8</f>
        <v>0</v>
      </c>
      <c r="N183" s="78">
        <f>(Boulder!$F$26*10^3)/Boulder!$B$8</f>
        <v>0</v>
      </c>
      <c r="O183" s="78">
        <f>(Minneapolis!$F$26*10^3)/Minneapolis!$B$8</f>
        <v>0</v>
      </c>
      <c r="P183" s="78">
        <f>(Helena!$F$26*10^3)/Helena!$B$8</f>
        <v>0</v>
      </c>
      <c r="Q183" s="78">
        <f>(Duluth!$F$26*10^3)/Duluth!$B$8</f>
        <v>0</v>
      </c>
      <c r="R183" s="78">
        <f>(Fairbanks!$F$26*10^3)/Fairbanks!$B$8</f>
        <v>0</v>
      </c>
    </row>
    <row r="184" spans="1:18">
      <c r="A184" s="50"/>
      <c r="B184" s="51" t="s">
        <v>89</v>
      </c>
      <c r="C184" s="78">
        <f>(Miami!$F$28*10^3)/Miami!$B$8</f>
        <v>0</v>
      </c>
      <c r="D184" s="78">
        <f>(Houston!$F$28*10^3)/Houston!$B$8</f>
        <v>0</v>
      </c>
      <c r="E184" s="78">
        <f>(Phoenix!$F$28*10^3)/Phoenix!$B$8</f>
        <v>0</v>
      </c>
      <c r="F184" s="78">
        <f>(Atlanta!$F$28*10^3)/Atlanta!$B$8</f>
        <v>0</v>
      </c>
      <c r="G184" s="78">
        <f>(LosAngeles!$F$28*10^3)/LosAngeles!$B$8</f>
        <v>0</v>
      </c>
      <c r="H184" s="78">
        <f>(LasVegas!$F$28*10^3)/LasVegas!$B$8</f>
        <v>0</v>
      </c>
      <c r="I184" s="78">
        <f>(SanFrancisco!$F$28*10^3)/SanFrancisco!$B$8</f>
        <v>0</v>
      </c>
      <c r="J184" s="78">
        <f>(Baltimore!$F$28*10^3)/Baltimore!$B$8</f>
        <v>0</v>
      </c>
      <c r="K184" s="78">
        <f>(Albuquerque!$F$28*10^3)/Albuquerque!$B$8</f>
        <v>0</v>
      </c>
      <c r="L184" s="78">
        <f>(Seattle!$F$28*10^3)/Seattle!$B$8</f>
        <v>0</v>
      </c>
      <c r="M184" s="78">
        <f>(Chicago!$F$28*10^3)/Chicago!$B$8</f>
        <v>0</v>
      </c>
      <c r="N184" s="78">
        <f>(Boulder!$F$28*10^3)/Boulder!$B$8</f>
        <v>0</v>
      </c>
      <c r="O184" s="78">
        <f>(Minneapolis!$F$28*10^3)/Minneapolis!$B$8</f>
        <v>0</v>
      </c>
      <c r="P184" s="78">
        <f>(Helena!$F$28*10^3)/Helena!$B$8</f>
        <v>0</v>
      </c>
      <c r="Q184" s="78">
        <f>(Duluth!$F$28*10^3)/Duluth!$B$8</f>
        <v>0</v>
      </c>
      <c r="R184" s="78">
        <f>(Fairbanks!$F$28*10^3)/Fairbanks!$B$8</f>
        <v>0</v>
      </c>
    </row>
    <row r="185" spans="1:18">
      <c r="A185" s="50"/>
      <c r="B185" s="48" t="s">
        <v>280</v>
      </c>
      <c r="C185" s="78">
        <f>(Miami!$B$2*10^3)/Miami!$B$8</f>
        <v>511.60417941303592</v>
      </c>
      <c r="D185" s="78">
        <f>(Houston!$B$2*10^3)/Houston!$B$8</f>
        <v>555.80696876839102</v>
      </c>
      <c r="E185" s="78">
        <f>(Phoenix!$B$2*10^3)/Phoenix!$B$8</f>
        <v>518.19285593080201</v>
      </c>
      <c r="F185" s="78">
        <f>(Atlanta!$B$2*10^3)/Atlanta!$B$8</f>
        <v>570.70861681186557</v>
      </c>
      <c r="G185" s="78">
        <f>(LosAngeles!$B$2*10^3)/LosAngeles!$B$8</f>
        <v>476.49263671843801</v>
      </c>
      <c r="H185" s="78">
        <f>(LasVegas!$B$2*10^3)/LasVegas!$B$8</f>
        <v>518.75610692312978</v>
      </c>
      <c r="I185" s="78">
        <f>(SanFrancisco!$B$2*10^3)/SanFrancisco!$B$8</f>
        <v>478.2141251863651</v>
      </c>
      <c r="J185" s="78">
        <f>(Baltimore!$B$2*10^3)/Baltimore!$B$8</f>
        <v>604.90242092141739</v>
      </c>
      <c r="K185" s="78">
        <f>(Albuquerque!$B$2*10^3)/Albuquerque!$B$8</f>
        <v>516.19092934902528</v>
      </c>
      <c r="L185" s="78">
        <f>(Seattle!$B$2*10^3)/Seattle!$B$8</f>
        <v>558.29809686362682</v>
      </c>
      <c r="M185" s="78">
        <f>(Chicago!$B$2*10^3)/Chicago!$B$8</f>
        <v>632.44083921591323</v>
      </c>
      <c r="N185" s="78">
        <f>(Boulder!$B$2*10^3)/Boulder!$B$8</f>
        <v>544.48732933538111</v>
      </c>
      <c r="O185" s="78">
        <f>(Minneapolis!$B$2*10^3)/Minneapolis!$B$8</f>
        <v>681.50282877644793</v>
      </c>
      <c r="P185" s="78">
        <f>(Helena!$B$2*10^3)/Helena!$B$8</f>
        <v>597.15744991729343</v>
      </c>
      <c r="Q185" s="78">
        <f>(Duluth!$B$2*10^3)/Duluth!$B$8</f>
        <v>717.90063034888749</v>
      </c>
      <c r="R185" s="78">
        <f>(Fairbanks!$B$2*10^3)/Fairbanks!$B$8</f>
        <v>982.70005556949241</v>
      </c>
    </row>
    <row r="186" spans="1:18">
      <c r="A186" s="48" t="s">
        <v>283</v>
      </c>
      <c r="B186" s="49"/>
    </row>
    <row r="187" spans="1:18">
      <c r="A187" s="50"/>
      <c r="B187" s="48" t="s">
        <v>284</v>
      </c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</row>
    <row r="188" spans="1:18">
      <c r="A188" s="50"/>
      <c r="B188" s="51" t="s">
        <v>285</v>
      </c>
      <c r="C188" s="65">
        <f>10^(-3)*Miami!$C170</f>
        <v>1562.1328230000001</v>
      </c>
      <c r="D188" s="65">
        <f>10^(-3)*Houston!$C170</f>
        <v>1502.1223929999999</v>
      </c>
      <c r="E188" s="65">
        <f>10^(-3)*Phoenix!$C170</f>
        <v>1381.279331</v>
      </c>
      <c r="F188" s="65">
        <f>10^(-3)*Atlanta!$C170</f>
        <v>1368.2499760000001</v>
      </c>
      <c r="G188" s="65">
        <f>10^(-3)*LosAngeles!$C170</f>
        <v>1374.377045</v>
      </c>
      <c r="H188" s="65">
        <f>10^(-3)*LasVegas!$C170</f>
        <v>1290.899578</v>
      </c>
      <c r="I188" s="65">
        <f>10^(-3)*SanFrancisco!$C170</f>
        <v>1221.556427</v>
      </c>
      <c r="J188" s="65">
        <f>10^(-3)*Baltimore!$C170</f>
        <v>1320.3540989999999</v>
      </c>
      <c r="K188" s="65">
        <f>10^(-3)*Albuquerque!$C170</f>
        <v>1243.553584</v>
      </c>
      <c r="L188" s="65">
        <f>10^(-3)*Seattle!$C170</f>
        <v>1176.452636</v>
      </c>
      <c r="M188" s="65">
        <f>10^(-3)*Chicago!$C170</f>
        <v>1183.9736969999999</v>
      </c>
      <c r="N188" s="65">
        <f>10^(-3)*Boulder!$C170</f>
        <v>1236.567581</v>
      </c>
      <c r="O188" s="65">
        <f>10^(-3)*Minneapolis!$C170</f>
        <v>1183.8330970000002</v>
      </c>
      <c r="P188" s="65">
        <f>10^(-3)*Helena!$C170</f>
        <v>1172.154252</v>
      </c>
      <c r="Q188" s="65">
        <f>10^(-3)*Duluth!$C170</f>
        <v>1182.8974069999999</v>
      </c>
      <c r="R188" s="65">
        <f>10^(-3)*Fairbanks!$C170</f>
        <v>1201.183712</v>
      </c>
    </row>
    <row r="189" spans="1:18">
      <c r="A189" s="50"/>
      <c r="B189" s="51" t="s">
        <v>286</v>
      </c>
      <c r="C189" s="65">
        <f>10^(-3)*Miami!$C171</f>
        <v>1594.091889</v>
      </c>
      <c r="D189" s="65">
        <f>10^(-3)*Houston!$C171</f>
        <v>1448.0539160000001</v>
      </c>
      <c r="E189" s="65">
        <f>10^(-3)*Phoenix!$C171</f>
        <v>1404.8484920000001</v>
      </c>
      <c r="F189" s="65">
        <f>10^(-3)*Atlanta!$C171</f>
        <v>1372.8594269999999</v>
      </c>
      <c r="G189" s="65">
        <f>10^(-3)*LosAngeles!$C171</f>
        <v>1352.846851</v>
      </c>
      <c r="H189" s="65">
        <f>10^(-3)*LasVegas!$C171</f>
        <v>1332.8850479999999</v>
      </c>
      <c r="I189" s="65">
        <f>10^(-3)*SanFrancisco!$C171</f>
        <v>1330.1120490000001</v>
      </c>
      <c r="J189" s="65">
        <f>10^(-3)*Baltimore!$C171</f>
        <v>1298.9887269999999</v>
      </c>
      <c r="K189" s="65">
        <f>10^(-3)*Albuquerque!$C171</f>
        <v>1311.683133</v>
      </c>
      <c r="L189" s="65">
        <f>10^(-3)*Seattle!$C171</f>
        <v>1251.673031</v>
      </c>
      <c r="M189" s="65">
        <f>10^(-3)*Chicago!$C171</f>
        <v>1184.572543</v>
      </c>
      <c r="N189" s="65">
        <f>10^(-3)*Boulder!$C171</f>
        <v>1173.136047</v>
      </c>
      <c r="O189" s="65">
        <f>10^(-3)*Minneapolis!$C171</f>
        <v>1184.0856249999999</v>
      </c>
      <c r="P189" s="65">
        <f>10^(-3)*Helena!$C171</f>
        <v>1194.7758510000001</v>
      </c>
      <c r="Q189" s="65">
        <f>10^(-3)*Duluth!$C171</f>
        <v>1168.569062</v>
      </c>
      <c r="R189" s="65">
        <f>10^(-3)*Fairbanks!$C171</f>
        <v>1162.4969350000001</v>
      </c>
    </row>
    <row r="190" spans="1:18">
      <c r="A190" s="50"/>
      <c r="B190" s="67" t="s">
        <v>287</v>
      </c>
      <c r="C190" s="65">
        <f>10^(-3)*Miami!$C172</f>
        <v>1600.811774</v>
      </c>
      <c r="D190" s="65">
        <f>10^(-3)*Houston!$C172</f>
        <v>1489.226163</v>
      </c>
      <c r="E190" s="65">
        <f>10^(-3)*Phoenix!$C172</f>
        <v>1467.160672</v>
      </c>
      <c r="F190" s="65">
        <f>10^(-3)*Atlanta!$C172</f>
        <v>1398.3198130000001</v>
      </c>
      <c r="G190" s="65">
        <f>10^(-3)*LosAngeles!$C172</f>
        <v>1376.970374</v>
      </c>
      <c r="H190" s="65">
        <f>10^(-3)*LasVegas!$C172</f>
        <v>1356.8238330000001</v>
      </c>
      <c r="I190" s="65">
        <f>10^(-3)*SanFrancisco!$C172</f>
        <v>1275.2802369999999</v>
      </c>
      <c r="J190" s="65">
        <f>10^(-3)*Baltimore!$C172</f>
        <v>1409.9498619999999</v>
      </c>
      <c r="K190" s="65">
        <f>10^(-3)*Albuquerque!$C172</f>
        <v>1311.9453060000001</v>
      </c>
      <c r="L190" s="65">
        <f>10^(-3)*Seattle!$C172</f>
        <v>1312.2510319999999</v>
      </c>
      <c r="M190" s="65">
        <f>10^(-3)*Chicago!$C172</f>
        <v>1345.2206820000001</v>
      </c>
      <c r="N190" s="65">
        <f>10^(-3)*Boulder!$C172</f>
        <v>1301.2260160000001</v>
      </c>
      <c r="O190" s="65">
        <f>10^(-3)*Minneapolis!$C172</f>
        <v>1221.971548</v>
      </c>
      <c r="P190" s="65">
        <f>10^(-3)*Helena!$C172</f>
        <v>1301.0557409999999</v>
      </c>
      <c r="Q190" s="65">
        <f>10^(-3)*Duluth!$C172</f>
        <v>1181.0400480000001</v>
      </c>
      <c r="R190" s="65">
        <f>10^(-3)*Fairbanks!$C172</f>
        <v>1191.2791790000001</v>
      </c>
    </row>
    <row r="191" spans="1:18">
      <c r="A191" s="50"/>
      <c r="B191" s="67" t="s">
        <v>288</v>
      </c>
      <c r="C191" s="65">
        <f>10^(-3)*Miami!$C173</f>
        <v>1648.2454520000001</v>
      </c>
      <c r="D191" s="65">
        <f>10^(-3)*Houston!$C173</f>
        <v>1539.4992199999999</v>
      </c>
      <c r="E191" s="65">
        <f>10^(-3)*Phoenix!$C173</f>
        <v>1465.066613</v>
      </c>
      <c r="F191" s="65">
        <f>10^(-3)*Atlanta!$C173</f>
        <v>1451.5834069999999</v>
      </c>
      <c r="G191" s="65">
        <f>10^(-3)*LosAngeles!$C173</f>
        <v>1423.08602</v>
      </c>
      <c r="H191" s="65">
        <f>10^(-3)*LasVegas!$C173</f>
        <v>1443.3577620000001</v>
      </c>
      <c r="I191" s="65">
        <f>10^(-3)*SanFrancisco!$C173</f>
        <v>1317.534122</v>
      </c>
      <c r="J191" s="65">
        <f>10^(-3)*Baltimore!$C173</f>
        <v>1401.9051270000002</v>
      </c>
      <c r="K191" s="65">
        <f>10^(-3)*Albuquerque!$C173</f>
        <v>1359.762649</v>
      </c>
      <c r="L191" s="65">
        <f>10^(-3)*Seattle!$C173</f>
        <v>1280.4344080000001</v>
      </c>
      <c r="M191" s="65">
        <f>10^(-3)*Chicago!$C173</f>
        <v>1367.408672</v>
      </c>
      <c r="N191" s="65">
        <f>10^(-3)*Boulder!$C173</f>
        <v>1334.613233</v>
      </c>
      <c r="O191" s="65">
        <f>10^(-3)*Minneapolis!$C173</f>
        <v>1350.5162130000001</v>
      </c>
      <c r="P191" s="65">
        <f>10^(-3)*Helena!$C173</f>
        <v>1281.849442</v>
      </c>
      <c r="Q191" s="65">
        <f>10^(-3)*Duluth!$C173</f>
        <v>1220.4095770000001</v>
      </c>
      <c r="R191" s="65">
        <f>10^(-3)*Fairbanks!$C173</f>
        <v>1191.446903</v>
      </c>
    </row>
    <row r="192" spans="1:18">
      <c r="A192" s="50"/>
      <c r="B192" s="67" t="s">
        <v>282</v>
      </c>
      <c r="C192" s="65">
        <f>10^(-3)*Miami!$C174</f>
        <v>1754.7046129999999</v>
      </c>
      <c r="D192" s="65">
        <f>10^(-3)*Houston!$C174</f>
        <v>1721.6269709999999</v>
      </c>
      <c r="E192" s="65">
        <f>10^(-3)*Phoenix!$C174</f>
        <v>1570.112668</v>
      </c>
      <c r="F192" s="65">
        <f>10^(-3)*Atlanta!$C174</f>
        <v>1577.4014199999999</v>
      </c>
      <c r="G192" s="65">
        <f>10^(-3)*LosAngeles!$C174</f>
        <v>1514.7374850000001</v>
      </c>
      <c r="H192" s="65">
        <f>10^(-3)*LasVegas!$C174</f>
        <v>1516.1805039999999</v>
      </c>
      <c r="I192" s="65">
        <f>10^(-3)*SanFrancisco!$C174</f>
        <v>1336.3754080000001</v>
      </c>
      <c r="J192" s="65">
        <f>10^(-3)*Baltimore!$C174</f>
        <v>1552.1711459999999</v>
      </c>
      <c r="K192" s="65">
        <f>10^(-3)*Albuquerque!$C174</f>
        <v>1437.661304</v>
      </c>
      <c r="L192" s="65">
        <f>10^(-3)*Seattle!$C174</f>
        <v>1378.738233</v>
      </c>
      <c r="M192" s="65">
        <f>10^(-3)*Chicago!$C174</f>
        <v>1566.9504460000001</v>
      </c>
      <c r="N192" s="65">
        <f>10^(-3)*Boulder!$C174</f>
        <v>1389.996547</v>
      </c>
      <c r="O192" s="65">
        <f>10^(-3)*Minneapolis!$C174</f>
        <v>1485.5087450000001</v>
      </c>
      <c r="P192" s="65">
        <f>10^(-3)*Helena!$C174</f>
        <v>1324.3120650000001</v>
      </c>
      <c r="Q192" s="65">
        <f>10^(-3)*Duluth!$C174</f>
        <v>1365.9458430000002</v>
      </c>
      <c r="R192" s="65">
        <f>10^(-3)*Fairbanks!$C174</f>
        <v>1355.8503370000001</v>
      </c>
    </row>
    <row r="193" spans="1:18">
      <c r="A193" s="50"/>
      <c r="B193" s="67" t="s">
        <v>289</v>
      </c>
      <c r="C193" s="65">
        <f>10^(-3)*Miami!$C175</f>
        <v>1834.4639180000001</v>
      </c>
      <c r="D193" s="65">
        <f>10^(-3)*Houston!$C175</f>
        <v>1715.1806340000001</v>
      </c>
      <c r="E193" s="65">
        <f>10^(-3)*Phoenix!$C175</f>
        <v>1742.9481029999999</v>
      </c>
      <c r="F193" s="65">
        <f>10^(-3)*Atlanta!$C175</f>
        <v>1628.4182639999999</v>
      </c>
      <c r="G193" s="65">
        <f>10^(-3)*LosAngeles!$C175</f>
        <v>1462.9089220000001</v>
      </c>
      <c r="H193" s="65">
        <f>10^(-3)*LasVegas!$C175</f>
        <v>1667.4182800000001</v>
      </c>
      <c r="I193" s="65">
        <f>10^(-3)*SanFrancisco!$C175</f>
        <v>1367.96039</v>
      </c>
      <c r="J193" s="65">
        <f>10^(-3)*Baltimore!$C175</f>
        <v>1690.3464900000001</v>
      </c>
      <c r="K193" s="65">
        <f>10^(-3)*Albuquerque!$C175</f>
        <v>1545.3199260000001</v>
      </c>
      <c r="L193" s="65">
        <f>10^(-3)*Seattle!$C175</f>
        <v>1388.9212960000002</v>
      </c>
      <c r="M193" s="65">
        <f>10^(-3)*Chicago!$C175</f>
        <v>1624.831966</v>
      </c>
      <c r="N193" s="65">
        <f>10^(-3)*Boulder!$C175</f>
        <v>1442.1378070000001</v>
      </c>
      <c r="O193" s="65">
        <f>10^(-3)*Minneapolis!$C175</f>
        <v>1636.4531930000001</v>
      </c>
      <c r="P193" s="65">
        <f>10^(-3)*Helena!$C175</f>
        <v>1473.766419</v>
      </c>
      <c r="Q193" s="65">
        <f>10^(-3)*Duluth!$C175</f>
        <v>1523.3417300000001</v>
      </c>
      <c r="R193" s="65">
        <f>10^(-3)*Fairbanks!$C175</f>
        <v>1459.467453</v>
      </c>
    </row>
    <row r="194" spans="1:18">
      <c r="A194" s="50"/>
      <c r="B194" s="67" t="s">
        <v>290</v>
      </c>
      <c r="C194" s="65">
        <f>10^(-3)*Miami!$C176</f>
        <v>1794.3873770000002</v>
      </c>
      <c r="D194" s="65">
        <f>10^(-3)*Houston!$C176</f>
        <v>1836.3009890000001</v>
      </c>
      <c r="E194" s="65">
        <f>10^(-3)*Phoenix!$C176</f>
        <v>1780.6095789999999</v>
      </c>
      <c r="F194" s="65">
        <f>10^(-3)*Atlanta!$C176</f>
        <v>1721.206471</v>
      </c>
      <c r="G194" s="65">
        <f>10^(-3)*LosAngeles!$C176</f>
        <v>1521.4511370000002</v>
      </c>
      <c r="H194" s="65">
        <f>10^(-3)*LasVegas!$C176</f>
        <v>1677.5228089999998</v>
      </c>
      <c r="I194" s="65">
        <f>10^(-3)*SanFrancisco!$C176</f>
        <v>1407.8221559999999</v>
      </c>
      <c r="J194" s="65">
        <f>10^(-3)*Baltimore!$C176</f>
        <v>1738.2995870000002</v>
      </c>
      <c r="K194" s="65">
        <f>10^(-3)*Albuquerque!$C176</f>
        <v>1553.1002860000001</v>
      </c>
      <c r="L194" s="65">
        <f>10^(-3)*Seattle!$C176</f>
        <v>1448.436794</v>
      </c>
      <c r="M194" s="65">
        <f>10^(-3)*Chicago!$C176</f>
        <v>1650.819223</v>
      </c>
      <c r="N194" s="65">
        <f>10^(-3)*Boulder!$C176</f>
        <v>1503.858516</v>
      </c>
      <c r="O194" s="65">
        <f>10^(-3)*Minneapolis!$C176</f>
        <v>1673.423209</v>
      </c>
      <c r="P194" s="65">
        <f>10^(-3)*Helena!$C176</f>
        <v>1463.865153</v>
      </c>
      <c r="Q194" s="65">
        <f>10^(-3)*Duluth!$C176</f>
        <v>1650.016856</v>
      </c>
      <c r="R194" s="65">
        <f>10^(-3)*Fairbanks!$C176</f>
        <v>1460.300176</v>
      </c>
    </row>
    <row r="195" spans="1:18">
      <c r="A195" s="50"/>
      <c r="B195" s="67" t="s">
        <v>291</v>
      </c>
      <c r="C195" s="65">
        <f>10^(-3)*Miami!$C177</f>
        <v>1834.2906110000001</v>
      </c>
      <c r="D195" s="65">
        <f>10^(-3)*Houston!$C177</f>
        <v>1782.5485130000002</v>
      </c>
      <c r="E195" s="65">
        <f>10^(-3)*Phoenix!$C177</f>
        <v>1740.9325020000001</v>
      </c>
      <c r="F195" s="65">
        <f>10^(-3)*Atlanta!$C177</f>
        <v>1660.303719</v>
      </c>
      <c r="G195" s="65">
        <f>10^(-3)*LosAngeles!$C177</f>
        <v>1663.2391480000001</v>
      </c>
      <c r="H195" s="65">
        <f>10^(-3)*LasVegas!$C177</f>
        <v>1681.7410730000001</v>
      </c>
      <c r="I195" s="65">
        <f>10^(-3)*SanFrancisco!$C177</f>
        <v>1348.9772949999999</v>
      </c>
      <c r="J195" s="65">
        <f>10^(-3)*Baltimore!$C177</f>
        <v>1795.2125980000001</v>
      </c>
      <c r="K195" s="65">
        <f>10^(-3)*Albuquerque!$C177</f>
        <v>1573.3003080000001</v>
      </c>
      <c r="L195" s="65">
        <f>10^(-3)*Seattle!$C177</f>
        <v>1422.7919019999999</v>
      </c>
      <c r="M195" s="65">
        <f>10^(-3)*Chicago!$C177</f>
        <v>1742.929359</v>
      </c>
      <c r="N195" s="65">
        <f>10^(-3)*Boulder!$C177</f>
        <v>1496.0687579999999</v>
      </c>
      <c r="O195" s="65">
        <f>10^(-3)*Minneapolis!$C177</f>
        <v>1643.5768350000001</v>
      </c>
      <c r="P195" s="65">
        <f>10^(-3)*Helena!$C177</f>
        <v>1438.2097100000001</v>
      </c>
      <c r="Q195" s="65">
        <f>10^(-3)*Duluth!$C177</f>
        <v>1543.5108789999999</v>
      </c>
      <c r="R195" s="65">
        <f>10^(-3)*Fairbanks!$C177</f>
        <v>1449.6639660000001</v>
      </c>
    </row>
    <row r="196" spans="1:18">
      <c r="A196" s="50"/>
      <c r="B196" s="67" t="s">
        <v>292</v>
      </c>
      <c r="C196" s="65">
        <f>10^(-3)*Miami!$C178</f>
        <v>1755.7348829999999</v>
      </c>
      <c r="D196" s="65">
        <f>10^(-3)*Houston!$C178</f>
        <v>1756.673826</v>
      </c>
      <c r="E196" s="65">
        <f>10^(-3)*Phoenix!$C178</f>
        <v>1709.5528060000001</v>
      </c>
      <c r="F196" s="65">
        <f>10^(-3)*Atlanta!$C178</f>
        <v>1616.545202</v>
      </c>
      <c r="G196" s="65">
        <f>10^(-3)*LosAngeles!$C178</f>
        <v>1532.7532060000001</v>
      </c>
      <c r="H196" s="65">
        <f>10^(-3)*LasVegas!$C178</f>
        <v>1630.6014930000001</v>
      </c>
      <c r="I196" s="65">
        <f>10^(-3)*SanFrancisco!$C178</f>
        <v>1465.028667</v>
      </c>
      <c r="J196" s="65">
        <f>10^(-3)*Baltimore!$C178</f>
        <v>1512.226598</v>
      </c>
      <c r="K196" s="65">
        <f>10^(-3)*Albuquerque!$C178</f>
        <v>1462.3542730000001</v>
      </c>
      <c r="L196" s="65">
        <f>10^(-3)*Seattle!$C178</f>
        <v>1434.5271089999999</v>
      </c>
      <c r="M196" s="65">
        <f>10^(-3)*Chicago!$C178</f>
        <v>1545.3698010000001</v>
      </c>
      <c r="N196" s="65">
        <f>10^(-3)*Boulder!$C178</f>
        <v>1415.9015730000001</v>
      </c>
      <c r="O196" s="65">
        <f>10^(-3)*Minneapolis!$C178</f>
        <v>1544.1181170000002</v>
      </c>
      <c r="P196" s="65">
        <f>10^(-3)*Helena!$C178</f>
        <v>1378.385209</v>
      </c>
      <c r="Q196" s="65">
        <f>10^(-3)*Duluth!$C178</f>
        <v>1520.2385020000002</v>
      </c>
      <c r="R196" s="65">
        <f>10^(-3)*Fairbanks!$C178</f>
        <v>1295.5011999999999</v>
      </c>
    </row>
    <row r="197" spans="1:18">
      <c r="A197" s="50"/>
      <c r="B197" s="67" t="s">
        <v>293</v>
      </c>
      <c r="C197" s="65">
        <f>10^(-3)*Miami!$C179</f>
        <v>1732.0500789999999</v>
      </c>
      <c r="D197" s="65">
        <f>10^(-3)*Houston!$C179</f>
        <v>1624.832216</v>
      </c>
      <c r="E197" s="65">
        <f>10^(-3)*Phoenix!$C179</f>
        <v>1546.5913479999999</v>
      </c>
      <c r="F197" s="65">
        <f>10^(-3)*Atlanta!$C179</f>
        <v>1474.612907</v>
      </c>
      <c r="G197" s="65">
        <f>10^(-3)*LosAngeles!$C179</f>
        <v>1461.5315780000001</v>
      </c>
      <c r="H197" s="65">
        <f>10^(-3)*LasVegas!$C179</f>
        <v>1465.4662549999998</v>
      </c>
      <c r="I197" s="65">
        <f>10^(-3)*SanFrancisco!$C179</f>
        <v>1360.005167</v>
      </c>
      <c r="J197" s="65">
        <f>10^(-3)*Baltimore!$C179</f>
        <v>1481.5247260000001</v>
      </c>
      <c r="K197" s="65">
        <f>10^(-3)*Albuquerque!$C179</f>
        <v>1380.6324059999999</v>
      </c>
      <c r="L197" s="65">
        <f>10^(-3)*Seattle!$C179</f>
        <v>1335.787716</v>
      </c>
      <c r="M197" s="65">
        <f>10^(-3)*Chicago!$C179</f>
        <v>1452.2790619999998</v>
      </c>
      <c r="N197" s="65">
        <f>10^(-3)*Boulder!$C179</f>
        <v>1366.43867</v>
      </c>
      <c r="O197" s="65">
        <f>10^(-3)*Minneapolis!$C179</f>
        <v>1375.517775</v>
      </c>
      <c r="P197" s="65">
        <f>10^(-3)*Helena!$C179</f>
        <v>1334.9928480000001</v>
      </c>
      <c r="Q197" s="65">
        <f>10^(-3)*Duluth!$C179</f>
        <v>1303.6468910000001</v>
      </c>
      <c r="R197" s="65">
        <f>10^(-3)*Fairbanks!$C179</f>
        <v>1195.547513</v>
      </c>
    </row>
    <row r="198" spans="1:18">
      <c r="A198" s="50"/>
      <c r="B198" s="67" t="s">
        <v>294</v>
      </c>
      <c r="C198" s="65">
        <f>10^(-3)*Miami!$C180</f>
        <v>1611.0634930000001</v>
      </c>
      <c r="D198" s="65">
        <f>10^(-3)*Houston!$C180</f>
        <v>1550.3631129999999</v>
      </c>
      <c r="E198" s="65">
        <f>10^(-3)*Phoenix!$C180</f>
        <v>1448.0067940000001</v>
      </c>
      <c r="F198" s="65">
        <f>10^(-3)*Atlanta!$C180</f>
        <v>1382.3423970000001</v>
      </c>
      <c r="G198" s="65">
        <f>10^(-3)*LosAngeles!$C180</f>
        <v>1382.9615959999999</v>
      </c>
      <c r="H198" s="65">
        <f>10^(-3)*LasVegas!$C180</f>
        <v>1338.8040430000001</v>
      </c>
      <c r="I198" s="65">
        <f>10^(-3)*SanFrancisco!$C180</f>
        <v>1305.5390519999999</v>
      </c>
      <c r="J198" s="65">
        <f>10^(-3)*Baltimore!$C180</f>
        <v>1429.8352520000001</v>
      </c>
      <c r="K198" s="65">
        <f>10^(-3)*Albuquerque!$C180</f>
        <v>1295.4764639999999</v>
      </c>
      <c r="L198" s="65">
        <f>10^(-3)*Seattle!$C180</f>
        <v>1258.4671059999998</v>
      </c>
      <c r="M198" s="65">
        <f>10^(-3)*Chicago!$C180</f>
        <v>1464.1431399999999</v>
      </c>
      <c r="N198" s="65">
        <f>10^(-3)*Boulder!$C180</f>
        <v>1258.5968559999999</v>
      </c>
      <c r="O198" s="65">
        <f>10^(-3)*Minneapolis!$C180</f>
        <v>1325.794752</v>
      </c>
      <c r="P198" s="65">
        <f>10^(-3)*Helena!$C180</f>
        <v>1187.0148750000001</v>
      </c>
      <c r="Q198" s="65">
        <f>10^(-3)*Duluth!$C180</f>
        <v>1181.119336</v>
      </c>
      <c r="R198" s="65">
        <f>10^(-3)*Fairbanks!$C180</f>
        <v>1195.418134</v>
      </c>
    </row>
    <row r="199" spans="1:18">
      <c r="A199" s="50"/>
      <c r="B199" s="67" t="s">
        <v>295</v>
      </c>
      <c r="C199" s="65">
        <f>10^(-3)*Miami!$C181</f>
        <v>1556.034161</v>
      </c>
      <c r="D199" s="65">
        <f>10^(-3)*Houston!$C181</f>
        <v>1484.725792</v>
      </c>
      <c r="E199" s="65">
        <f>10^(-3)*Phoenix!$C181</f>
        <v>1383.431233</v>
      </c>
      <c r="F199" s="65">
        <f>10^(-3)*Atlanta!$C181</f>
        <v>1391.546922</v>
      </c>
      <c r="G199" s="65">
        <f>10^(-3)*LosAngeles!$C181</f>
        <v>1356.71154</v>
      </c>
      <c r="H199" s="65">
        <f>10^(-3)*LasVegas!$C181</f>
        <v>1321.826626</v>
      </c>
      <c r="I199" s="65">
        <f>10^(-3)*SanFrancisco!$C181</f>
        <v>1212.2820530000001</v>
      </c>
      <c r="J199" s="65">
        <f>10^(-3)*Baltimore!$C181</f>
        <v>1275.5699500000001</v>
      </c>
      <c r="K199" s="65">
        <f>10^(-3)*Albuquerque!$C181</f>
        <v>1209.826233</v>
      </c>
      <c r="L199" s="65">
        <f>10^(-3)*Seattle!$C181</f>
        <v>1176.429108</v>
      </c>
      <c r="M199" s="65">
        <f>10^(-3)*Chicago!$C181</f>
        <v>1185.4257339999999</v>
      </c>
      <c r="N199" s="65">
        <f>10^(-3)*Boulder!$C181</f>
        <v>1172.9224669999999</v>
      </c>
      <c r="O199" s="65">
        <f>10^(-3)*Minneapolis!$C181</f>
        <v>1183.5973629999999</v>
      </c>
      <c r="P199" s="65">
        <f>10^(-3)*Helena!$C181</f>
        <v>1163.8278640000001</v>
      </c>
      <c r="Q199" s="65">
        <f>10^(-3)*Duluth!$C181</f>
        <v>1158.5775230000002</v>
      </c>
      <c r="R199" s="65">
        <f>10^(-3)*Fairbanks!$C181</f>
        <v>1199.4369429999999</v>
      </c>
    </row>
    <row r="200" spans="1:18">
      <c r="A200" s="50"/>
      <c r="B200" s="67" t="s">
        <v>296</v>
      </c>
      <c r="C200" s="68"/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</row>
    <row r="201" spans="1:18">
      <c r="A201" s="50"/>
      <c r="B201" s="51" t="s">
        <v>285</v>
      </c>
      <c r="C201" s="65" t="str">
        <f>Miami!$D170</f>
        <v>23-JAN-16:10</v>
      </c>
      <c r="D201" s="65" t="str">
        <f>Houston!$D170</f>
        <v>03-JAN-08:00</v>
      </c>
      <c r="E201" s="65" t="str">
        <f>Phoenix!$D170</f>
        <v>26-JAN-16:10</v>
      </c>
      <c r="F201" s="65" t="str">
        <f>Atlanta!$D170</f>
        <v>24-JAN-16:00</v>
      </c>
      <c r="G201" s="65" t="str">
        <f>LosAngeles!$D170</f>
        <v>25-JAN-16:10</v>
      </c>
      <c r="H201" s="65" t="str">
        <f>LasVegas!$D170</f>
        <v>18-JAN-16:10</v>
      </c>
      <c r="I201" s="65" t="str">
        <f>SanFrancisco!$D170</f>
        <v>06-JAN-16:10</v>
      </c>
      <c r="J201" s="65" t="str">
        <f>Baltimore!$D170</f>
        <v>09-JAN-08:00</v>
      </c>
      <c r="K201" s="65" t="str">
        <f>Albuquerque!$D170</f>
        <v>26-JAN-16:10</v>
      </c>
      <c r="L201" s="65" t="str">
        <f>Seattle!$D170</f>
        <v>17-JAN-08:50</v>
      </c>
      <c r="M201" s="65" t="str">
        <f>Chicago!$D170</f>
        <v>03-JAN-08:00</v>
      </c>
      <c r="N201" s="65" t="str">
        <f>Boulder!$D170</f>
        <v>27-JAN-16:10</v>
      </c>
      <c r="O201" s="65" t="str">
        <f>Minneapolis!$D170</f>
        <v>31-JAN-08:09</v>
      </c>
      <c r="P201" s="65" t="str">
        <f>Helena!$D170</f>
        <v>10-JAN-08:20</v>
      </c>
      <c r="Q201" s="65" t="str">
        <f>Duluth!$D170</f>
        <v>11-JAN-08:30</v>
      </c>
      <c r="R201" s="65" t="str">
        <f>Fairbanks!$D170</f>
        <v>13-JAN-08:30</v>
      </c>
    </row>
    <row r="202" spans="1:18">
      <c r="A202" s="50"/>
      <c r="B202" s="51" t="s">
        <v>286</v>
      </c>
      <c r="C202" s="65" t="str">
        <f>Miami!$D171</f>
        <v>21-FEB-16:10</v>
      </c>
      <c r="D202" s="65" t="str">
        <f>Houston!$D171</f>
        <v>15-FEB-16:10</v>
      </c>
      <c r="E202" s="65" t="str">
        <f>Phoenix!$D171</f>
        <v>28-FEB-16:10</v>
      </c>
      <c r="F202" s="65" t="str">
        <f>Atlanta!$D171</f>
        <v>22-FEB-08:09</v>
      </c>
      <c r="G202" s="65" t="str">
        <f>LosAngeles!$D171</f>
        <v>13-FEB-11:00</v>
      </c>
      <c r="H202" s="65" t="str">
        <f>LasVegas!$D171</f>
        <v>08-FEB-16:10</v>
      </c>
      <c r="I202" s="65" t="str">
        <f>SanFrancisco!$D171</f>
        <v>15-FEB-16:10</v>
      </c>
      <c r="J202" s="65" t="str">
        <f>Baltimore!$D171</f>
        <v>15-FEB-16:10</v>
      </c>
      <c r="K202" s="65" t="str">
        <f>Albuquerque!$D171</f>
        <v>14-FEB-16:10</v>
      </c>
      <c r="L202" s="65" t="str">
        <f>Seattle!$D171</f>
        <v>21-FEB-16:10</v>
      </c>
      <c r="M202" s="65" t="str">
        <f>Chicago!$D171</f>
        <v>09-FEB-08:50</v>
      </c>
      <c r="N202" s="65" t="str">
        <f>Boulder!$D171</f>
        <v>13-FEB-08:50</v>
      </c>
      <c r="O202" s="65" t="str">
        <f>Minneapolis!$D171</f>
        <v>13-FEB-08:00</v>
      </c>
      <c r="P202" s="65" t="str">
        <f>Helena!$D171</f>
        <v>03-FEB-16:19</v>
      </c>
      <c r="Q202" s="65" t="str">
        <f>Duluth!$D171</f>
        <v>01-FEB-08:20</v>
      </c>
      <c r="R202" s="65" t="str">
        <f>Fairbanks!$D171</f>
        <v>02-FEB-09:39</v>
      </c>
    </row>
    <row r="203" spans="1:18">
      <c r="A203" s="50"/>
      <c r="B203" s="67" t="s">
        <v>287</v>
      </c>
      <c r="C203" s="65" t="str">
        <f>Miami!$D172</f>
        <v>13-MAR-15:09</v>
      </c>
      <c r="D203" s="65" t="str">
        <f>Houston!$D172</f>
        <v>29-MAR-07:00</v>
      </c>
      <c r="E203" s="65" t="str">
        <f>Phoenix!$D172</f>
        <v>17-MAR-15:00</v>
      </c>
      <c r="F203" s="65" t="str">
        <f>Atlanta!$D172</f>
        <v>29-MAR-15:09</v>
      </c>
      <c r="G203" s="65" t="str">
        <f>LosAngeles!$D172</f>
        <v>31-MAR-15:09</v>
      </c>
      <c r="H203" s="65" t="str">
        <f>LasVegas!$D172</f>
        <v>31-MAR-15:20</v>
      </c>
      <c r="I203" s="65" t="str">
        <f>SanFrancisco!$D172</f>
        <v>20-MAR-15:09</v>
      </c>
      <c r="J203" s="65" t="str">
        <f>Baltimore!$D172</f>
        <v>09-MAR-16:10</v>
      </c>
      <c r="K203" s="65" t="str">
        <f>Albuquerque!$D172</f>
        <v>02-MAR-16:10</v>
      </c>
      <c r="L203" s="65" t="str">
        <f>Seattle!$D172</f>
        <v>29-MAR-15:30</v>
      </c>
      <c r="M203" s="65" t="str">
        <f>Chicago!$D172</f>
        <v>31-MAR-15:50</v>
      </c>
      <c r="N203" s="65" t="str">
        <f>Boulder!$D172</f>
        <v>30-MAR-15:09</v>
      </c>
      <c r="O203" s="65" t="str">
        <f>Minneapolis!$D172</f>
        <v>23-MAR-15:00</v>
      </c>
      <c r="P203" s="65" t="str">
        <f>Helena!$D172</f>
        <v>30-MAR-15:09</v>
      </c>
      <c r="Q203" s="65" t="str">
        <f>Duluth!$D172</f>
        <v>28-MAR-07:49</v>
      </c>
      <c r="R203" s="65" t="str">
        <f>Fairbanks!$D172</f>
        <v>10-MAR-08:00</v>
      </c>
    </row>
    <row r="204" spans="1:18">
      <c r="A204" s="50"/>
      <c r="B204" s="67" t="s">
        <v>288</v>
      </c>
      <c r="C204" s="65" t="str">
        <f>Miami!$D173</f>
        <v>03-APR-15:09</v>
      </c>
      <c r="D204" s="65" t="str">
        <f>Houston!$D173</f>
        <v>25-APR-15:20</v>
      </c>
      <c r="E204" s="65" t="str">
        <f>Phoenix!$D173</f>
        <v>17-APR-15:00</v>
      </c>
      <c r="F204" s="65" t="str">
        <f>Atlanta!$D173</f>
        <v>20-APR-15:00</v>
      </c>
      <c r="G204" s="65" t="str">
        <f>LosAngeles!$D173</f>
        <v>11-APR-15:00</v>
      </c>
      <c r="H204" s="65" t="str">
        <f>LasVegas!$D173</f>
        <v>21-APR-15:30</v>
      </c>
      <c r="I204" s="65" t="str">
        <f>SanFrancisco!$D173</f>
        <v>13-APR-15:09</v>
      </c>
      <c r="J204" s="65" t="str">
        <f>Baltimore!$D173</f>
        <v>04-APR-07:00</v>
      </c>
      <c r="K204" s="65" t="str">
        <f>Albuquerque!$D173</f>
        <v>21-APR-15:00</v>
      </c>
      <c r="L204" s="65" t="str">
        <f>Seattle!$D173</f>
        <v>14-APR-15:09</v>
      </c>
      <c r="M204" s="65" t="str">
        <f>Chicago!$D173</f>
        <v>10-APR-08:00</v>
      </c>
      <c r="N204" s="65" t="str">
        <f>Boulder!$D173</f>
        <v>26-APR-15:00</v>
      </c>
      <c r="O204" s="65" t="str">
        <f>Minneapolis!$D173</f>
        <v>14-APR-15:00</v>
      </c>
      <c r="P204" s="65" t="str">
        <f>Helena!$D173</f>
        <v>06-APR-15:39</v>
      </c>
      <c r="Q204" s="65" t="str">
        <f>Duluth!$D173</f>
        <v>04-APR-15:09</v>
      </c>
      <c r="R204" s="65" t="str">
        <f>Fairbanks!$D173</f>
        <v>17-APR-07:10</v>
      </c>
    </row>
    <row r="205" spans="1:18">
      <c r="A205" s="50"/>
      <c r="B205" s="67" t="s">
        <v>282</v>
      </c>
      <c r="C205" s="65" t="str">
        <f>Miami!$D174</f>
        <v>15-MAY-15:00</v>
      </c>
      <c r="D205" s="65" t="str">
        <f>Houston!$D174</f>
        <v>18-MAY-15:30</v>
      </c>
      <c r="E205" s="65" t="str">
        <f>Phoenix!$D174</f>
        <v>30-MAY-15:00</v>
      </c>
      <c r="F205" s="65" t="str">
        <f>Atlanta!$D174</f>
        <v>31-MAY-15:00</v>
      </c>
      <c r="G205" s="65" t="str">
        <f>LosAngeles!$D174</f>
        <v>30-MAY-07:00</v>
      </c>
      <c r="H205" s="65" t="str">
        <f>LasVegas!$D174</f>
        <v>31-MAY-15:00</v>
      </c>
      <c r="I205" s="65" t="str">
        <f>SanFrancisco!$D174</f>
        <v>25-MAY-15:50</v>
      </c>
      <c r="J205" s="65" t="str">
        <f>Baltimore!$D174</f>
        <v>31-MAY-15:00</v>
      </c>
      <c r="K205" s="65" t="str">
        <f>Albuquerque!$D174</f>
        <v>31-MAY-15:00</v>
      </c>
      <c r="L205" s="65" t="str">
        <f>Seattle!$D174</f>
        <v>05-MAY-15:00</v>
      </c>
      <c r="M205" s="65" t="str">
        <f>Chicago!$D174</f>
        <v>30-MAY-08:00</v>
      </c>
      <c r="N205" s="65" t="str">
        <f>Boulder!$D174</f>
        <v>24-MAY-15:00</v>
      </c>
      <c r="O205" s="65" t="str">
        <f>Minneapolis!$D174</f>
        <v>31-MAY-15:09</v>
      </c>
      <c r="P205" s="65" t="str">
        <f>Helena!$D174</f>
        <v>16-MAY-15:00</v>
      </c>
      <c r="Q205" s="65" t="str">
        <f>Duluth!$D174</f>
        <v>31-MAY-15:00</v>
      </c>
      <c r="R205" s="65" t="str">
        <f>Fairbanks!$D174</f>
        <v>24-MAY-15:09</v>
      </c>
    </row>
    <row r="206" spans="1:18">
      <c r="A206" s="50"/>
      <c r="B206" s="67" t="s">
        <v>289</v>
      </c>
      <c r="C206" s="65" t="str">
        <f>Miami!$D175</f>
        <v>27-JUN-15:39</v>
      </c>
      <c r="D206" s="65" t="str">
        <f>Houston!$D175</f>
        <v>29-JUN-15:00</v>
      </c>
      <c r="E206" s="65" t="str">
        <f>Phoenix!$D175</f>
        <v>28-JUN-15:00</v>
      </c>
      <c r="F206" s="65" t="str">
        <f>Atlanta!$D175</f>
        <v>08-JUN-15:00</v>
      </c>
      <c r="G206" s="65" t="str">
        <f>LosAngeles!$D175</f>
        <v>29-JUN-07:00</v>
      </c>
      <c r="H206" s="65" t="str">
        <f>LasVegas!$D175</f>
        <v>27-JUN-15:00</v>
      </c>
      <c r="I206" s="65" t="str">
        <f>SanFrancisco!$D175</f>
        <v>16-JUN-15:00</v>
      </c>
      <c r="J206" s="65" t="str">
        <f>Baltimore!$D175</f>
        <v>30-JUN-15:00</v>
      </c>
      <c r="K206" s="65" t="str">
        <f>Albuquerque!$D175</f>
        <v>29-JUN-15:30</v>
      </c>
      <c r="L206" s="65" t="str">
        <f>Seattle!$D175</f>
        <v>28-JUN-15:09</v>
      </c>
      <c r="M206" s="65" t="str">
        <f>Chicago!$D175</f>
        <v>08-JUN-12:00</v>
      </c>
      <c r="N206" s="65" t="str">
        <f>Boulder!$D175</f>
        <v>27-JUN-15:30</v>
      </c>
      <c r="O206" s="65" t="str">
        <f>Minneapolis!$D175</f>
        <v>29-JUN-15:00</v>
      </c>
      <c r="P206" s="65" t="str">
        <f>Helena!$D175</f>
        <v>26-JUN-15:30</v>
      </c>
      <c r="Q206" s="65" t="str">
        <f>Duluth!$D175</f>
        <v>14-JUN-15:20</v>
      </c>
      <c r="R206" s="65" t="str">
        <f>Fairbanks!$D175</f>
        <v>21-JUN-15:39</v>
      </c>
    </row>
    <row r="207" spans="1:18">
      <c r="A207" s="50"/>
      <c r="B207" s="67" t="s">
        <v>290</v>
      </c>
      <c r="C207" s="65" t="str">
        <f>Miami!$D176</f>
        <v>13-JUL-15:39</v>
      </c>
      <c r="D207" s="65" t="str">
        <f>Houston!$D176</f>
        <v>18-JUL-15:00</v>
      </c>
      <c r="E207" s="65" t="str">
        <f>Phoenix!$D176</f>
        <v>11-JUL-15:00</v>
      </c>
      <c r="F207" s="65" t="str">
        <f>Atlanta!$D176</f>
        <v>03-JUL-15:00</v>
      </c>
      <c r="G207" s="65" t="str">
        <f>LosAngeles!$D176</f>
        <v>24-JUL-15:09</v>
      </c>
      <c r="H207" s="65" t="str">
        <f>LasVegas!$D176</f>
        <v>07-JUL-15:00</v>
      </c>
      <c r="I207" s="65" t="str">
        <f>SanFrancisco!$D176</f>
        <v>03-JUL-15:09</v>
      </c>
      <c r="J207" s="65" t="str">
        <f>Baltimore!$D176</f>
        <v>25-JUL-15:50</v>
      </c>
      <c r="K207" s="65" t="str">
        <f>Albuquerque!$D176</f>
        <v>03-JUL-15:30</v>
      </c>
      <c r="L207" s="65" t="str">
        <f>Seattle!$D176</f>
        <v>31-JUL-15:00</v>
      </c>
      <c r="M207" s="65" t="str">
        <f>Chicago!$D176</f>
        <v>13-JUL-15:09</v>
      </c>
      <c r="N207" s="65" t="str">
        <f>Boulder!$D176</f>
        <v>18-JUL-15:09</v>
      </c>
      <c r="O207" s="65" t="str">
        <f>Minneapolis!$D176</f>
        <v>13-JUL-15:00</v>
      </c>
      <c r="P207" s="65" t="str">
        <f>Helena!$D176</f>
        <v>21-JUL-15:00</v>
      </c>
      <c r="Q207" s="65" t="str">
        <f>Duluth!$D176</f>
        <v>07-JUL-07:00</v>
      </c>
      <c r="R207" s="65" t="str">
        <f>Fairbanks!$D176</f>
        <v>03-JUL-15:00</v>
      </c>
    </row>
    <row r="208" spans="1:18">
      <c r="A208" s="50"/>
      <c r="B208" s="67" t="s">
        <v>291</v>
      </c>
      <c r="C208" s="65" t="str">
        <f>Miami!$D177</f>
        <v>21-AUG-15:09</v>
      </c>
      <c r="D208" s="65" t="str">
        <f>Houston!$D177</f>
        <v>31-AUG-15:00</v>
      </c>
      <c r="E208" s="65" t="str">
        <f>Phoenix!$D177</f>
        <v>11-AUG-15:50</v>
      </c>
      <c r="F208" s="65" t="str">
        <f>Atlanta!$D177</f>
        <v>14-AUG-15:00</v>
      </c>
      <c r="G208" s="65" t="str">
        <f>LosAngeles!$D177</f>
        <v>16-AUG-15:00</v>
      </c>
      <c r="H208" s="65" t="str">
        <f>LasVegas!$D177</f>
        <v>02-AUG-15:09</v>
      </c>
      <c r="I208" s="65" t="str">
        <f>SanFrancisco!$D177</f>
        <v>14-AUG-15:09</v>
      </c>
      <c r="J208" s="65" t="str">
        <f>Baltimore!$D177</f>
        <v>09-AUG-15:09</v>
      </c>
      <c r="K208" s="65" t="str">
        <f>Albuquerque!$D177</f>
        <v>01-AUG-15:30</v>
      </c>
      <c r="L208" s="65" t="str">
        <f>Seattle!$D177</f>
        <v>18-AUG-15:30</v>
      </c>
      <c r="M208" s="65" t="str">
        <f>Chicago!$D177</f>
        <v>04-AUG-15:00</v>
      </c>
      <c r="N208" s="65" t="str">
        <f>Boulder!$D177</f>
        <v>30-AUG-15:30</v>
      </c>
      <c r="O208" s="65" t="str">
        <f>Minneapolis!$D177</f>
        <v>25-AUG-15:00</v>
      </c>
      <c r="P208" s="65" t="str">
        <f>Helena!$D177</f>
        <v>09-AUG-15:00</v>
      </c>
      <c r="Q208" s="65" t="str">
        <f>Duluth!$D177</f>
        <v>11-AUG-15:39</v>
      </c>
      <c r="R208" s="65" t="str">
        <f>Fairbanks!$D177</f>
        <v>15-AUG-15:09</v>
      </c>
    </row>
    <row r="209" spans="1:18">
      <c r="A209" s="50"/>
      <c r="B209" s="67" t="s">
        <v>292</v>
      </c>
      <c r="C209" s="65" t="str">
        <f>Miami!$D178</f>
        <v>11-SEP-15:09</v>
      </c>
      <c r="D209" s="65" t="str">
        <f>Houston!$D178</f>
        <v>15-SEP-15:20</v>
      </c>
      <c r="E209" s="65" t="str">
        <f>Phoenix!$D178</f>
        <v>12-SEP-15:09</v>
      </c>
      <c r="F209" s="65" t="str">
        <f>Atlanta!$D178</f>
        <v>05-SEP-15:00</v>
      </c>
      <c r="G209" s="65" t="str">
        <f>LosAngeles!$D178</f>
        <v>07-SEP-08:00</v>
      </c>
      <c r="H209" s="65" t="str">
        <f>LasVegas!$D178</f>
        <v>01-SEP-15:09</v>
      </c>
      <c r="I209" s="65" t="str">
        <f>SanFrancisco!$D178</f>
        <v>28-SEP-15:20</v>
      </c>
      <c r="J209" s="65" t="str">
        <f>Baltimore!$D178</f>
        <v>27-SEP-15:09</v>
      </c>
      <c r="K209" s="65" t="str">
        <f>Albuquerque!$D178</f>
        <v>05-SEP-15:09</v>
      </c>
      <c r="L209" s="65" t="str">
        <f>Seattle!$D178</f>
        <v>01-SEP-15:50</v>
      </c>
      <c r="M209" s="65" t="str">
        <f>Chicago!$D178</f>
        <v>07-SEP-12:00</v>
      </c>
      <c r="N209" s="65" t="str">
        <f>Boulder!$D178</f>
        <v>01-SEP-15:00</v>
      </c>
      <c r="O209" s="65" t="str">
        <f>Minneapolis!$D178</f>
        <v>22-SEP-15:00</v>
      </c>
      <c r="P209" s="65" t="str">
        <f>Helena!$D178</f>
        <v>01-SEP-15:00</v>
      </c>
      <c r="Q209" s="65" t="str">
        <f>Duluth!$D178</f>
        <v>07-SEP-15:30</v>
      </c>
      <c r="R209" s="65" t="str">
        <f>Fairbanks!$D178</f>
        <v>07-SEP-15:00</v>
      </c>
    </row>
    <row r="210" spans="1:18">
      <c r="A210" s="50"/>
      <c r="B210" s="67" t="s">
        <v>293</v>
      </c>
      <c r="C210" s="65" t="str">
        <f>Miami!$D179</f>
        <v>06-OCT-15:30</v>
      </c>
      <c r="D210" s="65" t="str">
        <f>Houston!$D179</f>
        <v>30-OCT-15:09</v>
      </c>
      <c r="E210" s="65" t="str">
        <f>Phoenix!$D179</f>
        <v>03-OCT-13:09</v>
      </c>
      <c r="F210" s="65" t="str">
        <f>Atlanta!$D179</f>
        <v>20-OCT-15:00</v>
      </c>
      <c r="G210" s="65" t="str">
        <f>LosAngeles!$D179</f>
        <v>05-OCT-15:00</v>
      </c>
      <c r="H210" s="65" t="str">
        <f>LasVegas!$D179</f>
        <v>03-OCT-15:09</v>
      </c>
      <c r="I210" s="65" t="str">
        <f>SanFrancisco!$D179</f>
        <v>13-OCT-15:20</v>
      </c>
      <c r="J210" s="65" t="str">
        <f>Baltimore!$D179</f>
        <v>03-OCT-07:00</v>
      </c>
      <c r="K210" s="65" t="str">
        <f>Albuquerque!$D179</f>
        <v>11-OCT-15:50</v>
      </c>
      <c r="L210" s="65" t="str">
        <f>Seattle!$D179</f>
        <v>17-OCT-15:09</v>
      </c>
      <c r="M210" s="65" t="str">
        <f>Chicago!$D179</f>
        <v>31-OCT-07:00</v>
      </c>
      <c r="N210" s="65" t="str">
        <f>Boulder!$D179</f>
        <v>05-OCT-15:30</v>
      </c>
      <c r="O210" s="65" t="str">
        <f>Minneapolis!$D179</f>
        <v>06-OCT-15:09</v>
      </c>
      <c r="P210" s="65" t="str">
        <f>Helena!$D179</f>
        <v>06-OCT-15:20</v>
      </c>
      <c r="Q210" s="65" t="str">
        <f>Duluth!$D179</f>
        <v>27-OCT-15:09</v>
      </c>
      <c r="R210" s="65" t="str">
        <f>Fairbanks!$D179</f>
        <v>23-OCT-07:00</v>
      </c>
    </row>
    <row r="211" spans="1:18">
      <c r="A211" s="50"/>
      <c r="B211" s="67" t="s">
        <v>294</v>
      </c>
      <c r="C211" s="65" t="str">
        <f>Miami!$D180</f>
        <v>01-NOV-15:09</v>
      </c>
      <c r="D211" s="65" t="str">
        <f>Houston!$D180</f>
        <v>27-NOV-16:00</v>
      </c>
      <c r="E211" s="65" t="str">
        <f>Phoenix!$D180</f>
        <v>13-NOV-16:10</v>
      </c>
      <c r="F211" s="65" t="str">
        <f>Atlanta!$D180</f>
        <v>22-NOV-08:00</v>
      </c>
      <c r="G211" s="65" t="str">
        <f>LosAngeles!$D180</f>
        <v>09-NOV-16:10</v>
      </c>
      <c r="H211" s="65" t="str">
        <f>LasVegas!$D180</f>
        <v>10-NOV-16:10</v>
      </c>
      <c r="I211" s="65" t="str">
        <f>SanFrancisco!$D180</f>
        <v>16-NOV-16:10</v>
      </c>
      <c r="J211" s="65" t="str">
        <f>Baltimore!$D180</f>
        <v>03-NOV-15:09</v>
      </c>
      <c r="K211" s="65" t="str">
        <f>Albuquerque!$D180</f>
        <v>08-NOV-16:10</v>
      </c>
      <c r="L211" s="65" t="str">
        <f>Seattle!$D180</f>
        <v>03-NOV-15:09</v>
      </c>
      <c r="M211" s="65" t="str">
        <f>Chicago!$D180</f>
        <v>02-NOV-07:00</v>
      </c>
      <c r="N211" s="65" t="str">
        <f>Boulder!$D180</f>
        <v>10-NOV-13:00</v>
      </c>
      <c r="O211" s="65" t="str">
        <f>Minneapolis!$D180</f>
        <v>02-NOV-15:09</v>
      </c>
      <c r="P211" s="65" t="str">
        <f>Helena!$D180</f>
        <v>21-NOV-16:10</v>
      </c>
      <c r="Q211" s="65" t="str">
        <f>Duluth!$D180</f>
        <v>30-NOV-08:30</v>
      </c>
      <c r="R211" s="65" t="str">
        <f>Fairbanks!$D180</f>
        <v>28-NOV-08:39</v>
      </c>
    </row>
    <row r="212" spans="1:18">
      <c r="A212" s="50"/>
      <c r="B212" s="67" t="s">
        <v>295</v>
      </c>
      <c r="C212" s="65" t="str">
        <f>Miami!$D181</f>
        <v>15-DEC-16:10</v>
      </c>
      <c r="D212" s="65" t="str">
        <f>Houston!$D181</f>
        <v>06-DEC-16:10</v>
      </c>
      <c r="E212" s="65" t="str">
        <f>Phoenix!$D181</f>
        <v>11-DEC-16:10</v>
      </c>
      <c r="F212" s="65" t="str">
        <f>Atlanta!$D181</f>
        <v>26-DEC-08:00</v>
      </c>
      <c r="G212" s="65" t="str">
        <f>LosAngeles!$D181</f>
        <v>18-DEC-08:00</v>
      </c>
      <c r="H212" s="65" t="str">
        <f>LasVegas!$D181</f>
        <v>05-DEC-16:10</v>
      </c>
      <c r="I212" s="65" t="str">
        <f>SanFrancisco!$D181</f>
        <v>20-DEC-08:09</v>
      </c>
      <c r="J212" s="65" t="str">
        <f>Baltimore!$D181</f>
        <v>08-DEC-08:00</v>
      </c>
      <c r="K212" s="65" t="str">
        <f>Albuquerque!$D181</f>
        <v>05-DEC-16:10</v>
      </c>
      <c r="L212" s="65" t="str">
        <f>Seattle!$D181</f>
        <v>13-DEC-08:30</v>
      </c>
      <c r="M212" s="65" t="str">
        <f>Chicago!$D181</f>
        <v>26-DEC-08:30</v>
      </c>
      <c r="N212" s="65" t="str">
        <f>Boulder!$D181</f>
        <v>20-DEC-08:09</v>
      </c>
      <c r="O212" s="65" t="str">
        <f>Minneapolis!$D181</f>
        <v>08-DEC-08:50</v>
      </c>
      <c r="P212" s="65" t="str">
        <f>Helena!$D181</f>
        <v>11-DEC-08:20</v>
      </c>
      <c r="Q212" s="65" t="str">
        <f>Duluth!$D181</f>
        <v>11-DEC-08:09</v>
      </c>
      <c r="R212" s="65" t="str">
        <f>Fairbanks!$D181</f>
        <v>28-DEC-08:39</v>
      </c>
    </row>
    <row r="213" spans="1:18" s="76" customFormat="1">
      <c r="A213" s="69" t="s">
        <v>603</v>
      </c>
      <c r="B213" s="67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</row>
    <row r="214" spans="1:18" s="76" customFormat="1">
      <c r="A214" s="50"/>
      <c r="B214" s="85" t="s">
        <v>604</v>
      </c>
      <c r="C214" s="77">
        <f>Miami!$B$4</f>
        <v>77347.039999999994</v>
      </c>
      <c r="D214" s="77">
        <f>Houston!$B$4</f>
        <v>84104.27</v>
      </c>
      <c r="E214" s="77">
        <f>Phoenix!$B$4</f>
        <v>69948.36</v>
      </c>
      <c r="F214" s="77">
        <f>Atlanta!$B$4</f>
        <v>75481.22</v>
      </c>
      <c r="G214" s="77">
        <f>LosAngeles!$B$4</f>
        <v>62954.52</v>
      </c>
      <c r="H214" s="77">
        <f>LasVegas!$B$4</f>
        <v>75182.59</v>
      </c>
      <c r="I214" s="77">
        <f>SanFrancisco!$B$4</f>
        <v>59094.16</v>
      </c>
      <c r="J214" s="77">
        <f>Baltimore!$B$4</f>
        <v>80315.88</v>
      </c>
      <c r="K214" s="77">
        <f>Albuquerque!$B$4</f>
        <v>66604.63</v>
      </c>
      <c r="L214" s="77">
        <f>Seattle!$B$4</f>
        <v>39425.74</v>
      </c>
      <c r="M214" s="77">
        <f>Chicago!$B$4</f>
        <v>77018.19</v>
      </c>
      <c r="N214" s="77">
        <f>Boulder!$B$4</f>
        <v>66658.22</v>
      </c>
      <c r="O214" s="77">
        <f>Minneapolis!$B$4</f>
        <v>76972.37</v>
      </c>
      <c r="P214" s="77">
        <f>Helena!$B$4</f>
        <v>71095.28</v>
      </c>
      <c r="Q214" s="77">
        <f>Duluth!$B$4</f>
        <v>76734.820000000007</v>
      </c>
      <c r="R214" s="77">
        <f>Fairbanks!$B$4</f>
        <v>92212.71</v>
      </c>
    </row>
    <row r="215" spans="1:18" s="76" customFormat="1">
      <c r="A215" s="50"/>
      <c r="B215" s="86" t="s">
        <v>605</v>
      </c>
      <c r="C215" s="77">
        <f>Miami!$C$4</f>
        <v>1669.83</v>
      </c>
      <c r="D215" s="77">
        <f>Houston!$C$4</f>
        <v>1815.71</v>
      </c>
      <c r="E215" s="77">
        <f>Phoenix!$C$4</f>
        <v>1510.1</v>
      </c>
      <c r="F215" s="77">
        <f>Atlanta!$C$4</f>
        <v>1629.55</v>
      </c>
      <c r="G215" s="77">
        <f>LosAngeles!$C$4</f>
        <v>1359.11</v>
      </c>
      <c r="H215" s="77">
        <f>LasVegas!$C$4</f>
        <v>1623.1</v>
      </c>
      <c r="I215" s="77">
        <f>SanFrancisco!$C$4</f>
        <v>1275.77</v>
      </c>
      <c r="J215" s="77">
        <f>Baltimore!$C$4</f>
        <v>1733.92</v>
      </c>
      <c r="K215" s="77">
        <f>Albuquerque!$C$4</f>
        <v>1437.91</v>
      </c>
      <c r="L215" s="77">
        <f>Seattle!$C$4</f>
        <v>851.15</v>
      </c>
      <c r="M215" s="77">
        <f>Chicago!$C$4</f>
        <v>1662.73</v>
      </c>
      <c r="N215" s="77">
        <f>Boulder!$C$4</f>
        <v>1439.07</v>
      </c>
      <c r="O215" s="77">
        <f>Minneapolis!$C$4</f>
        <v>1661.74</v>
      </c>
      <c r="P215" s="77">
        <f>Helena!$C$4</f>
        <v>1534.86</v>
      </c>
      <c r="Q215" s="77">
        <f>Duluth!$C$4</f>
        <v>1656.61</v>
      </c>
      <c r="R215" s="77">
        <f>Fairbanks!$C$4</f>
        <v>1990.76</v>
      </c>
    </row>
    <row r="216" spans="1:18">
      <c r="A216" s="69" t="s">
        <v>297</v>
      </c>
      <c r="B216" s="70"/>
    </row>
    <row r="217" spans="1:18">
      <c r="A217" s="69"/>
      <c r="B217" s="71" t="s">
        <v>70</v>
      </c>
      <c r="C217" s="59">
        <f>Miami!$G$14</f>
        <v>0</v>
      </c>
      <c r="D217" s="59">
        <f>Houston!$G$14</f>
        <v>0</v>
      </c>
      <c r="E217" s="59">
        <f>Phoenix!$G$14</f>
        <v>0</v>
      </c>
      <c r="F217" s="59">
        <f>Atlanta!$G$14</f>
        <v>0</v>
      </c>
      <c r="G217" s="59">
        <f>LosAngeles!$G$14</f>
        <v>0</v>
      </c>
      <c r="H217" s="59">
        <f>LasVegas!$G$14</f>
        <v>0</v>
      </c>
      <c r="I217" s="59">
        <f>SanFrancisco!$G$14</f>
        <v>0</v>
      </c>
      <c r="J217" s="59">
        <f>Baltimore!$G$14</f>
        <v>0</v>
      </c>
      <c r="K217" s="59">
        <f>Albuquerque!$G$14</f>
        <v>0</v>
      </c>
      <c r="L217" s="59">
        <f>Seattle!$G$14</f>
        <v>0</v>
      </c>
      <c r="M217" s="59">
        <f>Chicago!$G$14</f>
        <v>0</v>
      </c>
      <c r="N217" s="59">
        <f>Boulder!$G$14</f>
        <v>0</v>
      </c>
      <c r="O217" s="59">
        <f>Minneapolis!$G$14</f>
        <v>0</v>
      </c>
      <c r="P217" s="59">
        <f>Helena!$G$14</f>
        <v>0</v>
      </c>
      <c r="Q217" s="59">
        <f>Duluth!$G$14</f>
        <v>0</v>
      </c>
      <c r="R217" s="59">
        <f>Fairbanks!$G$14</f>
        <v>0</v>
      </c>
    </row>
    <row r="218" spans="1:18">
      <c r="A218" s="69"/>
      <c r="B218" s="71" t="s">
        <v>84</v>
      </c>
      <c r="C218" s="59">
        <f>Miami!$G$21</f>
        <v>22471.43</v>
      </c>
      <c r="D218" s="59">
        <f>Houston!$G$21</f>
        <v>18691.78</v>
      </c>
      <c r="E218" s="59">
        <f>Phoenix!$G$21</f>
        <v>29529.34</v>
      </c>
      <c r="F218" s="59">
        <f>Atlanta!$G$21</f>
        <v>14917.88</v>
      </c>
      <c r="G218" s="59">
        <f>LosAngeles!$G$21</f>
        <v>11338.47</v>
      </c>
      <c r="H218" s="59">
        <f>LasVegas!$G$21</f>
        <v>23579.48</v>
      </c>
      <c r="I218" s="59">
        <f>SanFrancisco!$G$21</f>
        <v>5323.04</v>
      </c>
      <c r="J218" s="59">
        <f>Baltimore!$G$21</f>
        <v>13031.18</v>
      </c>
      <c r="K218" s="59">
        <f>Albuquerque!$G$21</f>
        <v>12465.64</v>
      </c>
      <c r="L218" s="59">
        <f>Seattle!$G$21</f>
        <v>4659.95</v>
      </c>
      <c r="M218" s="59">
        <f>Chicago!$G$21</f>
        <v>8216.89</v>
      </c>
      <c r="N218" s="59">
        <f>Boulder!$G$21</f>
        <v>8865.32</v>
      </c>
      <c r="O218" s="59">
        <f>Minneapolis!$G$21</f>
        <v>7216.54</v>
      </c>
      <c r="P218" s="59">
        <f>Helena!$G$21</f>
        <v>6161.09</v>
      </c>
      <c r="Q218" s="59">
        <f>Duluth!$G$21</f>
        <v>4042.69</v>
      </c>
      <c r="R218" s="59">
        <f>Fairbanks!$G$21</f>
        <v>3516.34</v>
      </c>
    </row>
    <row r="219" spans="1:18">
      <c r="A219" s="69"/>
      <c r="B219" s="71" t="s">
        <v>86</v>
      </c>
      <c r="C219" s="59">
        <f>Miami!$G$24</f>
        <v>1504.13</v>
      </c>
      <c r="D219" s="59">
        <f>Houston!$G$24</f>
        <v>1504.13</v>
      </c>
      <c r="E219" s="59">
        <f>Phoenix!$G$24</f>
        <v>1504.13</v>
      </c>
      <c r="F219" s="59">
        <f>Atlanta!$G$24</f>
        <v>1504.13</v>
      </c>
      <c r="G219" s="59">
        <f>LosAngeles!$G$24</f>
        <v>1504.13</v>
      </c>
      <c r="H219" s="59">
        <f>LasVegas!$G$24</f>
        <v>1504.13</v>
      </c>
      <c r="I219" s="59">
        <f>SanFrancisco!$G$24</f>
        <v>1504.13</v>
      </c>
      <c r="J219" s="59">
        <f>Baltimore!$G$24</f>
        <v>1504.13</v>
      </c>
      <c r="K219" s="59">
        <f>Albuquerque!$G$24</f>
        <v>1504.13</v>
      </c>
      <c r="L219" s="59">
        <f>Seattle!$G$24</f>
        <v>1504.13</v>
      </c>
      <c r="M219" s="59">
        <f>Chicago!$G$24</f>
        <v>1504.13</v>
      </c>
      <c r="N219" s="59">
        <f>Boulder!$G$24</f>
        <v>1504.13</v>
      </c>
      <c r="O219" s="59">
        <f>Minneapolis!$G$24</f>
        <v>1504.13</v>
      </c>
      <c r="P219" s="59">
        <f>Helena!$G$24</f>
        <v>1504.13</v>
      </c>
      <c r="Q219" s="59">
        <f>Duluth!$G$24</f>
        <v>1504.13</v>
      </c>
      <c r="R219" s="59">
        <f>Fairbanks!$G$24</f>
        <v>1504.13</v>
      </c>
    </row>
    <row r="220" spans="1:18">
      <c r="A220" s="69"/>
      <c r="B220" s="70" t="s">
        <v>298</v>
      </c>
      <c r="C220" s="59">
        <f>Miami!$G$28</f>
        <v>23975.56</v>
      </c>
      <c r="D220" s="59">
        <f>Houston!$G$28</f>
        <v>20195.91</v>
      </c>
      <c r="E220" s="59">
        <f>Phoenix!$G$28</f>
        <v>31033.47</v>
      </c>
      <c r="F220" s="59">
        <f>Atlanta!$G$28</f>
        <v>16422.009999999998</v>
      </c>
      <c r="G220" s="59">
        <f>LosAngeles!$G$28</f>
        <v>12842.6</v>
      </c>
      <c r="H220" s="59">
        <f>LasVegas!$G$28</f>
        <v>25083.61</v>
      </c>
      <c r="I220" s="59">
        <f>SanFrancisco!$G$28</f>
        <v>6827.17</v>
      </c>
      <c r="J220" s="59">
        <f>Baltimore!$G$28</f>
        <v>14535.32</v>
      </c>
      <c r="K220" s="59">
        <f>Albuquerque!$G$28</f>
        <v>13969.78</v>
      </c>
      <c r="L220" s="59">
        <f>Seattle!$G$28</f>
        <v>6164.08</v>
      </c>
      <c r="M220" s="59">
        <f>Chicago!$G$28</f>
        <v>9721.02</v>
      </c>
      <c r="N220" s="59">
        <f>Boulder!$G$28</f>
        <v>10369.450000000001</v>
      </c>
      <c r="O220" s="59">
        <f>Minneapolis!$G$28</f>
        <v>8720.67</v>
      </c>
      <c r="P220" s="59">
        <f>Helena!$G$28</f>
        <v>7665.22</v>
      </c>
      <c r="Q220" s="59">
        <f>Duluth!$G$28</f>
        <v>5546.82</v>
      </c>
      <c r="R220" s="59">
        <f>Fairbanks!$G$28</f>
        <v>5020.47</v>
      </c>
    </row>
    <row r="221" spans="1:18">
      <c r="A221" s="69" t="s">
        <v>299</v>
      </c>
      <c r="B221" s="71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</row>
    <row r="222" spans="1:18">
      <c r="A222" s="50"/>
      <c r="B222" s="67" t="s">
        <v>300</v>
      </c>
      <c r="C222" s="59">
        <f>Miami!$H$165</f>
        <v>1772420</v>
      </c>
      <c r="D222" s="59">
        <f>Houston!$H$165</f>
        <v>2109210</v>
      </c>
      <c r="E222" s="59">
        <f>Phoenix!$H$165</f>
        <v>1822920</v>
      </c>
      <c r="F222" s="59">
        <f>Atlanta!$H$165</f>
        <v>1862250</v>
      </c>
      <c r="G222" s="59">
        <f>LosAngeles!$H$165</f>
        <v>677907.94790000003</v>
      </c>
      <c r="H222" s="59">
        <f>LasVegas!$H$165</f>
        <v>1923360</v>
      </c>
      <c r="I222" s="59">
        <f>SanFrancisco!$H$165</f>
        <v>650907.83620000002</v>
      </c>
      <c r="J222" s="59">
        <f>Baltimore!$H$165</f>
        <v>1644700</v>
      </c>
      <c r="K222" s="59">
        <f>Albuquerque!$H$165</f>
        <v>2167360</v>
      </c>
      <c r="L222" s="59">
        <f>Seattle!$H$165</f>
        <v>504179.19510000001</v>
      </c>
      <c r="M222" s="59">
        <f>Chicago!$H$165</f>
        <v>2914800</v>
      </c>
      <c r="N222" s="59">
        <f>Boulder!$H$165</f>
        <v>2131930</v>
      </c>
      <c r="O222" s="59">
        <f>Minneapolis!$H$165</f>
        <v>1965670</v>
      </c>
      <c r="P222" s="59">
        <f>Helena!$H$165</f>
        <v>1930590</v>
      </c>
      <c r="Q222" s="59">
        <f>Duluth!$H$165</f>
        <v>1927780</v>
      </c>
      <c r="R222" s="59">
        <f>Fairbanks!$H$165</f>
        <v>1851440</v>
      </c>
    </row>
    <row r="223" spans="1:18">
      <c r="A223" s="50"/>
      <c r="B223" s="51" t="s">
        <v>301</v>
      </c>
      <c r="C223" s="59">
        <f>Miami!$B$165</f>
        <v>4109980</v>
      </c>
      <c r="D223" s="59">
        <f>Houston!$B$165</f>
        <v>5317970</v>
      </c>
      <c r="E223" s="59">
        <f>Phoenix!$B$165</f>
        <v>4314900</v>
      </c>
      <c r="F223" s="59">
        <f>Atlanta!$B$165</f>
        <v>4292700</v>
      </c>
      <c r="G223" s="59">
        <f>LosAngeles!$B$165</f>
        <v>1820480</v>
      </c>
      <c r="H223" s="59">
        <f>LasVegas!$B$165</f>
        <v>4596180</v>
      </c>
      <c r="I223" s="59">
        <f>SanFrancisco!$B$165</f>
        <v>1756500</v>
      </c>
      <c r="J223" s="59">
        <f>Baltimore!$B$165</f>
        <v>3781620</v>
      </c>
      <c r="K223" s="59">
        <f>Albuquerque!$B$165</f>
        <v>5107820</v>
      </c>
      <c r="L223" s="59">
        <f>Seattle!$B$165</f>
        <v>1277810</v>
      </c>
      <c r="M223" s="59">
        <f>Chicago!$B$165</f>
        <v>6840100</v>
      </c>
      <c r="N223" s="59">
        <f>Boulder!$B$165</f>
        <v>5044710</v>
      </c>
      <c r="O223" s="59">
        <f>Minneapolis!$B$165</f>
        <v>4673180</v>
      </c>
      <c r="P223" s="59">
        <f>Helena!$B$165</f>
        <v>4597050</v>
      </c>
      <c r="Q223" s="59">
        <f>Duluth!$B$165</f>
        <v>4612900</v>
      </c>
      <c r="R223" s="59">
        <f>Fairbanks!$B$165</f>
        <v>4834490</v>
      </c>
    </row>
    <row r="224" spans="1:18">
      <c r="A224" s="50"/>
      <c r="B224" s="67" t="s">
        <v>302</v>
      </c>
      <c r="C224" s="59">
        <f>Miami!$C$165</f>
        <v>7223.1767</v>
      </c>
      <c r="D224" s="59">
        <f>Houston!$C$165</f>
        <v>6911.5860000000002</v>
      </c>
      <c r="E224" s="59">
        <f>Phoenix!$C$165</f>
        <v>7175.3362999999999</v>
      </c>
      <c r="F224" s="59">
        <f>Atlanta!$C$165</f>
        <v>7973.6864999999998</v>
      </c>
      <c r="G224" s="59">
        <f>LosAngeles!$C$165</f>
        <v>1565.1768</v>
      </c>
      <c r="H224" s="59">
        <f>LasVegas!$C$165</f>
        <v>7372.1189000000004</v>
      </c>
      <c r="I224" s="59">
        <f>SanFrancisco!$C$165</f>
        <v>1515.9944</v>
      </c>
      <c r="J224" s="59">
        <f>Baltimore!$C$165</f>
        <v>7105.8234000000002</v>
      </c>
      <c r="K224" s="59">
        <f>Albuquerque!$C$165</f>
        <v>8709.6154999999999</v>
      </c>
      <c r="L224" s="59">
        <f>Seattle!$C$165</f>
        <v>1738.1048000000001</v>
      </c>
      <c r="M224" s="59">
        <f>Chicago!$C$165</f>
        <v>11934.4221</v>
      </c>
      <c r="N224" s="59">
        <f>Boulder!$C$165</f>
        <v>8513.7736999999997</v>
      </c>
      <c r="O224" s="59">
        <f>Minneapolis!$C$165</f>
        <v>7885.4620999999997</v>
      </c>
      <c r="P224" s="59">
        <f>Helena!$C$165</f>
        <v>7685.3926000000001</v>
      </c>
      <c r="Q224" s="59">
        <f>Duluth!$C$165</f>
        <v>7652.5730999999996</v>
      </c>
      <c r="R224" s="59">
        <f>Fairbanks!$C$165</f>
        <v>5546.6684999999998</v>
      </c>
    </row>
    <row r="225" spans="1:18">
      <c r="A225" s="50"/>
      <c r="B225" s="67" t="s">
        <v>303</v>
      </c>
      <c r="C225" s="59">
        <f>Miami!$D$165</f>
        <v>27504.3426</v>
      </c>
      <c r="D225" s="59">
        <f>Houston!$D$165</f>
        <v>29208.641299999999</v>
      </c>
      <c r="E225" s="59">
        <f>Phoenix!$D$165</f>
        <v>23590.560799999999</v>
      </c>
      <c r="F225" s="59">
        <f>Atlanta!$D$165</f>
        <v>20005.272300000001</v>
      </c>
      <c r="G225" s="59">
        <f>LosAngeles!$D$165</f>
        <v>15679.4943</v>
      </c>
      <c r="H225" s="59">
        <f>LasVegas!$D$165</f>
        <v>30095.6577</v>
      </c>
      <c r="I225" s="59">
        <f>SanFrancisco!$D$165</f>
        <v>14087.0749</v>
      </c>
      <c r="J225" s="59">
        <f>Baltimore!$D$165</f>
        <v>20297.9804</v>
      </c>
      <c r="K225" s="59">
        <f>Albuquerque!$D$165</f>
        <v>22068.072700000001</v>
      </c>
      <c r="L225" s="59">
        <f>Seattle!$D$165</f>
        <v>3697.1334000000002</v>
      </c>
      <c r="M225" s="59">
        <f>Chicago!$D$165</f>
        <v>34352.044699999999</v>
      </c>
      <c r="N225" s="59">
        <f>Boulder!$D$165</f>
        <v>21317.8524</v>
      </c>
      <c r="O225" s="59">
        <f>Minneapolis!$D$165</f>
        <v>11885.671</v>
      </c>
      <c r="P225" s="59">
        <f>Helena!$D$165</f>
        <v>12724.324000000001</v>
      </c>
      <c r="Q225" s="59">
        <f>Duluth!$D$165</f>
        <v>11305.2335</v>
      </c>
      <c r="R225" s="59">
        <f>Fairbanks!$D$165</f>
        <v>24242.837599999999</v>
      </c>
    </row>
    <row r="226" spans="1:18">
      <c r="A226" s="50"/>
      <c r="B226" s="67" t="s">
        <v>304</v>
      </c>
      <c r="C226" s="59">
        <f>Miami!$E$165</f>
        <v>0</v>
      </c>
      <c r="D226" s="59">
        <f>Houston!$E$165</f>
        <v>0</v>
      </c>
      <c r="E226" s="59">
        <f>Phoenix!$E$165</f>
        <v>0</v>
      </c>
      <c r="F226" s="59">
        <f>Atlanta!$E$165</f>
        <v>0</v>
      </c>
      <c r="G226" s="59">
        <f>LosAngeles!$E$165</f>
        <v>0</v>
      </c>
      <c r="H226" s="59">
        <f>LasVegas!$E$165</f>
        <v>0</v>
      </c>
      <c r="I226" s="59">
        <f>SanFrancisco!$E$165</f>
        <v>0</v>
      </c>
      <c r="J226" s="59">
        <f>Baltimore!$E$165</f>
        <v>0</v>
      </c>
      <c r="K226" s="59">
        <f>Albuquerque!$E$165</f>
        <v>0</v>
      </c>
      <c r="L226" s="59">
        <f>Seattle!$E$165</f>
        <v>0</v>
      </c>
      <c r="M226" s="59">
        <f>Chicago!$E$165</f>
        <v>0</v>
      </c>
      <c r="N226" s="59">
        <f>Boulder!$E$165</f>
        <v>0</v>
      </c>
      <c r="O226" s="59">
        <f>Minneapolis!$E$165</f>
        <v>0</v>
      </c>
      <c r="P226" s="59">
        <f>Helena!$E$165</f>
        <v>0</v>
      </c>
      <c r="Q226" s="59">
        <f>Duluth!$E$165</f>
        <v>0</v>
      </c>
      <c r="R226" s="59">
        <f>Fairbanks!$E$165</f>
        <v>0</v>
      </c>
    </row>
    <row r="227" spans="1:18">
      <c r="A227" s="50"/>
      <c r="B227" s="67" t="s">
        <v>305</v>
      </c>
      <c r="C227" s="72">
        <f>Miami!$F$165</f>
        <v>0.12540000000000001</v>
      </c>
      <c r="D227" s="72">
        <f>Houston!$F$165</f>
        <v>8.2500000000000004E-2</v>
      </c>
      <c r="E227" s="72">
        <f>Phoenix!$F$165</f>
        <v>6.4299999999999996E-2</v>
      </c>
      <c r="F227" s="72">
        <f>Atlanta!$F$165</f>
        <v>7.3599999999999999E-2</v>
      </c>
      <c r="G227" s="72">
        <f>LosAngeles!$F$165</f>
        <v>7.3000000000000001E-3</v>
      </c>
      <c r="H227" s="72">
        <f>LasVegas!$F$165</f>
        <v>5.6800000000000003E-2</v>
      </c>
      <c r="I227" s="72">
        <f>SanFrancisco!$F$165</f>
        <v>6.7999999999999996E-3</v>
      </c>
      <c r="J227" s="72">
        <f>Baltimore!$F$165</f>
        <v>8.2600000000000007E-2</v>
      </c>
      <c r="K227" s="72">
        <f>Albuquerque!$F$165</f>
        <v>8.6499999999999994E-2</v>
      </c>
      <c r="L227" s="72">
        <f>Seattle!$F$165</f>
        <v>1.5299999999999999E-2</v>
      </c>
      <c r="M227" s="72">
        <f>Chicago!$F$165</f>
        <v>0.1047</v>
      </c>
      <c r="N227" s="72">
        <f>Boulder!$F$165</f>
        <v>8.3799999999999999E-2</v>
      </c>
      <c r="O227" s="72">
        <f>Minneapolis!$F$165</f>
        <v>8.8099999999999998E-2</v>
      </c>
      <c r="P227" s="72">
        <f>Helena!$F$165</f>
        <v>8.9300000000000004E-2</v>
      </c>
      <c r="Q227" s="72">
        <f>Duluth!$F$165</f>
        <v>8.4099999999999994E-2</v>
      </c>
      <c r="R227" s="72">
        <f>Fairbanks!$F$165</f>
        <v>8.5000000000000006E-2</v>
      </c>
    </row>
    <row r="228" spans="1:18">
      <c r="A228" s="50"/>
      <c r="B228" s="67" t="s">
        <v>330</v>
      </c>
      <c r="C228" s="59">
        <f>10^(-3)*Miami!$G$165</f>
        <v>3404.02</v>
      </c>
      <c r="D228" s="59">
        <f>10^(-3)*Houston!$G$165</f>
        <v>9963.16</v>
      </c>
      <c r="E228" s="59">
        <f>10^(-3)*Phoenix!$G$165</f>
        <v>174257</v>
      </c>
      <c r="F228" s="59">
        <f>10^(-3)*Atlanta!$G$165</f>
        <v>35582.6</v>
      </c>
      <c r="G228" s="59">
        <f>10^(-3)*LosAngeles!$G$165</f>
        <v>94603.3</v>
      </c>
      <c r="H228" s="59">
        <f>10^(-3)*LasVegas!$G$165</f>
        <v>150090</v>
      </c>
      <c r="I228" s="59">
        <f>10^(-3)*SanFrancisco!$G$165</f>
        <v>84991.6</v>
      </c>
      <c r="J228" s="59">
        <f>10^(-3)*Baltimore!$G$165</f>
        <v>1262.3</v>
      </c>
      <c r="K228" s="59">
        <f>10^(-3)*Albuquerque!$G$165</f>
        <v>22945.8</v>
      </c>
      <c r="L228" s="59">
        <f>10^(-3)*Seattle!$G$165</f>
        <v>48839.700000000004</v>
      </c>
      <c r="M228" s="59">
        <f>10^(-3)*Chicago!$G$165</f>
        <v>7907.55</v>
      </c>
      <c r="N228" s="59">
        <f>10^(-3)*Boulder!$G$165</f>
        <v>22165.100000000002</v>
      </c>
      <c r="O228" s="59">
        <f>10^(-3)*Minneapolis!$G$165</f>
        <v>7810.62</v>
      </c>
      <c r="P228" s="59">
        <f>10^(-3)*Helena!$G$165</f>
        <v>301797</v>
      </c>
      <c r="Q228" s="59">
        <f>10^(-3)*Duluth!$G$165</f>
        <v>7428.62</v>
      </c>
      <c r="R228" s="59">
        <f>10^(-3)*Fairbanks!$G$165</f>
        <v>4864.1900000000005</v>
      </c>
    </row>
    <row r="229" spans="1:18">
      <c r="B229" s="64"/>
      <c r="C229" s="65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</row>
    <row r="230" spans="1:18">
      <c r="B230" s="64"/>
      <c r="C230" s="65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</row>
    <row r="231" spans="1:18">
      <c r="B231" s="64"/>
      <c r="C231" s="65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</row>
    <row r="232" spans="1:18">
      <c r="B232" s="64"/>
      <c r="C232" s="65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</row>
    <row r="233" spans="1:18">
      <c r="B233" s="64"/>
      <c r="C233" s="65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</row>
    <row r="234" spans="1:18">
      <c r="B234" s="64"/>
      <c r="C234" s="65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</row>
    <row r="235" spans="1:18">
      <c r="B235" s="64"/>
      <c r="C235" s="65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</row>
    <row r="236" spans="1:18">
      <c r="B236" s="64"/>
      <c r="C236" s="65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</row>
    <row r="237" spans="1:18">
      <c r="B237" s="64"/>
      <c r="C237" s="65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</row>
    <row r="238" spans="1:18">
      <c r="B238" s="64"/>
      <c r="C238" s="65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</row>
    <row r="239" spans="1:18">
      <c r="B239" s="64"/>
      <c r="C239" s="65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</row>
    <row r="240" spans="1:18">
      <c r="B240" s="64"/>
      <c r="C240" s="65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</row>
    <row r="241" spans="2:18">
      <c r="B241" s="64"/>
      <c r="C241" s="65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</row>
    <row r="242" spans="2:18">
      <c r="B242" s="64"/>
      <c r="C242" s="65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</row>
    <row r="243" spans="2:18">
      <c r="B243" s="64"/>
      <c r="C243" s="65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</row>
    <row r="244" spans="2:18">
      <c r="B244" s="64"/>
      <c r="C244" s="65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</row>
    <row r="245" spans="2:18">
      <c r="B245" s="64"/>
      <c r="C245" s="65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</row>
    <row r="246" spans="2:18">
      <c r="B246" s="64"/>
      <c r="C246" s="65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</row>
    <row r="247" spans="2:18">
      <c r="B247" s="64"/>
      <c r="C247" s="65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</row>
    <row r="248" spans="2:18">
      <c r="B248" s="64"/>
      <c r="C248" s="65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</row>
    <row r="249" spans="2:18">
      <c r="B249" s="64"/>
      <c r="C249" s="65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</row>
    <row r="250" spans="2:18">
      <c r="B250" s="64"/>
      <c r="C250" s="65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</row>
    <row r="252" spans="2:18">
      <c r="B252" s="63"/>
    </row>
    <row r="253" spans="2:18">
      <c r="B253" s="64"/>
      <c r="C253" s="65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</row>
    <row r="254" spans="2:18">
      <c r="B254" s="64"/>
      <c r="C254" s="65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</row>
    <row r="255" spans="2:18">
      <c r="B255" s="64"/>
      <c r="C255" s="65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</row>
    <row r="256" spans="2:18">
      <c r="B256" s="64"/>
      <c r="C256" s="65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</row>
    <row r="257" spans="2:18">
      <c r="B257" s="64"/>
      <c r="C257" s="65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</row>
    <row r="258" spans="2:18">
      <c r="B258" s="64"/>
      <c r="C258" s="65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</row>
    <row r="259" spans="2:18">
      <c r="B259" s="64"/>
      <c r="C259" s="65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</row>
    <row r="260" spans="2:18">
      <c r="B260" s="64"/>
      <c r="C260" s="65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</row>
    <row r="261" spans="2:18">
      <c r="B261" s="64"/>
      <c r="C261" s="65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</row>
    <row r="262" spans="2:18">
      <c r="B262" s="64"/>
      <c r="C262" s="65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</row>
    <row r="263" spans="2:18">
      <c r="B263" s="64"/>
      <c r="C263" s="65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</row>
    <row r="264" spans="2:18">
      <c r="B264" s="64"/>
      <c r="C264" s="65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</row>
    <row r="265" spans="2:18">
      <c r="B265" s="64"/>
      <c r="C265" s="65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</row>
    <row r="266" spans="2:18">
      <c r="B266" s="64"/>
      <c r="C266" s="65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</row>
    <row r="267" spans="2:18">
      <c r="B267" s="64"/>
      <c r="C267" s="65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</row>
    <row r="268" spans="2:18">
      <c r="B268" s="64"/>
      <c r="C268" s="65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</row>
    <row r="269" spans="2:18">
      <c r="B269" s="64"/>
      <c r="C269" s="65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</row>
    <row r="270" spans="2:18">
      <c r="B270" s="64"/>
      <c r="C270" s="65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</row>
    <row r="271" spans="2:18">
      <c r="B271" s="64"/>
      <c r="C271" s="65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</row>
    <row r="272" spans="2:18">
      <c r="B272" s="64"/>
      <c r="C272" s="65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</row>
    <row r="273" spans="2:18">
      <c r="B273" s="64"/>
      <c r="C273" s="65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</row>
    <row r="274" spans="2:18">
      <c r="B274" s="64"/>
      <c r="C274" s="65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</row>
    <row r="275" spans="2:18">
      <c r="B275" s="64"/>
      <c r="C275" s="65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</row>
    <row r="276" spans="2:18">
      <c r="B276" s="64"/>
      <c r="C276" s="65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</row>
    <row r="277" spans="2:18">
      <c r="B277" s="64"/>
      <c r="C277" s="65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</row>
    <row r="278" spans="2:18">
      <c r="B278" s="64"/>
      <c r="C278" s="65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</row>
    <row r="279" spans="2:18">
      <c r="B279" s="64"/>
      <c r="C279" s="65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</row>
    <row r="280" spans="2:18">
      <c r="B280" s="64"/>
      <c r="C280" s="65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</row>
    <row r="281" spans="2:18">
      <c r="B281" s="64"/>
      <c r="C281" s="65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</row>
    <row r="283" spans="2:18">
      <c r="B283" s="63"/>
    </row>
    <row r="284" spans="2:18">
      <c r="B284" s="64"/>
      <c r="C284" s="65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</row>
    <row r="285" spans="2:18">
      <c r="B285" s="64"/>
      <c r="C285" s="65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</row>
    <row r="286" spans="2:18">
      <c r="B286" s="64"/>
      <c r="C286" s="65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</row>
    <row r="287" spans="2:18">
      <c r="B287" s="64"/>
      <c r="C287" s="65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</row>
    <row r="288" spans="2:18">
      <c r="B288" s="64"/>
      <c r="C288" s="65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</row>
    <row r="289" spans="2:18">
      <c r="B289" s="64"/>
      <c r="C289" s="65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</row>
    <row r="290" spans="2:18">
      <c r="B290" s="64"/>
      <c r="C290" s="65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</row>
    <row r="291" spans="2:18">
      <c r="B291" s="64"/>
      <c r="C291" s="65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</row>
    <row r="292" spans="2:18">
      <c r="B292" s="64"/>
      <c r="C292" s="65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</row>
    <row r="293" spans="2:18">
      <c r="B293" s="64"/>
      <c r="C293" s="65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</row>
    <row r="294" spans="2:18">
      <c r="B294" s="64"/>
      <c r="C294" s="65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</row>
    <row r="295" spans="2:18">
      <c r="B295" s="64"/>
      <c r="C295" s="65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</row>
    <row r="296" spans="2:18">
      <c r="B296" s="64"/>
      <c r="C296" s="65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</row>
    <row r="297" spans="2:18">
      <c r="B297" s="64"/>
      <c r="C297" s="65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</row>
    <row r="298" spans="2:18">
      <c r="B298" s="64"/>
      <c r="C298" s="65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</row>
    <row r="299" spans="2:18">
      <c r="B299" s="64"/>
      <c r="C299" s="65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</row>
    <row r="300" spans="2:18">
      <c r="B300" s="64"/>
      <c r="C300" s="65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</row>
    <row r="301" spans="2:18">
      <c r="B301" s="64"/>
      <c r="C301" s="65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</row>
    <row r="302" spans="2:18">
      <c r="B302" s="64"/>
      <c r="C302" s="65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</row>
    <row r="303" spans="2:18">
      <c r="B303" s="64"/>
      <c r="C303" s="65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</row>
    <row r="304" spans="2:18">
      <c r="B304" s="64"/>
      <c r="C304" s="65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</row>
    <row r="305" spans="2:18">
      <c r="B305" s="64"/>
      <c r="C305" s="65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</row>
    <row r="306" spans="2:18">
      <c r="B306" s="64"/>
      <c r="C306" s="65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</row>
    <row r="307" spans="2:18">
      <c r="B307" s="64"/>
      <c r="C307" s="65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</row>
    <row r="308" spans="2:18">
      <c r="B308" s="64"/>
      <c r="C308" s="65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</row>
    <row r="309" spans="2:18">
      <c r="B309" s="64"/>
      <c r="C309" s="65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</row>
    <row r="310" spans="2:18">
      <c r="B310" s="64"/>
      <c r="C310" s="65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</row>
    <row r="311" spans="2:18">
      <c r="B311" s="64"/>
      <c r="C311" s="65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</row>
    <row r="312" spans="2:18">
      <c r="B312" s="64"/>
      <c r="C312" s="65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</row>
    <row r="314" spans="2:18">
      <c r="B314" s="63"/>
    </row>
    <row r="315" spans="2:18">
      <c r="B315" s="64"/>
      <c r="C315" s="65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</row>
    <row r="316" spans="2:18">
      <c r="B316" s="64"/>
      <c r="C316" s="65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</row>
    <row r="317" spans="2:18">
      <c r="B317" s="64"/>
      <c r="C317" s="65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</row>
    <row r="318" spans="2:18">
      <c r="B318" s="64"/>
      <c r="C318" s="65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</row>
    <row r="319" spans="2:18">
      <c r="B319" s="64"/>
      <c r="C319" s="65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</row>
    <row r="320" spans="2:18">
      <c r="B320" s="64"/>
      <c r="C320" s="65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</row>
    <row r="321" spans="2:18">
      <c r="B321" s="64"/>
      <c r="C321" s="65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</row>
    <row r="322" spans="2:18">
      <c r="B322" s="64"/>
      <c r="C322" s="65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</row>
    <row r="323" spans="2:18">
      <c r="B323" s="64"/>
      <c r="C323" s="65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</row>
    <row r="324" spans="2:18">
      <c r="B324" s="64"/>
      <c r="C324" s="65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</row>
    <row r="325" spans="2:18">
      <c r="B325" s="64"/>
      <c r="C325" s="65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</row>
    <row r="326" spans="2:18">
      <c r="B326" s="64"/>
      <c r="C326" s="65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</row>
    <row r="327" spans="2:18">
      <c r="B327" s="64"/>
      <c r="C327" s="65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</row>
    <row r="328" spans="2:18">
      <c r="B328" s="64"/>
      <c r="C328" s="65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</row>
    <row r="329" spans="2:18">
      <c r="B329" s="64"/>
      <c r="C329" s="65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</row>
    <row r="330" spans="2:18">
      <c r="B330" s="64"/>
      <c r="C330" s="65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</row>
    <row r="331" spans="2:18">
      <c r="B331" s="64"/>
      <c r="C331" s="65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</row>
    <row r="332" spans="2:18">
      <c r="B332" s="64"/>
      <c r="C332" s="65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</row>
    <row r="333" spans="2:18">
      <c r="B333" s="64"/>
      <c r="C333" s="65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</row>
    <row r="334" spans="2:18">
      <c r="B334" s="64"/>
      <c r="C334" s="65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</row>
    <row r="335" spans="2:18">
      <c r="B335" s="64"/>
      <c r="C335" s="65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</row>
    <row r="336" spans="2:18">
      <c r="B336" s="64"/>
      <c r="C336" s="65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</row>
    <row r="337" spans="2:18">
      <c r="B337" s="64"/>
      <c r="C337" s="65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</row>
    <row r="338" spans="2:18">
      <c r="B338" s="64"/>
      <c r="C338" s="65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</row>
    <row r="339" spans="2:18">
      <c r="B339" s="64"/>
      <c r="C339" s="65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</row>
    <row r="340" spans="2:18">
      <c r="B340" s="64"/>
      <c r="C340" s="65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</row>
    <row r="341" spans="2:18">
      <c r="B341" s="64"/>
      <c r="C341" s="65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</row>
    <row r="342" spans="2:18">
      <c r="B342" s="64"/>
      <c r="C342" s="65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</row>
    <row r="343" spans="2:18">
      <c r="B343" s="64"/>
      <c r="C343" s="65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</row>
    <row r="345" spans="2:18">
      <c r="B345" s="63"/>
    </row>
    <row r="346" spans="2:18">
      <c r="B346" s="64"/>
      <c r="C346" s="65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</row>
    <row r="347" spans="2:18">
      <c r="B347" s="64"/>
      <c r="C347" s="65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</row>
    <row r="348" spans="2:18">
      <c r="B348" s="64"/>
      <c r="C348" s="65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</row>
    <row r="349" spans="2:18">
      <c r="B349" s="64"/>
      <c r="C349" s="65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</row>
    <row r="350" spans="2:18">
      <c r="B350" s="64"/>
      <c r="C350" s="65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</row>
    <row r="351" spans="2:18">
      <c r="B351" s="64"/>
      <c r="C351" s="65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</row>
    <row r="352" spans="2:18">
      <c r="B352" s="64"/>
      <c r="C352" s="65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</row>
    <row r="353" spans="2:18">
      <c r="B353" s="64"/>
      <c r="C353" s="65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</row>
    <row r="354" spans="2:18">
      <c r="B354" s="64"/>
      <c r="C354" s="65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</row>
    <row r="355" spans="2:18">
      <c r="B355" s="64"/>
      <c r="C355" s="65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</row>
    <row r="356" spans="2:18">
      <c r="B356" s="64"/>
      <c r="C356" s="65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</row>
    <row r="357" spans="2:18">
      <c r="B357" s="64"/>
      <c r="C357" s="65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</row>
    <row r="358" spans="2:18">
      <c r="B358" s="64"/>
      <c r="C358" s="65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</row>
    <row r="359" spans="2:18">
      <c r="B359" s="64"/>
      <c r="C359" s="65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</row>
    <row r="360" spans="2:18">
      <c r="B360" s="64"/>
      <c r="C360" s="65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</row>
    <row r="361" spans="2:18">
      <c r="B361" s="64"/>
      <c r="C361" s="65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</row>
    <row r="362" spans="2:18">
      <c r="B362" s="64"/>
      <c r="C362" s="65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</row>
    <row r="363" spans="2:18">
      <c r="B363" s="64"/>
      <c r="C363" s="65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</row>
    <row r="364" spans="2:18">
      <c r="B364" s="64"/>
      <c r="C364" s="65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</row>
    <row r="365" spans="2:18">
      <c r="B365" s="64"/>
      <c r="C365" s="65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</row>
    <row r="366" spans="2:18">
      <c r="B366" s="64"/>
      <c r="C366" s="65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</row>
    <row r="367" spans="2:18">
      <c r="B367" s="64"/>
      <c r="C367" s="65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</row>
    <row r="368" spans="2:18">
      <c r="B368" s="64"/>
      <c r="C368" s="65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</row>
    <row r="369" spans="2:18">
      <c r="B369" s="64"/>
      <c r="C369" s="65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</row>
    <row r="370" spans="2:18">
      <c r="B370" s="64"/>
      <c r="C370" s="65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</row>
    <row r="371" spans="2:18">
      <c r="B371" s="64"/>
      <c r="C371" s="65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</row>
    <row r="372" spans="2:18">
      <c r="B372" s="64"/>
      <c r="C372" s="65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</row>
    <row r="373" spans="2:18">
      <c r="B373" s="64"/>
      <c r="C373" s="65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</row>
    <row r="374" spans="2:18">
      <c r="B374" s="64"/>
      <c r="C374" s="65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</row>
    <row r="376" spans="2:18">
      <c r="B376" s="63"/>
    </row>
    <row r="377" spans="2:18">
      <c r="B377" s="64"/>
      <c r="C377" s="65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</row>
    <row r="378" spans="2:18">
      <c r="B378" s="64"/>
      <c r="C378" s="65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</row>
    <row r="379" spans="2:18">
      <c r="B379" s="64"/>
      <c r="C379" s="65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</row>
    <row r="380" spans="2:18">
      <c r="B380" s="64"/>
      <c r="C380" s="65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</row>
    <row r="381" spans="2:18">
      <c r="B381" s="64"/>
      <c r="C381" s="65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</row>
    <row r="382" spans="2:18">
      <c r="B382" s="64"/>
      <c r="C382" s="65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</row>
    <row r="383" spans="2:18">
      <c r="B383" s="64"/>
      <c r="C383" s="65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</row>
    <row r="384" spans="2:18">
      <c r="B384" s="64"/>
      <c r="C384" s="65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</row>
    <row r="385" spans="2:18">
      <c r="B385" s="64"/>
      <c r="C385" s="65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</row>
    <row r="386" spans="2:18">
      <c r="B386" s="64"/>
      <c r="C386" s="65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</row>
    <row r="387" spans="2:18">
      <c r="B387" s="64"/>
      <c r="C387" s="65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</row>
    <row r="388" spans="2:18">
      <c r="B388" s="64"/>
      <c r="C388" s="65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</row>
    <row r="389" spans="2:18">
      <c r="B389" s="64"/>
      <c r="C389" s="65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</row>
    <row r="390" spans="2:18">
      <c r="B390" s="64"/>
      <c r="C390" s="65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</row>
    <row r="391" spans="2:18">
      <c r="B391" s="64"/>
      <c r="C391" s="65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</row>
    <row r="392" spans="2:18">
      <c r="B392" s="64"/>
      <c r="C392" s="65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</row>
    <row r="393" spans="2:18">
      <c r="B393" s="64"/>
      <c r="C393" s="65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</row>
    <row r="394" spans="2:18">
      <c r="B394" s="64"/>
      <c r="C394" s="65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</row>
    <row r="395" spans="2:18">
      <c r="B395" s="64"/>
      <c r="C395" s="65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</row>
    <row r="396" spans="2:18">
      <c r="B396" s="64"/>
      <c r="C396" s="65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</row>
    <row r="397" spans="2:18">
      <c r="B397" s="64"/>
      <c r="C397" s="65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</row>
    <row r="398" spans="2:18">
      <c r="B398" s="64"/>
      <c r="C398" s="65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</row>
    <row r="399" spans="2:18">
      <c r="B399" s="64"/>
      <c r="C399" s="65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</row>
    <row r="400" spans="2:18">
      <c r="B400" s="64"/>
      <c r="C400" s="65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</row>
    <row r="401" spans="2:18">
      <c r="B401" s="64"/>
      <c r="C401" s="65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</row>
    <row r="402" spans="2:18">
      <c r="B402" s="64"/>
      <c r="C402" s="65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</row>
    <row r="403" spans="2:18">
      <c r="B403" s="64"/>
      <c r="C403" s="65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</row>
    <row r="404" spans="2:18">
      <c r="B404" s="64"/>
      <c r="C404" s="65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</row>
    <row r="405" spans="2:18">
      <c r="B405" s="64"/>
      <c r="C405" s="65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</row>
    <row r="407" spans="2:18">
      <c r="B407" s="63"/>
    </row>
    <row r="408" spans="2:18">
      <c r="B408" s="64"/>
      <c r="C408" s="65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</row>
    <row r="409" spans="2:18">
      <c r="B409" s="64"/>
      <c r="C409" s="65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</row>
    <row r="410" spans="2:18">
      <c r="B410" s="64"/>
      <c r="C410" s="65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</row>
    <row r="411" spans="2:18">
      <c r="B411" s="64"/>
      <c r="C411" s="65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</row>
    <row r="412" spans="2:18">
      <c r="B412" s="64"/>
      <c r="C412" s="65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</row>
    <row r="413" spans="2:18">
      <c r="B413" s="64"/>
      <c r="C413" s="65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</row>
    <row r="414" spans="2:18">
      <c r="B414" s="64"/>
      <c r="C414" s="65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</row>
    <row r="415" spans="2:18">
      <c r="B415" s="64"/>
      <c r="C415" s="65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</row>
    <row r="416" spans="2:18">
      <c r="B416" s="64"/>
      <c r="C416" s="65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</row>
    <row r="417" spans="2:18">
      <c r="B417" s="64"/>
      <c r="C417" s="65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</row>
    <row r="418" spans="2:18">
      <c r="B418" s="64"/>
      <c r="C418" s="65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</row>
    <row r="419" spans="2:18">
      <c r="B419" s="64"/>
      <c r="C419" s="65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</row>
    <row r="420" spans="2:18">
      <c r="B420" s="64"/>
      <c r="C420" s="65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</row>
    <row r="421" spans="2:18">
      <c r="B421" s="64"/>
      <c r="C421" s="65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</row>
    <row r="422" spans="2:18">
      <c r="B422" s="64"/>
      <c r="C422" s="65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</row>
    <row r="423" spans="2:18">
      <c r="B423" s="64"/>
      <c r="C423" s="65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</row>
    <row r="424" spans="2:18">
      <c r="B424" s="64"/>
      <c r="C424" s="65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</row>
    <row r="425" spans="2:18">
      <c r="B425" s="64"/>
      <c r="C425" s="65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</row>
    <row r="426" spans="2:18">
      <c r="B426" s="64"/>
      <c r="C426" s="65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</row>
    <row r="427" spans="2:18">
      <c r="B427" s="64"/>
      <c r="C427" s="65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</row>
    <row r="428" spans="2:18">
      <c r="B428" s="64"/>
      <c r="C428" s="65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</row>
    <row r="429" spans="2:18">
      <c r="B429" s="64"/>
      <c r="C429" s="65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</row>
    <row r="430" spans="2:18">
      <c r="B430" s="64"/>
      <c r="C430" s="65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</row>
    <row r="431" spans="2:18">
      <c r="B431" s="64"/>
      <c r="C431" s="65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</row>
    <row r="432" spans="2:18">
      <c r="B432" s="64"/>
      <c r="C432" s="65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</row>
    <row r="433" spans="2:18">
      <c r="B433" s="64"/>
      <c r="C433" s="65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</row>
    <row r="434" spans="2:18">
      <c r="B434" s="64"/>
      <c r="C434" s="65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</row>
    <row r="435" spans="2:18">
      <c r="B435" s="64"/>
      <c r="C435" s="65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</row>
    <row r="436" spans="2:18">
      <c r="B436" s="64"/>
      <c r="C436" s="65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</row>
    <row r="438" spans="2:18">
      <c r="B438" s="63"/>
    </row>
    <row r="439" spans="2:18">
      <c r="B439" s="64"/>
      <c r="C439" s="65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</row>
    <row r="440" spans="2:18">
      <c r="B440" s="64"/>
      <c r="C440" s="65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</row>
    <row r="441" spans="2:18">
      <c r="B441" s="64"/>
      <c r="C441" s="65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</row>
    <row r="442" spans="2:18">
      <c r="B442" s="64"/>
      <c r="C442" s="65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</row>
    <row r="443" spans="2:18">
      <c r="B443" s="64"/>
      <c r="C443" s="65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</row>
    <row r="444" spans="2:18">
      <c r="B444" s="64"/>
      <c r="C444" s="65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</row>
    <row r="445" spans="2:18">
      <c r="B445" s="64"/>
      <c r="C445" s="65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</row>
    <row r="446" spans="2:18">
      <c r="B446" s="64"/>
      <c r="C446" s="65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</row>
    <row r="447" spans="2:18">
      <c r="B447" s="64"/>
      <c r="C447" s="65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</row>
    <row r="448" spans="2:18">
      <c r="B448" s="64"/>
      <c r="C448" s="65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</row>
    <row r="449" spans="2:18">
      <c r="B449" s="64"/>
      <c r="C449" s="65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</row>
    <row r="450" spans="2:18">
      <c r="B450" s="64"/>
      <c r="C450" s="65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</row>
    <row r="451" spans="2:18">
      <c r="B451" s="64"/>
      <c r="C451" s="65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</row>
    <row r="452" spans="2:18">
      <c r="B452" s="64"/>
      <c r="C452" s="65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</row>
    <row r="453" spans="2:18">
      <c r="B453" s="64"/>
      <c r="C453" s="65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</row>
    <row r="454" spans="2:18">
      <c r="B454" s="64"/>
      <c r="C454" s="65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</row>
    <row r="455" spans="2:18">
      <c r="B455" s="64"/>
      <c r="C455" s="65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</row>
    <row r="456" spans="2:18">
      <c r="B456" s="64"/>
      <c r="C456" s="65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</row>
    <row r="457" spans="2:18">
      <c r="B457" s="64"/>
      <c r="C457" s="65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</row>
    <row r="458" spans="2:18">
      <c r="B458" s="64"/>
      <c r="C458" s="65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</row>
    <row r="459" spans="2:18">
      <c r="B459" s="64"/>
      <c r="C459" s="65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</row>
    <row r="460" spans="2:18">
      <c r="B460" s="64"/>
      <c r="C460" s="65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</row>
    <row r="461" spans="2:18">
      <c r="B461" s="64"/>
      <c r="C461" s="65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</row>
    <row r="462" spans="2:18">
      <c r="B462" s="64"/>
      <c r="C462" s="65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</row>
    <row r="463" spans="2:18">
      <c r="B463" s="64"/>
      <c r="C463" s="65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</row>
    <row r="464" spans="2:18">
      <c r="B464" s="64"/>
      <c r="C464" s="65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</row>
    <row r="465" spans="2:18">
      <c r="B465" s="64"/>
      <c r="C465" s="65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</row>
    <row r="466" spans="2:18">
      <c r="B466" s="64"/>
      <c r="C466" s="65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</row>
    <row r="467" spans="2:18">
      <c r="B467" s="64"/>
      <c r="C467" s="65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</row>
    <row r="469" spans="2:18">
      <c r="B469" s="63"/>
    </row>
    <row r="470" spans="2:18">
      <c r="B470" s="64"/>
      <c r="C470" s="65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</row>
    <row r="471" spans="2:18">
      <c r="B471" s="64"/>
      <c r="C471" s="65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</row>
    <row r="472" spans="2:18">
      <c r="B472" s="64"/>
      <c r="C472" s="65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</row>
    <row r="473" spans="2:18">
      <c r="B473" s="64"/>
      <c r="C473" s="65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</row>
    <row r="474" spans="2:18">
      <c r="B474" s="64"/>
      <c r="C474" s="65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</row>
    <row r="475" spans="2:18">
      <c r="B475" s="64"/>
      <c r="C475" s="65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</row>
    <row r="476" spans="2:18">
      <c r="B476" s="64"/>
      <c r="C476" s="65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</row>
    <row r="477" spans="2:18">
      <c r="B477" s="64"/>
      <c r="C477" s="65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</row>
    <row r="478" spans="2:18">
      <c r="B478" s="64"/>
      <c r="C478" s="65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</row>
    <row r="479" spans="2:18">
      <c r="B479" s="64"/>
      <c r="C479" s="65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</row>
    <row r="480" spans="2:18">
      <c r="B480" s="64"/>
      <c r="C480" s="65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</row>
    <row r="481" spans="2:18">
      <c r="B481" s="64"/>
      <c r="C481" s="65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</row>
    <row r="482" spans="2:18">
      <c r="B482" s="64"/>
      <c r="C482" s="65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</row>
    <row r="483" spans="2:18">
      <c r="B483" s="64"/>
      <c r="C483" s="65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</row>
    <row r="484" spans="2:18">
      <c r="B484" s="64"/>
      <c r="C484" s="65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</row>
    <row r="485" spans="2:18">
      <c r="B485" s="64"/>
      <c r="C485" s="65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</row>
    <row r="486" spans="2:18">
      <c r="B486" s="64"/>
      <c r="C486" s="65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</row>
    <row r="487" spans="2:18">
      <c r="B487" s="64"/>
      <c r="C487" s="65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</row>
    <row r="488" spans="2:18">
      <c r="B488" s="64"/>
      <c r="C488" s="65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</row>
    <row r="489" spans="2:18">
      <c r="B489" s="64"/>
      <c r="C489" s="65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</row>
    <row r="490" spans="2:18">
      <c r="B490" s="64"/>
      <c r="C490" s="65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</row>
    <row r="491" spans="2:18">
      <c r="B491" s="64"/>
      <c r="C491" s="65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</row>
    <row r="492" spans="2:18">
      <c r="B492" s="64"/>
      <c r="C492" s="65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</row>
    <row r="493" spans="2:18">
      <c r="B493" s="64"/>
      <c r="C493" s="65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</row>
    <row r="494" spans="2:18">
      <c r="B494" s="64"/>
      <c r="C494" s="65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</row>
    <row r="495" spans="2:18">
      <c r="B495" s="64"/>
      <c r="C495" s="65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</row>
    <row r="496" spans="2:18">
      <c r="B496" s="64"/>
      <c r="C496" s="65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</row>
    <row r="497" spans="2:18">
      <c r="B497" s="64"/>
      <c r="C497" s="65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</row>
    <row r="498" spans="2:18">
      <c r="B498" s="64"/>
      <c r="C498" s="65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</row>
    <row r="500" spans="2:18">
      <c r="B500" s="63"/>
    </row>
    <row r="501" spans="2:18">
      <c r="B501" s="64"/>
      <c r="C501" s="65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</row>
    <row r="502" spans="2:18">
      <c r="B502" s="64"/>
      <c r="C502" s="65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</row>
    <row r="503" spans="2:18">
      <c r="B503" s="64"/>
      <c r="C503" s="65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</row>
    <row r="504" spans="2:18">
      <c r="B504" s="64"/>
      <c r="C504" s="65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</row>
    <row r="505" spans="2:18">
      <c r="B505" s="64"/>
      <c r="C505" s="65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</row>
    <row r="506" spans="2:18">
      <c r="B506" s="64"/>
      <c r="C506" s="65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</row>
    <row r="507" spans="2:18">
      <c r="B507" s="64"/>
      <c r="C507" s="65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</row>
    <row r="508" spans="2:18">
      <c r="B508" s="64"/>
      <c r="C508" s="65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</row>
    <row r="509" spans="2:18">
      <c r="B509" s="64"/>
      <c r="C509" s="65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</row>
    <row r="510" spans="2:18">
      <c r="B510" s="64"/>
      <c r="C510" s="65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</row>
    <row r="511" spans="2:18">
      <c r="B511" s="64"/>
      <c r="C511" s="65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</row>
    <row r="512" spans="2:18">
      <c r="B512" s="64"/>
      <c r="C512" s="65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</row>
    <row r="513" spans="2:18">
      <c r="B513" s="64"/>
      <c r="C513" s="65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</row>
    <row r="514" spans="2:18">
      <c r="B514" s="64"/>
      <c r="C514" s="65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</row>
    <row r="515" spans="2:18">
      <c r="B515" s="64"/>
      <c r="C515" s="65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</row>
    <row r="516" spans="2:18">
      <c r="B516" s="64"/>
      <c r="C516" s="65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</row>
    <row r="517" spans="2:18">
      <c r="B517" s="64"/>
      <c r="C517" s="65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</row>
    <row r="518" spans="2:18">
      <c r="B518" s="64"/>
      <c r="C518" s="65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</row>
    <row r="519" spans="2:18">
      <c r="B519" s="64"/>
      <c r="C519" s="65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</row>
    <row r="520" spans="2:18">
      <c r="B520" s="64"/>
      <c r="C520" s="65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</row>
    <row r="521" spans="2:18">
      <c r="B521" s="64"/>
      <c r="C521" s="65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</row>
    <row r="522" spans="2:18">
      <c r="B522" s="64"/>
      <c r="C522" s="65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</row>
    <row r="523" spans="2:18">
      <c r="B523" s="64"/>
      <c r="C523" s="65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</row>
    <row r="524" spans="2:18">
      <c r="B524" s="64"/>
      <c r="C524" s="65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</row>
    <row r="525" spans="2:18">
      <c r="B525" s="64"/>
      <c r="C525" s="65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</row>
    <row r="526" spans="2:18">
      <c r="B526" s="64"/>
      <c r="C526" s="65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</row>
    <row r="527" spans="2:18">
      <c r="B527" s="64"/>
      <c r="C527" s="65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</row>
    <row r="528" spans="2:18">
      <c r="B528" s="64"/>
      <c r="C528" s="65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</row>
    <row r="529" spans="2:18">
      <c r="B529" s="64"/>
      <c r="C529" s="65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</row>
    <row r="531" spans="2:18">
      <c r="B531" s="63"/>
    </row>
    <row r="532" spans="2:18">
      <c r="B532" s="64"/>
      <c r="C532" s="65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</row>
    <row r="533" spans="2:18">
      <c r="B533" s="64"/>
      <c r="C533" s="65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</row>
    <row r="534" spans="2:18">
      <c r="B534" s="64"/>
      <c r="C534" s="65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</row>
    <row r="535" spans="2:18">
      <c r="B535" s="64"/>
      <c r="C535" s="65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</row>
    <row r="536" spans="2:18">
      <c r="B536" s="64"/>
      <c r="C536" s="65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</row>
    <row r="537" spans="2:18">
      <c r="B537" s="64"/>
      <c r="C537" s="65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</row>
    <row r="538" spans="2:18">
      <c r="B538" s="64"/>
      <c r="C538" s="65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</row>
    <row r="539" spans="2:18">
      <c r="B539" s="64"/>
      <c r="C539" s="65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</row>
    <row r="540" spans="2:18">
      <c r="B540" s="64"/>
      <c r="C540" s="65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</row>
    <row r="541" spans="2:18">
      <c r="B541" s="64"/>
      <c r="C541" s="65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</row>
    <row r="542" spans="2:18">
      <c r="B542" s="64"/>
      <c r="C542" s="65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</row>
    <row r="543" spans="2:18">
      <c r="B543" s="64"/>
      <c r="C543" s="65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</row>
    <row r="544" spans="2:18">
      <c r="B544" s="64"/>
      <c r="C544" s="65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</row>
    <row r="545" spans="2:18">
      <c r="B545" s="64"/>
      <c r="C545" s="65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</row>
    <row r="546" spans="2:18">
      <c r="B546" s="64"/>
      <c r="C546" s="65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</row>
    <row r="547" spans="2:18">
      <c r="B547" s="64"/>
      <c r="C547" s="65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</row>
    <row r="548" spans="2:18">
      <c r="B548" s="64"/>
      <c r="C548" s="65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</row>
    <row r="549" spans="2:18">
      <c r="B549" s="64"/>
      <c r="C549" s="65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</row>
    <row r="550" spans="2:18">
      <c r="B550" s="64"/>
      <c r="C550" s="65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</row>
    <row r="551" spans="2:18">
      <c r="B551" s="64"/>
      <c r="C551" s="65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</row>
    <row r="552" spans="2:18">
      <c r="B552" s="64"/>
      <c r="C552" s="65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</row>
    <row r="553" spans="2:18">
      <c r="B553" s="64"/>
      <c r="C553" s="65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</row>
    <row r="554" spans="2:18">
      <c r="B554" s="64"/>
      <c r="C554" s="65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</row>
    <row r="555" spans="2:18">
      <c r="B555" s="64"/>
      <c r="C555" s="65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</row>
    <row r="556" spans="2:18">
      <c r="B556" s="64"/>
      <c r="C556" s="65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</row>
    <row r="557" spans="2:18">
      <c r="B557" s="64"/>
      <c r="C557" s="65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</row>
    <row r="558" spans="2:18">
      <c r="B558" s="64"/>
      <c r="C558" s="65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</row>
    <row r="559" spans="2:18">
      <c r="B559" s="64"/>
      <c r="C559" s="65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</row>
    <row r="560" spans="2:18">
      <c r="B560" s="64"/>
      <c r="C560" s="65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</row>
    <row r="562" spans="2:18">
      <c r="B562" s="63"/>
    </row>
    <row r="563" spans="2:18">
      <c r="B563" s="64"/>
      <c r="C563" s="65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</row>
    <row r="564" spans="2:18">
      <c r="B564" s="64"/>
      <c r="C564" s="65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</row>
    <row r="565" spans="2:18">
      <c r="B565" s="64"/>
      <c r="C565" s="65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</row>
    <row r="566" spans="2:18">
      <c r="B566" s="64"/>
      <c r="C566" s="65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</row>
    <row r="567" spans="2:18">
      <c r="B567" s="64"/>
      <c r="C567" s="65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</row>
    <row r="568" spans="2:18">
      <c r="B568" s="64"/>
      <c r="C568" s="65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</row>
    <row r="569" spans="2:18">
      <c r="B569" s="64"/>
      <c r="C569" s="65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</row>
    <row r="570" spans="2:18">
      <c r="B570" s="64"/>
      <c r="C570" s="65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</row>
    <row r="571" spans="2:18">
      <c r="B571" s="64"/>
      <c r="C571" s="65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</row>
    <row r="572" spans="2:18">
      <c r="B572" s="64"/>
      <c r="C572" s="65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</row>
    <row r="573" spans="2:18">
      <c r="B573" s="64"/>
      <c r="C573" s="65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</row>
    <row r="574" spans="2:18">
      <c r="B574" s="64"/>
      <c r="C574" s="65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</row>
    <row r="575" spans="2:18">
      <c r="B575" s="64"/>
      <c r="C575" s="65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</row>
    <row r="576" spans="2:18">
      <c r="B576" s="64"/>
      <c r="C576" s="65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</row>
    <row r="577" spans="2:18">
      <c r="B577" s="64"/>
      <c r="C577" s="65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</row>
    <row r="578" spans="2:18">
      <c r="B578" s="64"/>
      <c r="C578" s="65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</row>
    <row r="579" spans="2:18">
      <c r="B579" s="64"/>
      <c r="C579" s="65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</row>
    <row r="580" spans="2:18">
      <c r="B580" s="64"/>
      <c r="C580" s="65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</row>
    <row r="581" spans="2:18">
      <c r="B581" s="64"/>
      <c r="C581" s="65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</row>
    <row r="582" spans="2:18">
      <c r="B582" s="64"/>
      <c r="C582" s="65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</row>
    <row r="583" spans="2:18">
      <c r="B583" s="64"/>
      <c r="C583" s="65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</row>
    <row r="584" spans="2:18">
      <c r="B584" s="64"/>
      <c r="C584" s="65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</row>
    <row r="585" spans="2:18">
      <c r="B585" s="64"/>
      <c r="C585" s="65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</row>
    <row r="586" spans="2:18">
      <c r="B586" s="64"/>
      <c r="C586" s="65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</row>
    <row r="587" spans="2:18">
      <c r="B587" s="64"/>
      <c r="C587" s="65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</row>
    <row r="588" spans="2:18">
      <c r="B588" s="64"/>
      <c r="C588" s="65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</row>
    <row r="589" spans="2:18">
      <c r="B589" s="64"/>
      <c r="C589" s="65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</row>
    <row r="590" spans="2:18">
      <c r="B590" s="64"/>
      <c r="C590" s="65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</row>
    <row r="591" spans="2:18">
      <c r="B591" s="64"/>
      <c r="C591" s="65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</row>
    <row r="593" spans="2:18">
      <c r="B593" s="63"/>
    </row>
    <row r="594" spans="2:18">
      <c r="B594" s="64"/>
      <c r="C594" s="65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</row>
    <row r="595" spans="2:18">
      <c r="B595" s="64"/>
      <c r="C595" s="65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</row>
    <row r="596" spans="2:18">
      <c r="B596" s="64"/>
      <c r="C596" s="65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</row>
    <row r="597" spans="2:18">
      <c r="B597" s="64"/>
      <c r="C597" s="65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</row>
    <row r="598" spans="2:18">
      <c r="B598" s="64"/>
      <c r="C598" s="65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</row>
    <row r="599" spans="2:18">
      <c r="B599" s="64"/>
      <c r="C599" s="65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</row>
    <row r="600" spans="2:18">
      <c r="B600" s="64"/>
      <c r="C600" s="65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</row>
    <row r="601" spans="2:18">
      <c r="B601" s="64"/>
      <c r="C601" s="65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</row>
    <row r="602" spans="2:18">
      <c r="B602" s="64"/>
      <c r="C602" s="65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</row>
    <row r="603" spans="2:18">
      <c r="B603" s="64"/>
      <c r="C603" s="65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</row>
    <row r="604" spans="2:18">
      <c r="B604" s="64"/>
      <c r="C604" s="65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</row>
    <row r="605" spans="2:18">
      <c r="B605" s="64"/>
      <c r="C605" s="65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</row>
    <row r="606" spans="2:18">
      <c r="B606" s="64"/>
      <c r="C606" s="65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</row>
    <row r="607" spans="2:18">
      <c r="B607" s="64"/>
      <c r="C607" s="65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</row>
    <row r="608" spans="2:18">
      <c r="B608" s="64"/>
      <c r="C608" s="65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</row>
    <row r="609" spans="2:18">
      <c r="B609" s="64"/>
      <c r="C609" s="65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</row>
    <row r="610" spans="2:18">
      <c r="B610" s="64"/>
      <c r="C610" s="65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</row>
    <row r="611" spans="2:18">
      <c r="B611" s="64"/>
      <c r="C611" s="65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</row>
    <row r="612" spans="2:18">
      <c r="B612" s="64"/>
      <c r="C612" s="65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</row>
    <row r="613" spans="2:18">
      <c r="B613" s="64"/>
      <c r="C613" s="65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</row>
    <row r="614" spans="2:18">
      <c r="B614" s="64"/>
      <c r="C614" s="65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</row>
    <row r="615" spans="2:18">
      <c r="B615" s="64"/>
      <c r="C615" s="65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</row>
    <row r="616" spans="2:18">
      <c r="B616" s="64"/>
      <c r="C616" s="65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</row>
    <row r="617" spans="2:18">
      <c r="B617" s="64"/>
      <c r="C617" s="65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</row>
    <row r="618" spans="2:18">
      <c r="B618" s="64"/>
      <c r="C618" s="65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</row>
    <row r="619" spans="2:18">
      <c r="B619" s="64"/>
      <c r="C619" s="65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</row>
    <row r="620" spans="2:18">
      <c r="B620" s="64"/>
      <c r="C620" s="65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</row>
    <row r="621" spans="2:18">
      <c r="B621" s="64"/>
      <c r="C621" s="65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</row>
    <row r="622" spans="2:18">
      <c r="B622" s="64"/>
      <c r="C622" s="65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</row>
    <row r="624" spans="2:18">
      <c r="B624" s="63"/>
    </row>
    <row r="625" spans="2:18">
      <c r="B625" s="64"/>
      <c r="C625" s="65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</row>
    <row r="626" spans="2:18">
      <c r="B626" s="64"/>
      <c r="C626" s="65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</row>
    <row r="627" spans="2:18">
      <c r="B627" s="64"/>
      <c r="C627" s="65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</row>
    <row r="628" spans="2:18">
      <c r="B628" s="64"/>
      <c r="C628" s="65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</row>
    <row r="629" spans="2:18">
      <c r="B629" s="64"/>
      <c r="C629" s="65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</row>
    <row r="630" spans="2:18">
      <c r="B630" s="64"/>
      <c r="C630" s="65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</row>
    <row r="631" spans="2:18">
      <c r="B631" s="64"/>
      <c r="C631" s="65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</row>
    <row r="632" spans="2:18">
      <c r="B632" s="64"/>
      <c r="C632" s="65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</row>
    <row r="633" spans="2:18">
      <c r="B633" s="64"/>
      <c r="C633" s="65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</row>
    <row r="634" spans="2:18">
      <c r="B634" s="64"/>
      <c r="C634" s="65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</row>
    <row r="635" spans="2:18">
      <c r="B635" s="64"/>
      <c r="C635" s="65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</row>
    <row r="636" spans="2:18">
      <c r="B636" s="64"/>
      <c r="C636" s="65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</row>
    <row r="637" spans="2:18">
      <c r="B637" s="64"/>
      <c r="C637" s="65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</row>
    <row r="638" spans="2:18">
      <c r="B638" s="64"/>
      <c r="C638" s="65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</row>
    <row r="639" spans="2:18">
      <c r="B639" s="64"/>
      <c r="C639" s="65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</row>
    <row r="640" spans="2:18">
      <c r="B640" s="64"/>
      <c r="C640" s="65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</row>
    <row r="641" spans="2:18">
      <c r="B641" s="64"/>
      <c r="C641" s="65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</row>
    <row r="642" spans="2:18">
      <c r="B642" s="64"/>
      <c r="C642" s="65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</row>
    <row r="643" spans="2:18">
      <c r="B643" s="64"/>
      <c r="C643" s="65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</row>
    <row r="644" spans="2:18">
      <c r="B644" s="64"/>
      <c r="C644" s="65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</row>
    <row r="645" spans="2:18">
      <c r="B645" s="64"/>
      <c r="C645" s="65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</row>
    <row r="646" spans="2:18">
      <c r="B646" s="64"/>
      <c r="C646" s="65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</row>
    <row r="647" spans="2:18">
      <c r="B647" s="64"/>
      <c r="C647" s="65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</row>
    <row r="648" spans="2:18">
      <c r="B648" s="64"/>
      <c r="C648" s="65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</row>
    <row r="649" spans="2:18">
      <c r="B649" s="64"/>
      <c r="C649" s="65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</row>
    <row r="650" spans="2:18">
      <c r="B650" s="64"/>
      <c r="C650" s="65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</row>
    <row r="651" spans="2:18">
      <c r="B651" s="64"/>
      <c r="C651" s="65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</row>
    <row r="652" spans="2:18">
      <c r="B652" s="64"/>
      <c r="C652" s="65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</row>
    <row r="653" spans="2:18">
      <c r="B653" s="64"/>
      <c r="C653" s="65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</row>
  </sheetData>
  <mergeCells count="1">
    <mergeCell ref="A2:B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2"/>
  <dimension ref="A1:S190"/>
  <sheetViews>
    <sheetView workbookViewId="0"/>
  </sheetViews>
  <sheetFormatPr defaultRowHeight="10.5"/>
  <cols>
    <col min="1" max="1" width="45.83203125" style="79" customWidth="1"/>
    <col min="2" max="2" width="28.83203125" style="79" customWidth="1"/>
    <col min="3" max="3" width="33.6640625" style="79" customWidth="1"/>
    <col min="4" max="4" width="38.6640625" style="79" customWidth="1"/>
    <col min="5" max="5" width="45.6640625" style="79" customWidth="1"/>
    <col min="6" max="6" width="50" style="79" customWidth="1"/>
    <col min="7" max="7" width="43.6640625" style="79" customWidth="1"/>
    <col min="8" max="9" width="38.33203125" style="79" customWidth="1"/>
    <col min="10" max="10" width="46.1640625" style="79" customWidth="1"/>
    <col min="11" max="11" width="36.5" style="79" customWidth="1"/>
    <col min="12" max="12" width="45.33203125" style="79" customWidth="1"/>
    <col min="13" max="13" width="50.5" style="79" customWidth="1"/>
    <col min="14" max="15" width="44.83203125" style="79" customWidth="1"/>
    <col min="16" max="16" width="45.33203125" style="79" customWidth="1"/>
    <col min="17" max="17" width="44.83203125" style="79" customWidth="1"/>
    <col min="18" max="18" width="42.6640625" style="79" customWidth="1"/>
    <col min="19" max="19" width="48.1640625" style="79" customWidth="1"/>
    <col min="20" max="27" width="9.33203125" style="79" customWidth="1"/>
    <col min="28" max="16384" width="9.33203125" style="79"/>
  </cols>
  <sheetData>
    <row r="1" spans="1:19">
      <c r="A1" s="80"/>
      <c r="B1" s="87" t="s">
        <v>331</v>
      </c>
      <c r="C1" s="87" t="s">
        <v>332</v>
      </c>
      <c r="D1" s="87" t="s">
        <v>333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7" t="s">
        <v>334</v>
      </c>
      <c r="B2" s="87">
        <v>23697.7</v>
      </c>
      <c r="C2" s="87">
        <v>511.6</v>
      </c>
      <c r="D2" s="87">
        <v>511.6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7" t="s">
        <v>335</v>
      </c>
      <c r="B3" s="87">
        <v>23697.7</v>
      </c>
      <c r="C3" s="87">
        <v>511.6</v>
      </c>
      <c r="D3" s="87">
        <v>511.6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7" t="s">
        <v>336</v>
      </c>
      <c r="B4" s="87">
        <v>77347.039999999994</v>
      </c>
      <c r="C4" s="87">
        <v>1669.83</v>
      </c>
      <c r="D4" s="87">
        <v>1669.83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7" t="s">
        <v>337</v>
      </c>
      <c r="B5" s="87">
        <v>77347.039999999994</v>
      </c>
      <c r="C5" s="87">
        <v>1669.83</v>
      </c>
      <c r="D5" s="87">
        <v>1669.83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0"/>
      <c r="B7" s="87" t="s">
        <v>338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7" t="s">
        <v>339</v>
      </c>
      <c r="B8" s="87">
        <v>46320.38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7" t="s">
        <v>340</v>
      </c>
      <c r="B9" s="87">
        <v>46320.38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7" t="s">
        <v>341</v>
      </c>
      <c r="B10" s="87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0"/>
      <c r="B12" s="87" t="s">
        <v>342</v>
      </c>
      <c r="C12" s="87" t="s">
        <v>343</v>
      </c>
      <c r="D12" s="87" t="s">
        <v>344</v>
      </c>
      <c r="E12" s="87" t="s">
        <v>345</v>
      </c>
      <c r="F12" s="87" t="s">
        <v>346</v>
      </c>
      <c r="G12" s="87" t="s">
        <v>347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7" t="s">
        <v>69</v>
      </c>
      <c r="B13" s="87">
        <v>0</v>
      </c>
      <c r="C13" s="87">
        <v>388.68</v>
      </c>
      <c r="D13" s="87">
        <v>0</v>
      </c>
      <c r="E13" s="87">
        <v>0</v>
      </c>
      <c r="F13" s="87">
        <v>0</v>
      </c>
      <c r="G13" s="87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7" t="s">
        <v>70</v>
      </c>
      <c r="B14" s="87">
        <v>5241.62</v>
      </c>
      <c r="C14" s="87">
        <v>0</v>
      </c>
      <c r="D14" s="87">
        <v>0</v>
      </c>
      <c r="E14" s="87">
        <v>0</v>
      </c>
      <c r="F14" s="87">
        <v>0</v>
      </c>
      <c r="G14" s="87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7" t="s">
        <v>78</v>
      </c>
      <c r="B15" s="87">
        <v>7389.8</v>
      </c>
      <c r="C15" s="87">
        <v>0</v>
      </c>
      <c r="D15" s="87">
        <v>0</v>
      </c>
      <c r="E15" s="87">
        <v>0</v>
      </c>
      <c r="F15" s="87">
        <v>0</v>
      </c>
      <c r="G15" s="87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7" t="s">
        <v>79</v>
      </c>
      <c r="B16" s="87">
        <v>48.45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7" t="s">
        <v>80</v>
      </c>
      <c r="B17" s="87">
        <v>5778.62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7" t="s">
        <v>81</v>
      </c>
      <c r="B18" s="87">
        <v>1895.08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7" t="s">
        <v>82</v>
      </c>
      <c r="B19" s="87">
        <v>650.35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7" t="s">
        <v>83</v>
      </c>
      <c r="B20" s="87">
        <v>1178.1600000000001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7" t="s">
        <v>84</v>
      </c>
      <c r="B21" s="87">
        <v>950.13</v>
      </c>
      <c r="C21" s="87">
        <v>0</v>
      </c>
      <c r="D21" s="87">
        <v>0</v>
      </c>
      <c r="E21" s="87">
        <v>0</v>
      </c>
      <c r="F21" s="87">
        <v>0</v>
      </c>
      <c r="G21" s="87">
        <v>22471.43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7" t="s">
        <v>85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7" t="s">
        <v>64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7" t="s">
        <v>86</v>
      </c>
      <c r="B24" s="87">
        <v>0</v>
      </c>
      <c r="C24" s="87">
        <v>176.82</v>
      </c>
      <c r="D24" s="87">
        <v>0</v>
      </c>
      <c r="E24" s="87">
        <v>0</v>
      </c>
      <c r="F24" s="87">
        <v>0</v>
      </c>
      <c r="G24" s="87">
        <v>1504.13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7" t="s">
        <v>87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7" t="s">
        <v>88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7"/>
      <c r="B27" s="87"/>
      <c r="C27" s="87"/>
      <c r="D27" s="87"/>
      <c r="E27" s="87"/>
      <c r="F27" s="87"/>
      <c r="G27" s="87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7" t="s">
        <v>89</v>
      </c>
      <c r="B28" s="87">
        <v>23132.2</v>
      </c>
      <c r="C28" s="87">
        <v>565.49</v>
      </c>
      <c r="D28" s="87">
        <v>0</v>
      </c>
      <c r="E28" s="87">
        <v>0</v>
      </c>
      <c r="F28" s="87">
        <v>0</v>
      </c>
      <c r="G28" s="87">
        <v>23975.56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0"/>
      <c r="B30" s="87" t="s">
        <v>338</v>
      </c>
      <c r="C30" s="87" t="s">
        <v>2</v>
      </c>
      <c r="D30" s="87" t="s">
        <v>348</v>
      </c>
      <c r="E30" s="87" t="s">
        <v>349</v>
      </c>
      <c r="F30" s="87" t="s">
        <v>350</v>
      </c>
      <c r="G30" s="87" t="s">
        <v>351</v>
      </c>
      <c r="H30" s="87" t="s">
        <v>352</v>
      </c>
      <c r="I30" s="87" t="s">
        <v>353</v>
      </c>
      <c r="J30" s="87" t="s">
        <v>354</v>
      </c>
      <c r="K30"/>
      <c r="L30"/>
      <c r="M30"/>
      <c r="N30"/>
      <c r="O30"/>
      <c r="P30"/>
      <c r="Q30"/>
      <c r="R30"/>
      <c r="S30"/>
    </row>
    <row r="31" spans="1:19">
      <c r="A31" s="87" t="s">
        <v>355</v>
      </c>
      <c r="B31" s="87">
        <v>3563.11</v>
      </c>
      <c r="C31" s="87" t="s">
        <v>3</v>
      </c>
      <c r="D31" s="87">
        <v>8690.42</v>
      </c>
      <c r="E31" s="87">
        <v>1</v>
      </c>
      <c r="F31" s="87">
        <v>0</v>
      </c>
      <c r="G31" s="87">
        <v>0</v>
      </c>
      <c r="H31" s="87">
        <v>7.53</v>
      </c>
      <c r="I31" s="87">
        <v>37.159999999999997</v>
      </c>
      <c r="J31" s="87">
        <v>4.84</v>
      </c>
      <c r="K31"/>
      <c r="L31"/>
      <c r="M31"/>
      <c r="N31"/>
      <c r="O31"/>
      <c r="P31"/>
      <c r="Q31"/>
      <c r="R31"/>
      <c r="S31"/>
    </row>
    <row r="32" spans="1:19">
      <c r="A32" s="87" t="s">
        <v>356</v>
      </c>
      <c r="B32" s="87">
        <v>2532.3200000000002</v>
      </c>
      <c r="C32" s="87" t="s">
        <v>3</v>
      </c>
      <c r="D32" s="87">
        <v>6948.69</v>
      </c>
      <c r="E32" s="87">
        <v>1</v>
      </c>
      <c r="F32" s="87">
        <v>0</v>
      </c>
      <c r="G32" s="87">
        <v>0</v>
      </c>
      <c r="H32" s="87">
        <v>16.14</v>
      </c>
      <c r="I32" s="87">
        <v>18.579999999999998</v>
      </c>
      <c r="J32" s="87">
        <v>8.07</v>
      </c>
      <c r="K32"/>
      <c r="L32"/>
      <c r="M32"/>
      <c r="N32"/>
      <c r="O32"/>
      <c r="P32"/>
      <c r="Q32"/>
      <c r="R32"/>
      <c r="S32"/>
    </row>
    <row r="33" spans="1:19">
      <c r="A33" s="87" t="s">
        <v>357</v>
      </c>
      <c r="B33" s="87">
        <v>2532.3200000000002</v>
      </c>
      <c r="C33" s="87" t="s">
        <v>3</v>
      </c>
      <c r="D33" s="87">
        <v>6948.69</v>
      </c>
      <c r="E33" s="87">
        <v>10</v>
      </c>
      <c r="F33" s="87">
        <v>0</v>
      </c>
      <c r="G33" s="87">
        <v>0</v>
      </c>
      <c r="H33" s="87">
        <v>16.14</v>
      </c>
      <c r="I33" s="87">
        <v>18.579999999999998</v>
      </c>
      <c r="J33" s="87">
        <v>8.07</v>
      </c>
      <c r="K33"/>
      <c r="L33"/>
      <c r="M33"/>
      <c r="N33"/>
      <c r="O33"/>
      <c r="P33"/>
      <c r="Q33"/>
      <c r="R33"/>
      <c r="S33"/>
    </row>
    <row r="34" spans="1:19">
      <c r="A34" s="87" t="s">
        <v>358</v>
      </c>
      <c r="B34" s="87">
        <v>2532.3200000000002</v>
      </c>
      <c r="C34" s="87" t="s">
        <v>3</v>
      </c>
      <c r="D34" s="87">
        <v>6948.69</v>
      </c>
      <c r="E34" s="87">
        <v>1</v>
      </c>
      <c r="F34" s="87">
        <v>0</v>
      </c>
      <c r="G34" s="87">
        <v>0</v>
      </c>
      <c r="H34" s="87">
        <v>16.14</v>
      </c>
      <c r="I34" s="87">
        <v>18.579999999999998</v>
      </c>
      <c r="J34" s="87">
        <v>8.07</v>
      </c>
      <c r="K34"/>
      <c r="L34"/>
      <c r="M34"/>
      <c r="N34"/>
      <c r="O34"/>
      <c r="P34"/>
      <c r="Q34"/>
      <c r="R34"/>
      <c r="S34"/>
    </row>
    <row r="35" spans="1:19">
      <c r="A35" s="87" t="s">
        <v>371</v>
      </c>
      <c r="B35" s="87">
        <v>3563.11</v>
      </c>
      <c r="C35" s="87" t="s">
        <v>3</v>
      </c>
      <c r="D35" s="87">
        <v>4344.1400000000003</v>
      </c>
      <c r="E35" s="87">
        <v>1</v>
      </c>
      <c r="F35" s="87">
        <v>297.11</v>
      </c>
      <c r="G35" s="87">
        <v>0</v>
      </c>
      <c r="H35" s="87">
        <v>0</v>
      </c>
      <c r="I35" s="87"/>
      <c r="J35" s="87">
        <v>0</v>
      </c>
      <c r="K35"/>
      <c r="L35"/>
      <c r="M35"/>
      <c r="N35"/>
      <c r="O35"/>
      <c r="P35"/>
      <c r="Q35"/>
      <c r="R35"/>
      <c r="S35"/>
    </row>
    <row r="36" spans="1:19">
      <c r="A36" s="87" t="s">
        <v>372</v>
      </c>
      <c r="B36" s="87">
        <v>3563.11</v>
      </c>
      <c r="C36" s="87" t="s">
        <v>3</v>
      </c>
      <c r="D36" s="87">
        <v>4344.1400000000003</v>
      </c>
      <c r="E36" s="87">
        <v>10</v>
      </c>
      <c r="F36" s="87">
        <v>297.11</v>
      </c>
      <c r="G36" s="87">
        <v>0</v>
      </c>
      <c r="H36" s="87">
        <v>0</v>
      </c>
      <c r="I36" s="87"/>
      <c r="J36" s="87">
        <v>0</v>
      </c>
      <c r="K36"/>
      <c r="L36"/>
      <c r="M36"/>
      <c r="N36"/>
      <c r="O36"/>
      <c r="P36"/>
      <c r="Q36"/>
      <c r="R36"/>
      <c r="S36"/>
    </row>
    <row r="37" spans="1:19">
      <c r="A37" s="87" t="s">
        <v>361</v>
      </c>
      <c r="B37" s="87">
        <v>313.42</v>
      </c>
      <c r="C37" s="87" t="s">
        <v>3</v>
      </c>
      <c r="D37" s="87">
        <v>860.02</v>
      </c>
      <c r="E37" s="87">
        <v>1</v>
      </c>
      <c r="F37" s="87">
        <v>200.61</v>
      </c>
      <c r="G37" s="87">
        <v>115.9</v>
      </c>
      <c r="H37" s="87">
        <v>16.14</v>
      </c>
      <c r="I37" s="87">
        <v>18.579999999999998</v>
      </c>
      <c r="J37" s="87">
        <v>8.07</v>
      </c>
      <c r="K37"/>
      <c r="L37"/>
      <c r="M37"/>
      <c r="N37"/>
      <c r="O37"/>
      <c r="P37"/>
      <c r="Q37"/>
      <c r="R37"/>
      <c r="S37"/>
    </row>
    <row r="38" spans="1:19">
      <c r="A38" s="87" t="s">
        <v>360</v>
      </c>
      <c r="B38" s="87">
        <v>201.98</v>
      </c>
      <c r="C38" s="87" t="s">
        <v>3</v>
      </c>
      <c r="D38" s="87">
        <v>554.22</v>
      </c>
      <c r="E38" s="87">
        <v>1</v>
      </c>
      <c r="F38" s="87">
        <v>133.74</v>
      </c>
      <c r="G38" s="87">
        <v>77.27</v>
      </c>
      <c r="H38" s="87">
        <v>16.14</v>
      </c>
      <c r="I38" s="87">
        <v>18.579999999999998</v>
      </c>
      <c r="J38" s="87">
        <v>8.07</v>
      </c>
      <c r="K38"/>
      <c r="L38"/>
      <c r="M38"/>
      <c r="N38"/>
      <c r="O38"/>
      <c r="P38"/>
      <c r="Q38"/>
      <c r="R38"/>
      <c r="S38"/>
    </row>
    <row r="39" spans="1:19">
      <c r="A39" s="87" t="s">
        <v>359</v>
      </c>
      <c r="B39" s="87">
        <v>313.41000000000003</v>
      </c>
      <c r="C39" s="87" t="s">
        <v>3</v>
      </c>
      <c r="D39" s="87">
        <v>860</v>
      </c>
      <c r="E39" s="87">
        <v>1</v>
      </c>
      <c r="F39" s="87">
        <v>200.61</v>
      </c>
      <c r="G39" s="87">
        <v>115.9</v>
      </c>
      <c r="H39" s="87">
        <v>16.14</v>
      </c>
      <c r="I39" s="87">
        <v>18.579999999999998</v>
      </c>
      <c r="J39" s="87">
        <v>8.07</v>
      </c>
      <c r="K39"/>
      <c r="L39"/>
      <c r="M39"/>
      <c r="N39"/>
      <c r="O39"/>
      <c r="P39"/>
      <c r="Q39"/>
      <c r="R39"/>
      <c r="S39"/>
    </row>
    <row r="40" spans="1:19">
      <c r="A40" s="87" t="s">
        <v>362</v>
      </c>
      <c r="B40" s="87">
        <v>201.98</v>
      </c>
      <c r="C40" s="87" t="s">
        <v>3</v>
      </c>
      <c r="D40" s="87">
        <v>554.22</v>
      </c>
      <c r="E40" s="87">
        <v>1</v>
      </c>
      <c r="F40" s="87">
        <v>133.74</v>
      </c>
      <c r="G40" s="87">
        <v>77.27</v>
      </c>
      <c r="H40" s="87">
        <v>16.14</v>
      </c>
      <c r="I40" s="87">
        <v>18.579999999999998</v>
      </c>
      <c r="J40" s="87">
        <v>8.07</v>
      </c>
      <c r="K40"/>
      <c r="L40"/>
      <c r="M40"/>
      <c r="N40"/>
      <c r="O40"/>
      <c r="P40"/>
      <c r="Q40"/>
      <c r="R40"/>
      <c r="S40"/>
    </row>
    <row r="41" spans="1:19">
      <c r="A41" s="87" t="s">
        <v>365</v>
      </c>
      <c r="B41" s="87">
        <v>313.42</v>
      </c>
      <c r="C41" s="87" t="s">
        <v>3</v>
      </c>
      <c r="D41" s="87">
        <v>860.02</v>
      </c>
      <c r="E41" s="87">
        <v>10</v>
      </c>
      <c r="F41" s="87">
        <v>200.61</v>
      </c>
      <c r="G41" s="87">
        <v>115.9</v>
      </c>
      <c r="H41" s="87">
        <v>16.14</v>
      </c>
      <c r="I41" s="87">
        <v>18.579999999999998</v>
      </c>
      <c r="J41" s="87">
        <v>8.07</v>
      </c>
      <c r="K41"/>
      <c r="L41"/>
      <c r="M41"/>
      <c r="N41"/>
      <c r="O41"/>
      <c r="P41"/>
      <c r="Q41"/>
      <c r="R41"/>
      <c r="S41"/>
    </row>
    <row r="42" spans="1:19">
      <c r="A42" s="87" t="s">
        <v>364</v>
      </c>
      <c r="B42" s="87">
        <v>201.98</v>
      </c>
      <c r="C42" s="87" t="s">
        <v>3</v>
      </c>
      <c r="D42" s="87">
        <v>554.22</v>
      </c>
      <c r="E42" s="87">
        <v>10</v>
      </c>
      <c r="F42" s="87">
        <v>133.74</v>
      </c>
      <c r="G42" s="87">
        <v>77.27</v>
      </c>
      <c r="H42" s="87">
        <v>16.14</v>
      </c>
      <c r="I42" s="87">
        <v>18.579999999999998</v>
      </c>
      <c r="J42" s="87">
        <v>8.07</v>
      </c>
      <c r="K42"/>
      <c r="L42"/>
      <c r="M42"/>
      <c r="N42"/>
      <c r="O42"/>
      <c r="P42"/>
      <c r="Q42"/>
      <c r="R42"/>
      <c r="S42"/>
    </row>
    <row r="43" spans="1:19">
      <c r="A43" s="87" t="s">
        <v>363</v>
      </c>
      <c r="B43" s="87">
        <v>313.41000000000003</v>
      </c>
      <c r="C43" s="87" t="s">
        <v>3</v>
      </c>
      <c r="D43" s="87">
        <v>860</v>
      </c>
      <c r="E43" s="87">
        <v>10</v>
      </c>
      <c r="F43" s="87">
        <v>200.61</v>
      </c>
      <c r="G43" s="87">
        <v>115.9</v>
      </c>
      <c r="H43" s="87">
        <v>16.14</v>
      </c>
      <c r="I43" s="87">
        <v>18.579999999999998</v>
      </c>
      <c r="J43" s="87">
        <v>8.07</v>
      </c>
      <c r="K43"/>
      <c r="L43"/>
      <c r="M43"/>
      <c r="N43"/>
      <c r="O43"/>
      <c r="P43"/>
      <c r="Q43"/>
      <c r="R43"/>
      <c r="S43"/>
    </row>
    <row r="44" spans="1:19">
      <c r="A44" s="87" t="s">
        <v>366</v>
      </c>
      <c r="B44" s="87">
        <v>201.98</v>
      </c>
      <c r="C44" s="87" t="s">
        <v>3</v>
      </c>
      <c r="D44" s="87">
        <v>554.22</v>
      </c>
      <c r="E44" s="87">
        <v>10</v>
      </c>
      <c r="F44" s="87">
        <v>133.74</v>
      </c>
      <c r="G44" s="87">
        <v>77.27</v>
      </c>
      <c r="H44" s="87">
        <v>16.14</v>
      </c>
      <c r="I44" s="87">
        <v>18.579999999999998</v>
      </c>
      <c r="J44" s="87">
        <v>8.07</v>
      </c>
      <c r="K44"/>
      <c r="L44"/>
      <c r="M44"/>
      <c r="N44"/>
      <c r="O44"/>
      <c r="P44"/>
      <c r="Q44"/>
      <c r="R44"/>
      <c r="S44"/>
    </row>
    <row r="45" spans="1:19">
      <c r="A45" s="87" t="s">
        <v>369</v>
      </c>
      <c r="B45" s="87">
        <v>313.42</v>
      </c>
      <c r="C45" s="87" t="s">
        <v>3</v>
      </c>
      <c r="D45" s="87">
        <v>860.02</v>
      </c>
      <c r="E45" s="87">
        <v>1</v>
      </c>
      <c r="F45" s="87">
        <v>200.61</v>
      </c>
      <c r="G45" s="87">
        <v>115.9</v>
      </c>
      <c r="H45" s="87">
        <v>16.14</v>
      </c>
      <c r="I45" s="87">
        <v>18.579999999999998</v>
      </c>
      <c r="J45" s="87">
        <v>8.07</v>
      </c>
      <c r="K45"/>
      <c r="L45"/>
      <c r="M45"/>
      <c r="N45"/>
      <c r="O45"/>
      <c r="P45"/>
      <c r="Q45"/>
      <c r="R45"/>
      <c r="S45"/>
    </row>
    <row r="46" spans="1:19">
      <c r="A46" s="87" t="s">
        <v>368</v>
      </c>
      <c r="B46" s="87">
        <v>201.98</v>
      </c>
      <c r="C46" s="87" t="s">
        <v>3</v>
      </c>
      <c r="D46" s="87">
        <v>554.22</v>
      </c>
      <c r="E46" s="87">
        <v>1</v>
      </c>
      <c r="F46" s="87">
        <v>133.74</v>
      </c>
      <c r="G46" s="87">
        <v>77.27</v>
      </c>
      <c r="H46" s="87">
        <v>16.14</v>
      </c>
      <c r="I46" s="87">
        <v>18.579999999999998</v>
      </c>
      <c r="J46" s="87">
        <v>8.07</v>
      </c>
      <c r="K46"/>
      <c r="L46"/>
      <c r="M46"/>
      <c r="N46"/>
      <c r="O46"/>
      <c r="P46"/>
      <c r="Q46"/>
      <c r="R46"/>
      <c r="S46"/>
    </row>
    <row r="47" spans="1:19">
      <c r="A47" s="87" t="s">
        <v>367</v>
      </c>
      <c r="B47" s="87">
        <v>313.41000000000003</v>
      </c>
      <c r="C47" s="87" t="s">
        <v>3</v>
      </c>
      <c r="D47" s="87">
        <v>860</v>
      </c>
      <c r="E47" s="87">
        <v>1</v>
      </c>
      <c r="F47" s="87">
        <v>200.61</v>
      </c>
      <c r="G47" s="87">
        <v>115.9</v>
      </c>
      <c r="H47" s="87">
        <v>16.14</v>
      </c>
      <c r="I47" s="87">
        <v>18.579999999999998</v>
      </c>
      <c r="J47" s="87">
        <v>8.07</v>
      </c>
      <c r="K47"/>
      <c r="L47"/>
      <c r="M47"/>
      <c r="N47"/>
      <c r="O47"/>
      <c r="P47"/>
      <c r="Q47"/>
      <c r="R47"/>
      <c r="S47"/>
    </row>
    <row r="48" spans="1:19">
      <c r="A48" s="87" t="s">
        <v>370</v>
      </c>
      <c r="B48" s="87">
        <v>201.98</v>
      </c>
      <c r="C48" s="87" t="s">
        <v>3</v>
      </c>
      <c r="D48" s="87">
        <v>554.22</v>
      </c>
      <c r="E48" s="87">
        <v>1</v>
      </c>
      <c r="F48" s="87">
        <v>133.74</v>
      </c>
      <c r="G48" s="87">
        <v>77.27</v>
      </c>
      <c r="H48" s="87">
        <v>16.14</v>
      </c>
      <c r="I48" s="87">
        <v>18.579999999999998</v>
      </c>
      <c r="J48" s="87">
        <v>8.07</v>
      </c>
      <c r="K48"/>
      <c r="L48"/>
      <c r="M48"/>
      <c r="N48"/>
      <c r="O48"/>
      <c r="P48"/>
      <c r="Q48"/>
      <c r="R48"/>
      <c r="S48"/>
    </row>
    <row r="49" spans="1:19">
      <c r="A49" s="87" t="s">
        <v>373</v>
      </c>
      <c r="B49" s="87">
        <v>3563.11</v>
      </c>
      <c r="C49" s="87" t="s">
        <v>3</v>
      </c>
      <c r="D49" s="87">
        <v>4344.1400000000003</v>
      </c>
      <c r="E49" s="87">
        <v>1</v>
      </c>
      <c r="F49" s="87">
        <v>297.11</v>
      </c>
      <c r="G49" s="87">
        <v>0</v>
      </c>
      <c r="H49" s="87">
        <v>0</v>
      </c>
      <c r="I49" s="87"/>
      <c r="J49" s="87">
        <v>0</v>
      </c>
      <c r="K49"/>
      <c r="L49"/>
      <c r="M49"/>
      <c r="N49"/>
      <c r="O49"/>
      <c r="P49"/>
      <c r="Q49"/>
      <c r="R49"/>
      <c r="S49"/>
    </row>
    <row r="50" spans="1:19">
      <c r="A50" s="87" t="s">
        <v>254</v>
      </c>
      <c r="B50" s="87">
        <v>89077.65</v>
      </c>
      <c r="C50" s="87"/>
      <c r="D50" s="87">
        <v>178146.04</v>
      </c>
      <c r="E50" s="87"/>
      <c r="F50" s="87">
        <v>11589.54</v>
      </c>
      <c r="G50" s="87">
        <v>4636.1499999999996</v>
      </c>
      <c r="H50" s="87">
        <v>8.0484000000000009</v>
      </c>
      <c r="I50" s="87">
        <v>37.159999999999997</v>
      </c>
      <c r="J50" s="87">
        <v>4.0671999999999997</v>
      </c>
      <c r="K50"/>
      <c r="L50"/>
      <c r="M50"/>
      <c r="N50"/>
      <c r="O50"/>
      <c r="P50"/>
      <c r="Q50"/>
      <c r="R50"/>
      <c r="S50"/>
    </row>
    <row r="51" spans="1:19">
      <c r="A51" s="87" t="s">
        <v>374</v>
      </c>
      <c r="B51" s="87">
        <v>89077.65</v>
      </c>
      <c r="C51" s="87"/>
      <c r="D51" s="87">
        <v>178146.04</v>
      </c>
      <c r="E51" s="87"/>
      <c r="F51" s="87">
        <v>11589.54</v>
      </c>
      <c r="G51" s="87">
        <v>4636.1499999999996</v>
      </c>
      <c r="H51" s="87">
        <v>8.0484000000000009</v>
      </c>
      <c r="I51" s="87">
        <v>37.159999999999997</v>
      </c>
      <c r="J51" s="87">
        <v>4.0671999999999997</v>
      </c>
      <c r="K51"/>
      <c r="L51"/>
      <c r="M51"/>
      <c r="N51"/>
      <c r="O51"/>
      <c r="P51"/>
      <c r="Q51"/>
      <c r="R51"/>
      <c r="S51"/>
    </row>
    <row r="52" spans="1:19">
      <c r="A52" s="87" t="s">
        <v>375</v>
      </c>
      <c r="B52" s="87">
        <v>0</v>
      </c>
      <c r="C52" s="87"/>
      <c r="D52" s="87">
        <v>0</v>
      </c>
      <c r="E52" s="87"/>
      <c r="F52" s="87">
        <v>0</v>
      </c>
      <c r="G52" s="87">
        <v>0</v>
      </c>
      <c r="H52" s="87"/>
      <c r="I52" s="87"/>
      <c r="J52" s="87"/>
      <c r="K52"/>
      <c r="L52"/>
      <c r="M52"/>
      <c r="N52"/>
      <c r="O52"/>
      <c r="P52"/>
      <c r="Q52"/>
      <c r="R52"/>
      <c r="S52"/>
    </row>
    <row r="53" spans="1:19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</row>
    <row r="54" spans="1:19">
      <c r="A54" s="80"/>
      <c r="B54" s="87" t="s">
        <v>48</v>
      </c>
      <c r="C54" s="87" t="s">
        <v>376</v>
      </c>
      <c r="D54" s="87" t="s">
        <v>377</v>
      </c>
      <c r="E54" s="87" t="s">
        <v>378</v>
      </c>
      <c r="F54" s="87" t="s">
        <v>379</v>
      </c>
      <c r="G54" s="87" t="s">
        <v>380</v>
      </c>
      <c r="H54" s="87" t="s">
        <v>381</v>
      </c>
      <c r="I54" s="87" t="s">
        <v>382</v>
      </c>
      <c r="J54"/>
      <c r="K54"/>
      <c r="L54"/>
      <c r="M54"/>
      <c r="N54"/>
      <c r="O54"/>
      <c r="P54"/>
      <c r="Q54"/>
      <c r="R54"/>
      <c r="S54"/>
    </row>
    <row r="55" spans="1:19">
      <c r="A55" s="87" t="s">
        <v>385</v>
      </c>
      <c r="B55" s="87" t="s">
        <v>579</v>
      </c>
      <c r="C55" s="87">
        <v>0.3</v>
      </c>
      <c r="D55" s="87">
        <v>3.26</v>
      </c>
      <c r="E55" s="87">
        <v>6.3680000000000003</v>
      </c>
      <c r="F55" s="87">
        <v>118.87</v>
      </c>
      <c r="G55" s="87">
        <v>90</v>
      </c>
      <c r="H55" s="87">
        <v>90</v>
      </c>
      <c r="I55" s="87" t="s">
        <v>386</v>
      </c>
      <c r="J55"/>
      <c r="K55"/>
      <c r="L55"/>
      <c r="M55"/>
      <c r="N55"/>
      <c r="O55"/>
      <c r="P55"/>
      <c r="Q55"/>
      <c r="R55"/>
      <c r="S55"/>
    </row>
    <row r="56" spans="1:19">
      <c r="A56" s="87" t="s">
        <v>383</v>
      </c>
      <c r="B56" s="87" t="s">
        <v>579</v>
      </c>
      <c r="C56" s="87">
        <v>0.3</v>
      </c>
      <c r="D56" s="87">
        <v>3.26</v>
      </c>
      <c r="E56" s="87">
        <v>6.3680000000000003</v>
      </c>
      <c r="F56" s="87">
        <v>178.31</v>
      </c>
      <c r="G56" s="87">
        <v>0</v>
      </c>
      <c r="H56" s="87">
        <v>90</v>
      </c>
      <c r="I56" s="87" t="s">
        <v>384</v>
      </c>
      <c r="J56"/>
      <c r="K56"/>
      <c r="L56"/>
      <c r="M56"/>
      <c r="N56"/>
      <c r="O56"/>
      <c r="P56"/>
      <c r="Q56"/>
      <c r="R56"/>
      <c r="S56"/>
    </row>
    <row r="57" spans="1:19">
      <c r="A57" s="87" t="s">
        <v>387</v>
      </c>
      <c r="B57" s="87" t="s">
        <v>579</v>
      </c>
      <c r="C57" s="87">
        <v>0.3</v>
      </c>
      <c r="D57" s="87">
        <v>3.26</v>
      </c>
      <c r="E57" s="87">
        <v>6.3680000000000003</v>
      </c>
      <c r="F57" s="87">
        <v>178.31</v>
      </c>
      <c r="G57" s="87">
        <v>180</v>
      </c>
      <c r="H57" s="87">
        <v>90</v>
      </c>
      <c r="I57" s="87" t="s">
        <v>388</v>
      </c>
      <c r="J57"/>
      <c r="K57"/>
      <c r="L57"/>
      <c r="M57"/>
      <c r="N57"/>
      <c r="O57"/>
      <c r="P57"/>
      <c r="Q57"/>
      <c r="R57"/>
      <c r="S57"/>
    </row>
    <row r="58" spans="1:19">
      <c r="A58" s="87" t="s">
        <v>389</v>
      </c>
      <c r="B58" s="87" t="s">
        <v>579</v>
      </c>
      <c r="C58" s="87">
        <v>0.3</v>
      </c>
      <c r="D58" s="87">
        <v>3.26</v>
      </c>
      <c r="E58" s="87">
        <v>6.3680000000000003</v>
      </c>
      <c r="F58" s="87">
        <v>118.87</v>
      </c>
      <c r="G58" s="87">
        <v>270</v>
      </c>
      <c r="H58" s="87">
        <v>90</v>
      </c>
      <c r="I58" s="87" t="s">
        <v>390</v>
      </c>
      <c r="J58"/>
      <c r="K58"/>
      <c r="L58"/>
      <c r="M58"/>
      <c r="N58"/>
      <c r="O58"/>
      <c r="P58"/>
      <c r="Q58"/>
      <c r="R58"/>
      <c r="S58"/>
    </row>
    <row r="59" spans="1:19">
      <c r="A59" s="87" t="s">
        <v>391</v>
      </c>
      <c r="B59" s="87" t="s">
        <v>580</v>
      </c>
      <c r="C59" s="87">
        <v>0.3</v>
      </c>
      <c r="D59" s="87">
        <v>1.8620000000000001</v>
      </c>
      <c r="E59" s="87">
        <v>3.4009999999999998</v>
      </c>
      <c r="F59" s="87">
        <v>3563.11</v>
      </c>
      <c r="G59" s="87">
        <v>0</v>
      </c>
      <c r="H59" s="87">
        <v>180</v>
      </c>
      <c r="I59" s="87"/>
      <c r="J59"/>
      <c r="K59"/>
      <c r="L59"/>
      <c r="M59"/>
      <c r="N59"/>
      <c r="O59"/>
      <c r="P59"/>
      <c r="Q59"/>
      <c r="R59"/>
      <c r="S59"/>
    </row>
    <row r="60" spans="1:19">
      <c r="A60" s="87" t="s">
        <v>406</v>
      </c>
      <c r="B60" s="87" t="s">
        <v>581</v>
      </c>
      <c r="C60" s="87">
        <v>0.08</v>
      </c>
      <c r="D60" s="87">
        <v>2.3769999999999998</v>
      </c>
      <c r="E60" s="87">
        <v>3.6909999999999998</v>
      </c>
      <c r="F60" s="87">
        <v>59.42</v>
      </c>
      <c r="G60" s="87">
        <v>90</v>
      </c>
      <c r="H60" s="87">
        <v>90</v>
      </c>
      <c r="I60" s="87" t="s">
        <v>386</v>
      </c>
      <c r="J60"/>
      <c r="K60"/>
      <c r="L60"/>
      <c r="M60"/>
      <c r="N60"/>
      <c r="O60"/>
      <c r="P60"/>
      <c r="Q60"/>
      <c r="R60"/>
      <c r="S60"/>
    </row>
    <row r="61" spans="1:19">
      <c r="A61" s="87" t="s">
        <v>407</v>
      </c>
      <c r="B61" s="87" t="s">
        <v>581</v>
      </c>
      <c r="C61" s="87">
        <v>0.08</v>
      </c>
      <c r="D61" s="87">
        <v>2.3769999999999998</v>
      </c>
      <c r="E61" s="87">
        <v>3.6909999999999998</v>
      </c>
      <c r="F61" s="87">
        <v>89.13</v>
      </c>
      <c r="G61" s="87">
        <v>0</v>
      </c>
      <c r="H61" s="87">
        <v>90</v>
      </c>
      <c r="I61" s="87" t="s">
        <v>384</v>
      </c>
      <c r="J61"/>
      <c r="K61"/>
      <c r="L61"/>
      <c r="M61"/>
      <c r="N61"/>
      <c r="O61"/>
      <c r="P61"/>
      <c r="Q61"/>
      <c r="R61"/>
      <c r="S61"/>
    </row>
    <row r="62" spans="1:19">
      <c r="A62" s="87" t="s">
        <v>405</v>
      </c>
      <c r="B62" s="87" t="s">
        <v>581</v>
      </c>
      <c r="C62" s="87">
        <v>0.08</v>
      </c>
      <c r="D62" s="87">
        <v>2.3769999999999998</v>
      </c>
      <c r="E62" s="87">
        <v>3.6909999999999998</v>
      </c>
      <c r="F62" s="87">
        <v>89.13</v>
      </c>
      <c r="G62" s="87">
        <v>180</v>
      </c>
      <c r="H62" s="87">
        <v>90</v>
      </c>
      <c r="I62" s="87" t="s">
        <v>388</v>
      </c>
      <c r="J62"/>
      <c r="K62"/>
      <c r="L62"/>
      <c r="M62"/>
      <c r="N62"/>
      <c r="O62"/>
      <c r="P62"/>
      <c r="Q62"/>
      <c r="R62"/>
      <c r="S62"/>
    </row>
    <row r="63" spans="1:19">
      <c r="A63" s="87" t="s">
        <v>404</v>
      </c>
      <c r="B63" s="87" t="s">
        <v>581</v>
      </c>
      <c r="C63" s="87">
        <v>0.08</v>
      </c>
      <c r="D63" s="87">
        <v>2.3769999999999998</v>
      </c>
      <c r="E63" s="87">
        <v>3.6909999999999998</v>
      </c>
      <c r="F63" s="87">
        <v>59.42</v>
      </c>
      <c r="G63" s="87">
        <v>270</v>
      </c>
      <c r="H63" s="87">
        <v>90</v>
      </c>
      <c r="I63" s="87" t="s">
        <v>390</v>
      </c>
      <c r="J63"/>
      <c r="K63"/>
      <c r="L63"/>
      <c r="M63"/>
      <c r="N63"/>
      <c r="O63"/>
      <c r="P63"/>
      <c r="Q63"/>
      <c r="R63"/>
      <c r="S63"/>
    </row>
    <row r="64" spans="1:19">
      <c r="A64" s="87" t="s">
        <v>411</v>
      </c>
      <c r="B64" s="87" t="s">
        <v>581</v>
      </c>
      <c r="C64" s="87">
        <v>0.08</v>
      </c>
      <c r="D64" s="87">
        <v>2.3769999999999998</v>
      </c>
      <c r="E64" s="87">
        <v>3.6909999999999998</v>
      </c>
      <c r="F64" s="87">
        <v>594.21</v>
      </c>
      <c r="G64" s="87">
        <v>90</v>
      </c>
      <c r="H64" s="87">
        <v>90</v>
      </c>
      <c r="I64" s="87" t="s">
        <v>386</v>
      </c>
      <c r="J64"/>
      <c r="K64"/>
      <c r="L64"/>
      <c r="M64"/>
      <c r="N64"/>
      <c r="O64"/>
      <c r="P64"/>
      <c r="Q64"/>
      <c r="R64"/>
      <c r="S64"/>
    </row>
    <row r="65" spans="1:19">
      <c r="A65" s="87" t="s">
        <v>408</v>
      </c>
      <c r="B65" s="87" t="s">
        <v>581</v>
      </c>
      <c r="C65" s="87">
        <v>0.08</v>
      </c>
      <c r="D65" s="87">
        <v>2.3769999999999998</v>
      </c>
      <c r="E65" s="87">
        <v>3.6909999999999998</v>
      </c>
      <c r="F65" s="87">
        <v>891.32</v>
      </c>
      <c r="G65" s="87">
        <v>0</v>
      </c>
      <c r="H65" s="87">
        <v>90</v>
      </c>
      <c r="I65" s="87" t="s">
        <v>384</v>
      </c>
      <c r="J65"/>
      <c r="K65"/>
      <c r="L65"/>
      <c r="M65"/>
      <c r="N65"/>
      <c r="O65"/>
      <c r="P65"/>
      <c r="Q65"/>
      <c r="R65"/>
      <c r="S65"/>
    </row>
    <row r="66" spans="1:19">
      <c r="A66" s="87" t="s">
        <v>410</v>
      </c>
      <c r="B66" s="87" t="s">
        <v>581</v>
      </c>
      <c r="C66" s="87">
        <v>0.08</v>
      </c>
      <c r="D66" s="87">
        <v>2.3769999999999998</v>
      </c>
      <c r="E66" s="87">
        <v>3.6909999999999998</v>
      </c>
      <c r="F66" s="87">
        <v>891.32</v>
      </c>
      <c r="G66" s="87">
        <v>180</v>
      </c>
      <c r="H66" s="87">
        <v>90</v>
      </c>
      <c r="I66" s="87" t="s">
        <v>388</v>
      </c>
      <c r="J66"/>
      <c r="K66"/>
      <c r="L66"/>
      <c r="M66"/>
      <c r="N66"/>
      <c r="O66"/>
      <c r="P66"/>
      <c r="Q66"/>
      <c r="R66"/>
      <c r="S66"/>
    </row>
    <row r="67" spans="1:19">
      <c r="A67" s="87" t="s">
        <v>409</v>
      </c>
      <c r="B67" s="87" t="s">
        <v>581</v>
      </c>
      <c r="C67" s="87">
        <v>0.08</v>
      </c>
      <c r="D67" s="87">
        <v>2.3769999999999998</v>
      </c>
      <c r="E67" s="87">
        <v>3.6909999999999998</v>
      </c>
      <c r="F67" s="87">
        <v>594.21</v>
      </c>
      <c r="G67" s="87">
        <v>270</v>
      </c>
      <c r="H67" s="87">
        <v>90</v>
      </c>
      <c r="I67" s="87" t="s">
        <v>390</v>
      </c>
      <c r="J67"/>
      <c r="K67"/>
      <c r="L67"/>
      <c r="M67"/>
      <c r="N67"/>
      <c r="O67"/>
      <c r="P67"/>
      <c r="Q67"/>
      <c r="R67"/>
      <c r="S67"/>
    </row>
    <row r="68" spans="1:19">
      <c r="A68" s="87" t="s">
        <v>394</v>
      </c>
      <c r="B68" s="87" t="s">
        <v>581</v>
      </c>
      <c r="C68" s="87">
        <v>0.08</v>
      </c>
      <c r="D68" s="87">
        <v>2.3769999999999998</v>
      </c>
      <c r="E68" s="87">
        <v>3.6909999999999998</v>
      </c>
      <c r="F68" s="87">
        <v>200.61</v>
      </c>
      <c r="G68" s="87">
        <v>180</v>
      </c>
      <c r="H68" s="87">
        <v>90</v>
      </c>
      <c r="I68" s="87" t="s">
        <v>388</v>
      </c>
      <c r="J68"/>
      <c r="K68"/>
      <c r="L68"/>
      <c r="M68"/>
      <c r="N68"/>
      <c r="O68"/>
      <c r="P68"/>
      <c r="Q68"/>
      <c r="R68"/>
      <c r="S68"/>
    </row>
    <row r="69" spans="1:19">
      <c r="A69" s="87" t="s">
        <v>393</v>
      </c>
      <c r="B69" s="87" t="s">
        <v>581</v>
      </c>
      <c r="C69" s="87">
        <v>0.08</v>
      </c>
      <c r="D69" s="87">
        <v>2.3769999999999998</v>
      </c>
      <c r="E69" s="87">
        <v>3.6909999999999998</v>
      </c>
      <c r="F69" s="87">
        <v>133.74</v>
      </c>
      <c r="G69" s="87">
        <v>90</v>
      </c>
      <c r="H69" s="87">
        <v>90</v>
      </c>
      <c r="I69" s="87" t="s">
        <v>386</v>
      </c>
      <c r="J69"/>
      <c r="K69"/>
      <c r="L69"/>
      <c r="M69"/>
      <c r="N69"/>
      <c r="O69"/>
      <c r="P69"/>
      <c r="Q69"/>
      <c r="R69"/>
      <c r="S69"/>
    </row>
    <row r="70" spans="1:19">
      <c r="A70" s="87" t="s">
        <v>392</v>
      </c>
      <c r="B70" s="87" t="s">
        <v>581</v>
      </c>
      <c r="C70" s="87">
        <v>0.08</v>
      </c>
      <c r="D70" s="87">
        <v>2.3769999999999998</v>
      </c>
      <c r="E70" s="87">
        <v>3.6909999999999998</v>
      </c>
      <c r="F70" s="87">
        <v>200.61</v>
      </c>
      <c r="G70" s="87">
        <v>0</v>
      </c>
      <c r="H70" s="87">
        <v>90</v>
      </c>
      <c r="I70" s="87" t="s">
        <v>384</v>
      </c>
      <c r="J70"/>
      <c r="K70"/>
      <c r="L70"/>
      <c r="M70"/>
      <c r="N70"/>
      <c r="O70"/>
      <c r="P70"/>
      <c r="Q70"/>
      <c r="R70"/>
      <c r="S70"/>
    </row>
    <row r="71" spans="1:19">
      <c r="A71" s="87" t="s">
        <v>395</v>
      </c>
      <c r="B71" s="87" t="s">
        <v>581</v>
      </c>
      <c r="C71" s="87">
        <v>0.08</v>
      </c>
      <c r="D71" s="87">
        <v>2.3769999999999998</v>
      </c>
      <c r="E71" s="87">
        <v>3.6909999999999998</v>
      </c>
      <c r="F71" s="87">
        <v>133.74</v>
      </c>
      <c r="G71" s="87">
        <v>270</v>
      </c>
      <c r="H71" s="87">
        <v>90</v>
      </c>
      <c r="I71" s="87" t="s">
        <v>390</v>
      </c>
      <c r="J71"/>
      <c r="K71"/>
      <c r="L71"/>
      <c r="M71"/>
      <c r="N71"/>
      <c r="O71"/>
      <c r="P71"/>
      <c r="Q71"/>
      <c r="R71"/>
      <c r="S71"/>
    </row>
    <row r="72" spans="1:19">
      <c r="A72" s="87" t="s">
        <v>398</v>
      </c>
      <c r="B72" s="87" t="s">
        <v>581</v>
      </c>
      <c r="C72" s="87">
        <v>0.08</v>
      </c>
      <c r="D72" s="87">
        <v>2.3769999999999998</v>
      </c>
      <c r="E72" s="87">
        <v>3.6909999999999998</v>
      </c>
      <c r="F72" s="87">
        <v>2006.06</v>
      </c>
      <c r="G72" s="87">
        <v>180</v>
      </c>
      <c r="H72" s="87">
        <v>90</v>
      </c>
      <c r="I72" s="87" t="s">
        <v>388</v>
      </c>
      <c r="J72"/>
      <c r="K72"/>
      <c r="L72"/>
      <c r="M72"/>
      <c r="N72"/>
      <c r="O72"/>
      <c r="P72"/>
      <c r="Q72"/>
      <c r="R72"/>
      <c r="S72"/>
    </row>
    <row r="73" spans="1:19">
      <c r="A73" s="87" t="s">
        <v>397</v>
      </c>
      <c r="B73" s="87" t="s">
        <v>581</v>
      </c>
      <c r="C73" s="87">
        <v>0.08</v>
      </c>
      <c r="D73" s="87">
        <v>2.3769999999999998</v>
      </c>
      <c r="E73" s="87">
        <v>3.6909999999999998</v>
      </c>
      <c r="F73" s="87">
        <v>1337.37</v>
      </c>
      <c r="G73" s="87">
        <v>90</v>
      </c>
      <c r="H73" s="87">
        <v>90</v>
      </c>
      <c r="I73" s="87" t="s">
        <v>386</v>
      </c>
      <c r="J73"/>
      <c r="K73"/>
      <c r="L73"/>
      <c r="M73"/>
      <c r="N73"/>
      <c r="O73"/>
      <c r="P73"/>
      <c r="Q73"/>
      <c r="R73"/>
      <c r="S73"/>
    </row>
    <row r="74" spans="1:19">
      <c r="A74" s="87" t="s">
        <v>396</v>
      </c>
      <c r="B74" s="87" t="s">
        <v>581</v>
      </c>
      <c r="C74" s="87">
        <v>0.08</v>
      </c>
      <c r="D74" s="87">
        <v>2.3769999999999998</v>
      </c>
      <c r="E74" s="87">
        <v>3.6909999999999998</v>
      </c>
      <c r="F74" s="87">
        <v>2006.06</v>
      </c>
      <c r="G74" s="87">
        <v>0</v>
      </c>
      <c r="H74" s="87">
        <v>90</v>
      </c>
      <c r="I74" s="87" t="s">
        <v>384</v>
      </c>
      <c r="J74"/>
      <c r="K74"/>
      <c r="L74"/>
      <c r="M74"/>
      <c r="N74"/>
      <c r="O74"/>
      <c r="P74"/>
      <c r="Q74"/>
      <c r="R74"/>
      <c r="S74"/>
    </row>
    <row r="75" spans="1:19">
      <c r="A75" s="87" t="s">
        <v>399</v>
      </c>
      <c r="B75" s="87" t="s">
        <v>581</v>
      </c>
      <c r="C75" s="87">
        <v>0.08</v>
      </c>
      <c r="D75" s="87">
        <v>2.3769999999999998</v>
      </c>
      <c r="E75" s="87">
        <v>3.6909999999999998</v>
      </c>
      <c r="F75" s="87">
        <v>1337.37</v>
      </c>
      <c r="G75" s="87">
        <v>270</v>
      </c>
      <c r="H75" s="87">
        <v>90</v>
      </c>
      <c r="I75" s="87" t="s">
        <v>390</v>
      </c>
      <c r="J75"/>
      <c r="K75"/>
      <c r="L75"/>
      <c r="M75"/>
      <c r="N75"/>
      <c r="O75"/>
      <c r="P75"/>
      <c r="Q75"/>
      <c r="R75"/>
      <c r="S75"/>
    </row>
    <row r="76" spans="1:19">
      <c r="A76" s="87" t="s">
        <v>402</v>
      </c>
      <c r="B76" s="87" t="s">
        <v>581</v>
      </c>
      <c r="C76" s="87">
        <v>0.08</v>
      </c>
      <c r="D76" s="87">
        <v>2.3769999999999998</v>
      </c>
      <c r="E76" s="87">
        <v>3.6909999999999998</v>
      </c>
      <c r="F76" s="87">
        <v>200.61</v>
      </c>
      <c r="G76" s="87">
        <v>180</v>
      </c>
      <c r="H76" s="87">
        <v>90</v>
      </c>
      <c r="I76" s="87" t="s">
        <v>388</v>
      </c>
      <c r="J76"/>
      <c r="K76"/>
      <c r="L76"/>
      <c r="M76"/>
      <c r="N76"/>
      <c r="O76"/>
      <c r="P76"/>
      <c r="Q76"/>
      <c r="R76"/>
      <c r="S76"/>
    </row>
    <row r="77" spans="1:19">
      <c r="A77" s="87" t="s">
        <v>401</v>
      </c>
      <c r="B77" s="87" t="s">
        <v>581</v>
      </c>
      <c r="C77" s="87">
        <v>0.08</v>
      </c>
      <c r="D77" s="87">
        <v>2.3769999999999998</v>
      </c>
      <c r="E77" s="87">
        <v>3.6909999999999998</v>
      </c>
      <c r="F77" s="87">
        <v>133.74</v>
      </c>
      <c r="G77" s="87">
        <v>90</v>
      </c>
      <c r="H77" s="87">
        <v>90</v>
      </c>
      <c r="I77" s="87" t="s">
        <v>386</v>
      </c>
      <c r="J77"/>
      <c r="K77"/>
      <c r="L77"/>
      <c r="M77"/>
      <c r="N77"/>
      <c r="O77"/>
      <c r="P77"/>
      <c r="Q77"/>
      <c r="R77"/>
      <c r="S77"/>
    </row>
    <row r="78" spans="1:19">
      <c r="A78" s="87" t="s">
        <v>400</v>
      </c>
      <c r="B78" s="87" t="s">
        <v>581</v>
      </c>
      <c r="C78" s="87">
        <v>0.08</v>
      </c>
      <c r="D78" s="87">
        <v>2.3769999999999998</v>
      </c>
      <c r="E78" s="87">
        <v>3.6909999999999998</v>
      </c>
      <c r="F78" s="87">
        <v>200.61</v>
      </c>
      <c r="G78" s="87">
        <v>0</v>
      </c>
      <c r="H78" s="87">
        <v>90</v>
      </c>
      <c r="I78" s="87" t="s">
        <v>384</v>
      </c>
      <c r="J78"/>
      <c r="K78"/>
      <c r="L78"/>
      <c r="M78"/>
      <c r="N78"/>
      <c r="O78"/>
      <c r="P78"/>
      <c r="Q78"/>
      <c r="R78"/>
      <c r="S78"/>
    </row>
    <row r="79" spans="1:19">
      <c r="A79" s="87" t="s">
        <v>403</v>
      </c>
      <c r="B79" s="87" t="s">
        <v>581</v>
      </c>
      <c r="C79" s="87">
        <v>0.08</v>
      </c>
      <c r="D79" s="87">
        <v>2.3769999999999998</v>
      </c>
      <c r="E79" s="87">
        <v>3.6909999999999998</v>
      </c>
      <c r="F79" s="87">
        <v>133.74</v>
      </c>
      <c r="G79" s="87">
        <v>270</v>
      </c>
      <c r="H79" s="87">
        <v>90</v>
      </c>
      <c r="I79" s="87" t="s">
        <v>390</v>
      </c>
      <c r="J79"/>
      <c r="K79"/>
      <c r="L79"/>
      <c r="M79"/>
      <c r="N79"/>
      <c r="O79"/>
      <c r="P79"/>
      <c r="Q79"/>
      <c r="R79"/>
      <c r="S79"/>
    </row>
    <row r="80" spans="1:19">
      <c r="A80" s="87" t="s">
        <v>413</v>
      </c>
      <c r="B80" s="87" t="s">
        <v>581</v>
      </c>
      <c r="C80" s="87">
        <v>0.08</v>
      </c>
      <c r="D80" s="87">
        <v>2.3769999999999998</v>
      </c>
      <c r="E80" s="87">
        <v>3.6909999999999998</v>
      </c>
      <c r="F80" s="87">
        <v>59.42</v>
      </c>
      <c r="G80" s="87">
        <v>90</v>
      </c>
      <c r="H80" s="87">
        <v>90</v>
      </c>
      <c r="I80" s="87" t="s">
        <v>386</v>
      </c>
      <c r="J80"/>
      <c r="K80"/>
      <c r="L80"/>
      <c r="M80"/>
      <c r="N80"/>
      <c r="O80"/>
      <c r="P80"/>
      <c r="Q80"/>
      <c r="R80"/>
      <c r="S80"/>
    </row>
    <row r="81" spans="1:19">
      <c r="A81" s="87" t="s">
        <v>412</v>
      </c>
      <c r="B81" s="87" t="s">
        <v>581</v>
      </c>
      <c r="C81" s="87">
        <v>0.08</v>
      </c>
      <c r="D81" s="87">
        <v>2.3769999999999998</v>
      </c>
      <c r="E81" s="87">
        <v>3.6909999999999998</v>
      </c>
      <c r="F81" s="87">
        <v>89.13</v>
      </c>
      <c r="G81" s="87">
        <v>180</v>
      </c>
      <c r="H81" s="87">
        <v>90</v>
      </c>
      <c r="I81" s="87" t="s">
        <v>388</v>
      </c>
      <c r="J81"/>
      <c r="K81"/>
      <c r="L81"/>
      <c r="M81"/>
      <c r="N81"/>
      <c r="O81"/>
      <c r="P81"/>
      <c r="Q81"/>
      <c r="R81"/>
      <c r="S81"/>
    </row>
    <row r="82" spans="1:19">
      <c r="A82" s="87" t="s">
        <v>415</v>
      </c>
      <c r="B82" s="87" t="s">
        <v>581</v>
      </c>
      <c r="C82" s="87">
        <v>0.08</v>
      </c>
      <c r="D82" s="87">
        <v>2.3769999999999998</v>
      </c>
      <c r="E82" s="87">
        <v>3.6909999999999998</v>
      </c>
      <c r="F82" s="87">
        <v>89.13</v>
      </c>
      <c r="G82" s="87">
        <v>0</v>
      </c>
      <c r="H82" s="87">
        <v>90</v>
      </c>
      <c r="I82" s="87" t="s">
        <v>384</v>
      </c>
      <c r="J82"/>
      <c r="K82"/>
      <c r="L82"/>
      <c r="M82"/>
      <c r="N82"/>
      <c r="O82"/>
      <c r="P82"/>
      <c r="Q82"/>
      <c r="R82"/>
      <c r="S82"/>
    </row>
    <row r="83" spans="1:19">
      <c r="A83" s="87" t="s">
        <v>414</v>
      </c>
      <c r="B83" s="87" t="s">
        <v>581</v>
      </c>
      <c r="C83" s="87">
        <v>0.08</v>
      </c>
      <c r="D83" s="87">
        <v>2.3769999999999998</v>
      </c>
      <c r="E83" s="87">
        <v>3.6909999999999998</v>
      </c>
      <c r="F83" s="87">
        <v>59.42</v>
      </c>
      <c r="G83" s="87">
        <v>270</v>
      </c>
      <c r="H83" s="87">
        <v>90</v>
      </c>
      <c r="I83" s="87" t="s">
        <v>390</v>
      </c>
      <c r="J83"/>
      <c r="K83"/>
      <c r="L83"/>
      <c r="M83"/>
      <c r="N83"/>
      <c r="O83"/>
      <c r="P83"/>
      <c r="Q83"/>
      <c r="R83"/>
      <c r="S83"/>
    </row>
    <row r="84" spans="1:19">
      <c r="A84" s="87" t="s">
        <v>416</v>
      </c>
      <c r="B84" s="87" t="s">
        <v>582</v>
      </c>
      <c r="C84" s="87">
        <v>0.3</v>
      </c>
      <c r="D84" s="87">
        <v>0.42099999999999999</v>
      </c>
      <c r="E84" s="87">
        <v>0.45700000000000002</v>
      </c>
      <c r="F84" s="87">
        <v>3563.11</v>
      </c>
      <c r="G84" s="87">
        <v>0</v>
      </c>
      <c r="H84" s="87">
        <v>0</v>
      </c>
      <c r="I84" s="87"/>
      <c r="J84"/>
      <c r="K84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0"/>
      <c r="B86" s="87" t="s">
        <v>48</v>
      </c>
      <c r="C86" s="87" t="s">
        <v>417</v>
      </c>
      <c r="D86" s="87" t="s">
        <v>418</v>
      </c>
      <c r="E86" s="87" t="s">
        <v>419</v>
      </c>
      <c r="F86" s="87" t="s">
        <v>43</v>
      </c>
      <c r="G86" s="87" t="s">
        <v>420</v>
      </c>
      <c r="H86" s="87" t="s">
        <v>421</v>
      </c>
      <c r="I86" s="87" t="s">
        <v>422</v>
      </c>
      <c r="J86" s="87" t="s">
        <v>380</v>
      </c>
      <c r="K86" s="87" t="s">
        <v>382</v>
      </c>
      <c r="L86"/>
      <c r="M86"/>
      <c r="N86"/>
      <c r="O86"/>
      <c r="P86"/>
      <c r="Q86"/>
      <c r="R86"/>
      <c r="S86"/>
    </row>
    <row r="87" spans="1:19">
      <c r="A87" s="87" t="s">
        <v>425</v>
      </c>
      <c r="B87" s="87" t="s">
        <v>674</v>
      </c>
      <c r="C87" s="87">
        <v>115.9</v>
      </c>
      <c r="D87" s="87">
        <v>115.9</v>
      </c>
      <c r="E87" s="87">
        <v>5.835</v>
      </c>
      <c r="F87" s="87">
        <v>0.251</v>
      </c>
      <c r="G87" s="87">
        <v>0.11</v>
      </c>
      <c r="H87" s="87" t="s">
        <v>63</v>
      </c>
      <c r="I87" s="87" t="s">
        <v>394</v>
      </c>
      <c r="J87" s="87">
        <v>180</v>
      </c>
      <c r="K87" s="87" t="s">
        <v>388</v>
      </c>
      <c r="L87"/>
      <c r="M87"/>
      <c r="N87"/>
      <c r="O87"/>
      <c r="P87"/>
      <c r="Q87"/>
      <c r="R87"/>
      <c r="S87"/>
    </row>
    <row r="88" spans="1:19">
      <c r="A88" s="87" t="s">
        <v>424</v>
      </c>
      <c r="B88" s="87" t="s">
        <v>674</v>
      </c>
      <c r="C88" s="87">
        <v>77.27</v>
      </c>
      <c r="D88" s="87">
        <v>77.27</v>
      </c>
      <c r="E88" s="87">
        <v>5.835</v>
      </c>
      <c r="F88" s="87">
        <v>0.251</v>
      </c>
      <c r="G88" s="87">
        <v>0.11</v>
      </c>
      <c r="H88" s="87" t="s">
        <v>63</v>
      </c>
      <c r="I88" s="87" t="s">
        <v>393</v>
      </c>
      <c r="J88" s="87">
        <v>90</v>
      </c>
      <c r="K88" s="87" t="s">
        <v>386</v>
      </c>
      <c r="L88"/>
      <c r="M88"/>
      <c r="N88"/>
      <c r="O88"/>
      <c r="P88"/>
      <c r="Q88"/>
      <c r="R88"/>
      <c r="S88"/>
    </row>
    <row r="89" spans="1:19">
      <c r="A89" s="87" t="s">
        <v>423</v>
      </c>
      <c r="B89" s="87" t="s">
        <v>674</v>
      </c>
      <c r="C89" s="87">
        <v>115.9</v>
      </c>
      <c r="D89" s="87">
        <v>115.9</v>
      </c>
      <c r="E89" s="87">
        <v>5.835</v>
      </c>
      <c r="F89" s="87">
        <v>0.251</v>
      </c>
      <c r="G89" s="87">
        <v>0.11</v>
      </c>
      <c r="H89" s="87" t="s">
        <v>63</v>
      </c>
      <c r="I89" s="87" t="s">
        <v>392</v>
      </c>
      <c r="J89" s="87">
        <v>0</v>
      </c>
      <c r="K89" s="87" t="s">
        <v>384</v>
      </c>
      <c r="L89"/>
      <c r="M89"/>
      <c r="N89"/>
      <c r="O89"/>
      <c r="P89"/>
      <c r="Q89"/>
      <c r="R89"/>
      <c r="S89"/>
    </row>
    <row r="90" spans="1:19">
      <c r="A90" s="87" t="s">
        <v>426</v>
      </c>
      <c r="B90" s="87" t="s">
        <v>674</v>
      </c>
      <c r="C90" s="87">
        <v>77.27</v>
      </c>
      <c r="D90" s="87">
        <v>77.27</v>
      </c>
      <c r="E90" s="87">
        <v>5.835</v>
      </c>
      <c r="F90" s="87">
        <v>0.251</v>
      </c>
      <c r="G90" s="87">
        <v>0.11</v>
      </c>
      <c r="H90" s="87" t="s">
        <v>63</v>
      </c>
      <c r="I90" s="87" t="s">
        <v>395</v>
      </c>
      <c r="J90" s="87">
        <v>270</v>
      </c>
      <c r="K90" s="87" t="s">
        <v>390</v>
      </c>
      <c r="L90"/>
      <c r="M90"/>
      <c r="N90"/>
      <c r="O90"/>
      <c r="P90"/>
      <c r="Q90"/>
      <c r="R90"/>
      <c r="S90"/>
    </row>
    <row r="91" spans="1:19">
      <c r="A91" s="87" t="s">
        <v>429</v>
      </c>
      <c r="B91" s="87" t="s">
        <v>674</v>
      </c>
      <c r="C91" s="87">
        <v>115.9</v>
      </c>
      <c r="D91" s="87">
        <v>1159.04</v>
      </c>
      <c r="E91" s="87">
        <v>5.835</v>
      </c>
      <c r="F91" s="87">
        <v>0.251</v>
      </c>
      <c r="G91" s="87">
        <v>0.11</v>
      </c>
      <c r="H91" s="87" t="s">
        <v>63</v>
      </c>
      <c r="I91" s="87" t="s">
        <v>398</v>
      </c>
      <c r="J91" s="87">
        <v>180</v>
      </c>
      <c r="K91" s="87" t="s">
        <v>388</v>
      </c>
      <c r="L91"/>
      <c r="M91"/>
      <c r="N91"/>
      <c r="O91"/>
      <c r="P91"/>
      <c r="Q91"/>
      <c r="R91"/>
      <c r="S91"/>
    </row>
    <row r="92" spans="1:19">
      <c r="A92" s="87" t="s">
        <v>428</v>
      </c>
      <c r="B92" s="87" t="s">
        <v>674</v>
      </c>
      <c r="C92" s="87">
        <v>77.27</v>
      </c>
      <c r="D92" s="87">
        <v>772.69</v>
      </c>
      <c r="E92" s="87">
        <v>5.835</v>
      </c>
      <c r="F92" s="87">
        <v>0.251</v>
      </c>
      <c r="G92" s="87">
        <v>0.11</v>
      </c>
      <c r="H92" s="87" t="s">
        <v>63</v>
      </c>
      <c r="I92" s="87" t="s">
        <v>397</v>
      </c>
      <c r="J92" s="87">
        <v>90</v>
      </c>
      <c r="K92" s="87" t="s">
        <v>386</v>
      </c>
      <c r="L92"/>
      <c r="M92"/>
      <c r="N92"/>
      <c r="O92"/>
      <c r="P92"/>
      <c r="Q92"/>
      <c r="R92"/>
      <c r="S92"/>
    </row>
    <row r="93" spans="1:19">
      <c r="A93" s="87" t="s">
        <v>427</v>
      </c>
      <c r="B93" s="87" t="s">
        <v>674</v>
      </c>
      <c r="C93" s="87">
        <v>115.9</v>
      </c>
      <c r="D93" s="87">
        <v>1159.04</v>
      </c>
      <c r="E93" s="87">
        <v>5.835</v>
      </c>
      <c r="F93" s="87">
        <v>0.251</v>
      </c>
      <c r="G93" s="87">
        <v>0.11</v>
      </c>
      <c r="H93" s="87" t="s">
        <v>63</v>
      </c>
      <c r="I93" s="87" t="s">
        <v>396</v>
      </c>
      <c r="J93" s="87">
        <v>0</v>
      </c>
      <c r="K93" s="87" t="s">
        <v>384</v>
      </c>
      <c r="L93"/>
      <c r="M93"/>
      <c r="N93"/>
      <c r="O93"/>
      <c r="P93"/>
      <c r="Q93"/>
      <c r="R93"/>
      <c r="S93"/>
    </row>
    <row r="94" spans="1:19">
      <c r="A94" s="87" t="s">
        <v>430</v>
      </c>
      <c r="B94" s="87" t="s">
        <v>674</v>
      </c>
      <c r="C94" s="87">
        <v>77.27</v>
      </c>
      <c r="D94" s="87">
        <v>772.69</v>
      </c>
      <c r="E94" s="87">
        <v>5.835</v>
      </c>
      <c r="F94" s="87">
        <v>0.251</v>
      </c>
      <c r="G94" s="87">
        <v>0.11</v>
      </c>
      <c r="H94" s="87" t="s">
        <v>63</v>
      </c>
      <c r="I94" s="87" t="s">
        <v>399</v>
      </c>
      <c r="J94" s="87">
        <v>270</v>
      </c>
      <c r="K94" s="87" t="s">
        <v>390</v>
      </c>
      <c r="L94"/>
      <c r="M94"/>
      <c r="N94"/>
      <c r="O94"/>
      <c r="P94"/>
      <c r="Q94"/>
      <c r="R94"/>
      <c r="S94"/>
    </row>
    <row r="95" spans="1:19">
      <c r="A95" s="87" t="s">
        <v>433</v>
      </c>
      <c r="B95" s="87" t="s">
        <v>674</v>
      </c>
      <c r="C95" s="87">
        <v>115.9</v>
      </c>
      <c r="D95" s="87">
        <v>115.9</v>
      </c>
      <c r="E95" s="87">
        <v>5.835</v>
      </c>
      <c r="F95" s="87">
        <v>0.251</v>
      </c>
      <c r="G95" s="87">
        <v>0.11</v>
      </c>
      <c r="H95" s="87" t="s">
        <v>63</v>
      </c>
      <c r="I95" s="87" t="s">
        <v>402</v>
      </c>
      <c r="J95" s="87">
        <v>180</v>
      </c>
      <c r="K95" s="87" t="s">
        <v>388</v>
      </c>
      <c r="L95"/>
      <c r="M95"/>
      <c r="N95"/>
      <c r="O95"/>
      <c r="P95"/>
      <c r="Q95"/>
      <c r="R95"/>
      <c r="S95"/>
    </row>
    <row r="96" spans="1:19">
      <c r="A96" s="87" t="s">
        <v>432</v>
      </c>
      <c r="B96" s="87" t="s">
        <v>674</v>
      </c>
      <c r="C96" s="87">
        <v>77.27</v>
      </c>
      <c r="D96" s="87">
        <v>77.27</v>
      </c>
      <c r="E96" s="87">
        <v>5.835</v>
      </c>
      <c r="F96" s="87">
        <v>0.251</v>
      </c>
      <c r="G96" s="87">
        <v>0.11</v>
      </c>
      <c r="H96" s="87" t="s">
        <v>63</v>
      </c>
      <c r="I96" s="87" t="s">
        <v>401</v>
      </c>
      <c r="J96" s="87">
        <v>90</v>
      </c>
      <c r="K96" s="87" t="s">
        <v>386</v>
      </c>
      <c r="L96"/>
      <c r="M96"/>
      <c r="N96"/>
      <c r="O96"/>
      <c r="P96"/>
      <c r="Q96"/>
      <c r="R96"/>
      <c r="S96"/>
    </row>
    <row r="97" spans="1:19">
      <c r="A97" s="87" t="s">
        <v>431</v>
      </c>
      <c r="B97" s="87" t="s">
        <v>674</v>
      </c>
      <c r="C97" s="87">
        <v>115.9</v>
      </c>
      <c r="D97" s="87">
        <v>115.9</v>
      </c>
      <c r="E97" s="87">
        <v>5.835</v>
      </c>
      <c r="F97" s="87">
        <v>0.251</v>
      </c>
      <c r="G97" s="87">
        <v>0.11</v>
      </c>
      <c r="H97" s="87" t="s">
        <v>63</v>
      </c>
      <c r="I97" s="87" t="s">
        <v>400</v>
      </c>
      <c r="J97" s="87">
        <v>0</v>
      </c>
      <c r="K97" s="87" t="s">
        <v>384</v>
      </c>
      <c r="L97"/>
      <c r="M97"/>
      <c r="N97"/>
      <c r="O97"/>
      <c r="P97"/>
      <c r="Q97"/>
      <c r="R97"/>
      <c r="S97"/>
    </row>
    <row r="98" spans="1:19">
      <c r="A98" s="87" t="s">
        <v>434</v>
      </c>
      <c r="B98" s="87" t="s">
        <v>674</v>
      </c>
      <c r="C98" s="87">
        <v>77.27</v>
      </c>
      <c r="D98" s="87">
        <v>77.27</v>
      </c>
      <c r="E98" s="87">
        <v>5.835</v>
      </c>
      <c r="F98" s="87">
        <v>0.251</v>
      </c>
      <c r="G98" s="87">
        <v>0.11</v>
      </c>
      <c r="H98" s="87" t="s">
        <v>63</v>
      </c>
      <c r="I98" s="87" t="s">
        <v>403</v>
      </c>
      <c r="J98" s="87">
        <v>270</v>
      </c>
      <c r="K98" s="87" t="s">
        <v>390</v>
      </c>
      <c r="L98"/>
      <c r="M98"/>
      <c r="N98"/>
      <c r="O98"/>
      <c r="P98"/>
      <c r="Q98"/>
      <c r="R98"/>
      <c r="S98"/>
    </row>
    <row r="99" spans="1:19">
      <c r="A99" s="87" t="s">
        <v>435</v>
      </c>
      <c r="B99" s="87"/>
      <c r="C99" s="87"/>
      <c r="D99" s="87">
        <v>4636.1499999999996</v>
      </c>
      <c r="E99" s="87">
        <v>5.83</v>
      </c>
      <c r="F99" s="87">
        <v>0.251</v>
      </c>
      <c r="G99" s="87">
        <v>0.11</v>
      </c>
      <c r="H99" s="87"/>
      <c r="I99" s="87"/>
      <c r="J99" s="87"/>
      <c r="K99" s="87"/>
      <c r="L99"/>
      <c r="M99"/>
      <c r="N99"/>
      <c r="O99"/>
      <c r="P99"/>
      <c r="Q99"/>
      <c r="R99"/>
      <c r="S99"/>
    </row>
    <row r="100" spans="1:19">
      <c r="A100" s="87" t="s">
        <v>436</v>
      </c>
      <c r="B100" s="87"/>
      <c r="C100" s="87"/>
      <c r="D100" s="87">
        <v>1390.85</v>
      </c>
      <c r="E100" s="87">
        <v>5.83</v>
      </c>
      <c r="F100" s="87">
        <v>0.251</v>
      </c>
      <c r="G100" s="87">
        <v>0.11</v>
      </c>
      <c r="H100" s="87"/>
      <c r="I100" s="87"/>
      <c r="J100" s="87"/>
      <c r="K100" s="87"/>
      <c r="L100"/>
      <c r="M100"/>
      <c r="N100"/>
      <c r="O100"/>
      <c r="P100"/>
      <c r="Q100"/>
      <c r="R100"/>
      <c r="S100"/>
    </row>
    <row r="101" spans="1:19">
      <c r="A101" s="87" t="s">
        <v>437</v>
      </c>
      <c r="B101" s="87"/>
      <c r="C101" s="87"/>
      <c r="D101" s="87">
        <v>3245.31</v>
      </c>
      <c r="E101" s="87">
        <v>5.83</v>
      </c>
      <c r="F101" s="87">
        <v>0.251</v>
      </c>
      <c r="G101" s="87">
        <v>0.11</v>
      </c>
      <c r="H101" s="87"/>
      <c r="I101" s="87"/>
      <c r="J101" s="87"/>
      <c r="K101" s="87"/>
      <c r="L101"/>
      <c r="M101"/>
      <c r="N101"/>
      <c r="O101"/>
      <c r="P101"/>
      <c r="Q101"/>
      <c r="R101"/>
      <c r="S101"/>
    </row>
    <row r="102" spans="1:19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0"/>
      <c r="B103" s="87" t="s">
        <v>114</v>
      </c>
      <c r="C103" s="87" t="s">
        <v>438</v>
      </c>
      <c r="D103" s="87" t="s">
        <v>439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7" t="s">
        <v>440</v>
      </c>
      <c r="B104" s="87" t="s">
        <v>441</v>
      </c>
      <c r="C104" s="87">
        <v>4356174.8099999996</v>
      </c>
      <c r="D104" s="87">
        <v>5.2</v>
      </c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7" t="s">
        <v>442</v>
      </c>
      <c r="B105" s="87" t="s">
        <v>443</v>
      </c>
      <c r="C105" s="87">
        <v>2888716.07</v>
      </c>
      <c r="D105" s="87">
        <v>0.7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7" t="s">
        <v>444</v>
      </c>
      <c r="B106" s="87" t="s">
        <v>445</v>
      </c>
      <c r="C106" s="87">
        <v>4155120.59</v>
      </c>
      <c r="D106" s="87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0"/>
      <c r="B108" s="87" t="s">
        <v>114</v>
      </c>
      <c r="C108" s="87" t="s">
        <v>446</v>
      </c>
      <c r="D108" s="87" t="s">
        <v>447</v>
      </c>
      <c r="E108" s="87" t="s">
        <v>448</v>
      </c>
      <c r="F108" s="87" t="s">
        <v>449</v>
      </c>
      <c r="G108" s="87" t="s">
        <v>439</v>
      </c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87" t="s">
        <v>453</v>
      </c>
      <c r="B109" s="87" t="s">
        <v>451</v>
      </c>
      <c r="C109" s="87">
        <v>389305.88</v>
      </c>
      <c r="D109" s="87">
        <v>270481.61</v>
      </c>
      <c r="E109" s="87">
        <v>118824.27</v>
      </c>
      <c r="F109" s="87">
        <v>0.69</v>
      </c>
      <c r="G109" s="87" t="s">
        <v>452</v>
      </c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7" t="s">
        <v>454</v>
      </c>
      <c r="B110" s="87" t="s">
        <v>451</v>
      </c>
      <c r="C110" s="87">
        <v>4480918.3600000003</v>
      </c>
      <c r="D110" s="87">
        <v>3128437.69</v>
      </c>
      <c r="E110" s="87">
        <v>1352480.67</v>
      </c>
      <c r="F110" s="87">
        <v>0.7</v>
      </c>
      <c r="G110" s="87" t="s">
        <v>452</v>
      </c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7" t="s">
        <v>455</v>
      </c>
      <c r="B111" s="87" t="s">
        <v>451</v>
      </c>
      <c r="C111" s="87">
        <v>437816.81</v>
      </c>
      <c r="D111" s="87">
        <v>305283.09000000003</v>
      </c>
      <c r="E111" s="87">
        <v>132533.72</v>
      </c>
      <c r="F111" s="87">
        <v>0.7</v>
      </c>
      <c r="G111" s="87" t="s">
        <v>452</v>
      </c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7" t="s">
        <v>450</v>
      </c>
      <c r="B112" s="87" t="s">
        <v>451</v>
      </c>
      <c r="C112" s="87">
        <v>130887.86</v>
      </c>
      <c r="D112" s="87">
        <v>90286.79</v>
      </c>
      <c r="E112" s="87">
        <v>40601.07</v>
      </c>
      <c r="F112" s="87">
        <v>0.69</v>
      </c>
      <c r="G112" s="87" t="s">
        <v>452</v>
      </c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0"/>
      <c r="B114" s="87" t="s">
        <v>114</v>
      </c>
      <c r="C114" s="87" t="s">
        <v>446</v>
      </c>
      <c r="D114" s="87" t="s">
        <v>439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7" t="s">
        <v>456</v>
      </c>
      <c r="B115" s="87" t="s">
        <v>457</v>
      </c>
      <c r="C115" s="87">
        <v>68464.78</v>
      </c>
      <c r="D115" s="87" t="s">
        <v>452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7" t="s">
        <v>458</v>
      </c>
      <c r="B116" s="87" t="s">
        <v>457</v>
      </c>
      <c r="C116" s="87">
        <v>120713.91</v>
      </c>
      <c r="D116" s="87" t="s">
        <v>452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7" t="s">
        <v>459</v>
      </c>
      <c r="B117" s="87" t="s">
        <v>457</v>
      </c>
      <c r="C117" s="87">
        <v>1523557.25</v>
      </c>
      <c r="D117" s="87" t="s">
        <v>452</v>
      </c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7" t="s">
        <v>460</v>
      </c>
      <c r="B118" s="87" t="s">
        <v>457</v>
      </c>
      <c r="C118" s="87">
        <v>143802.96</v>
      </c>
      <c r="D118" s="87" t="s">
        <v>452</v>
      </c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7" t="s">
        <v>463</v>
      </c>
      <c r="B119" s="87" t="s">
        <v>457</v>
      </c>
      <c r="C119" s="87">
        <v>17846.2</v>
      </c>
      <c r="D119" s="87" t="s">
        <v>452</v>
      </c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7" t="s">
        <v>462</v>
      </c>
      <c r="B120" s="87" t="s">
        <v>457</v>
      </c>
      <c r="C120" s="87">
        <v>21475.599999999999</v>
      </c>
      <c r="D120" s="87" t="s">
        <v>452</v>
      </c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7" t="s">
        <v>461</v>
      </c>
      <c r="B121" s="87" t="s">
        <v>457</v>
      </c>
      <c r="C121" s="87">
        <v>18734.75</v>
      </c>
      <c r="D121" s="87" t="s">
        <v>452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7" t="s">
        <v>464</v>
      </c>
      <c r="B122" s="87" t="s">
        <v>457</v>
      </c>
      <c r="C122" s="87">
        <v>24605.67</v>
      </c>
      <c r="D122" s="87" t="s">
        <v>452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7" t="s">
        <v>467</v>
      </c>
      <c r="B123" s="87" t="s">
        <v>457</v>
      </c>
      <c r="C123" s="87">
        <v>184311.4</v>
      </c>
      <c r="D123" s="87" t="s">
        <v>452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7" t="s">
        <v>466</v>
      </c>
      <c r="B124" s="87" t="s">
        <v>457</v>
      </c>
      <c r="C124" s="87">
        <v>216058.45</v>
      </c>
      <c r="D124" s="87" t="s">
        <v>452</v>
      </c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7" t="s">
        <v>465</v>
      </c>
      <c r="B125" s="87" t="s">
        <v>457</v>
      </c>
      <c r="C125" s="87">
        <v>182329.69</v>
      </c>
      <c r="D125" s="87" t="s">
        <v>452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7" t="s">
        <v>468</v>
      </c>
      <c r="B126" s="87" t="s">
        <v>457</v>
      </c>
      <c r="C126" s="87">
        <v>250406.51</v>
      </c>
      <c r="D126" s="87" t="s">
        <v>452</v>
      </c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7" t="s">
        <v>471</v>
      </c>
      <c r="B127" s="87" t="s">
        <v>457</v>
      </c>
      <c r="C127" s="87">
        <v>19334.37</v>
      </c>
      <c r="D127" s="87" t="s">
        <v>452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7" t="s">
        <v>470</v>
      </c>
      <c r="B128" s="87" t="s">
        <v>457</v>
      </c>
      <c r="C128" s="87">
        <v>20239.810000000001</v>
      </c>
      <c r="D128" s="87" t="s">
        <v>452</v>
      </c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87" t="s">
        <v>469</v>
      </c>
      <c r="B129" s="87" t="s">
        <v>457</v>
      </c>
      <c r="C129" s="87">
        <v>20704.28</v>
      </c>
      <c r="D129" s="87" t="s">
        <v>452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7" t="s">
        <v>472</v>
      </c>
      <c r="B130" s="87" t="s">
        <v>457</v>
      </c>
      <c r="C130" s="87">
        <v>25669.66</v>
      </c>
      <c r="D130" s="87" t="s">
        <v>452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7" t="s">
        <v>474</v>
      </c>
      <c r="B131" s="87" t="s">
        <v>457</v>
      </c>
      <c r="C131" s="87">
        <v>4280.96</v>
      </c>
      <c r="D131" s="87" t="s">
        <v>452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7" t="s">
        <v>475</v>
      </c>
      <c r="B132" s="87" t="s">
        <v>457</v>
      </c>
      <c r="C132" s="87">
        <v>1920.2</v>
      </c>
      <c r="D132" s="87" t="s">
        <v>452</v>
      </c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7" t="s">
        <v>476</v>
      </c>
      <c r="B133" s="87" t="s">
        <v>457</v>
      </c>
      <c r="C133" s="87">
        <v>945.34</v>
      </c>
      <c r="D133" s="87" t="s">
        <v>452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87" t="s">
        <v>473</v>
      </c>
      <c r="B134" s="87" t="s">
        <v>457</v>
      </c>
      <c r="C134" s="87">
        <v>22520.83</v>
      </c>
      <c r="D134" s="87" t="s">
        <v>452</v>
      </c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80"/>
      <c r="B136" s="87" t="s">
        <v>114</v>
      </c>
      <c r="C136" s="87" t="s">
        <v>477</v>
      </c>
      <c r="D136" s="87" t="s">
        <v>478</v>
      </c>
      <c r="E136" s="87" t="s">
        <v>479</v>
      </c>
      <c r="F136" s="87" t="s">
        <v>480</v>
      </c>
      <c r="G136" s="87" t="s">
        <v>481</v>
      </c>
      <c r="H136" s="87" t="s">
        <v>482</v>
      </c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87" t="s">
        <v>486</v>
      </c>
      <c r="B137" s="87" t="s">
        <v>484</v>
      </c>
      <c r="C137" s="87">
        <v>0.6</v>
      </c>
      <c r="D137" s="87">
        <v>1017.59</v>
      </c>
      <c r="E137" s="87">
        <v>16.57</v>
      </c>
      <c r="F137" s="87">
        <v>27900.46</v>
      </c>
      <c r="G137" s="87">
        <v>1</v>
      </c>
      <c r="H137" s="87" t="s">
        <v>485</v>
      </c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87" t="s">
        <v>487</v>
      </c>
      <c r="B138" s="87" t="s">
        <v>484</v>
      </c>
      <c r="C138" s="87">
        <v>0.62</v>
      </c>
      <c r="D138" s="87">
        <v>1017.59</v>
      </c>
      <c r="E138" s="87">
        <v>192.06</v>
      </c>
      <c r="F138" s="87">
        <v>316496.03999999998</v>
      </c>
      <c r="G138" s="87">
        <v>1</v>
      </c>
      <c r="H138" s="87" t="s">
        <v>485</v>
      </c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7" t="s">
        <v>488</v>
      </c>
      <c r="B139" s="87" t="s">
        <v>484</v>
      </c>
      <c r="C139" s="87">
        <v>0.6</v>
      </c>
      <c r="D139" s="87">
        <v>1017.59</v>
      </c>
      <c r="E139" s="87">
        <v>18.72</v>
      </c>
      <c r="F139" s="87">
        <v>31518.75</v>
      </c>
      <c r="G139" s="87">
        <v>1</v>
      </c>
      <c r="H139" s="87" t="s">
        <v>485</v>
      </c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87" t="s">
        <v>483</v>
      </c>
      <c r="B140" s="87" t="s">
        <v>484</v>
      </c>
      <c r="C140" s="87">
        <v>0.59</v>
      </c>
      <c r="D140" s="87">
        <v>1109.6500000000001</v>
      </c>
      <c r="E140" s="87">
        <v>5.58</v>
      </c>
      <c r="F140" s="87">
        <v>10467.23</v>
      </c>
      <c r="G140" s="87">
        <v>1</v>
      </c>
      <c r="H140" s="87" t="s">
        <v>485</v>
      </c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80"/>
      <c r="B142" s="87" t="s">
        <v>114</v>
      </c>
      <c r="C142" s="87" t="s">
        <v>489</v>
      </c>
      <c r="D142" s="87" t="s">
        <v>490</v>
      </c>
      <c r="E142" s="87" t="s">
        <v>491</v>
      </c>
      <c r="F142" s="87" t="s">
        <v>492</v>
      </c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7" t="s">
        <v>497</v>
      </c>
      <c r="B143" s="87" t="s">
        <v>494</v>
      </c>
      <c r="C143" s="87" t="s">
        <v>495</v>
      </c>
      <c r="D143" s="87">
        <v>179352</v>
      </c>
      <c r="E143" s="87">
        <v>39918.31</v>
      </c>
      <c r="F143" s="87">
        <v>0.9</v>
      </c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7" t="s">
        <v>496</v>
      </c>
      <c r="B144" s="87" t="s">
        <v>494</v>
      </c>
      <c r="C144" s="87" t="s">
        <v>495</v>
      </c>
      <c r="D144" s="87">
        <v>179352</v>
      </c>
      <c r="E144" s="87">
        <v>16360.97</v>
      </c>
      <c r="F144" s="87">
        <v>0.88</v>
      </c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7" t="s">
        <v>493</v>
      </c>
      <c r="B145" s="87" t="s">
        <v>494</v>
      </c>
      <c r="C145" s="87" t="s">
        <v>495</v>
      </c>
      <c r="D145" s="87">
        <v>179352</v>
      </c>
      <c r="E145" s="87">
        <v>72.709999999999994</v>
      </c>
      <c r="F145" s="87">
        <v>0.85</v>
      </c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7" t="s">
        <v>498</v>
      </c>
      <c r="B146" s="87" t="s">
        <v>499</v>
      </c>
      <c r="C146" s="87" t="s">
        <v>495</v>
      </c>
      <c r="D146" s="87">
        <v>179352</v>
      </c>
      <c r="E146" s="87">
        <v>58643.73</v>
      </c>
      <c r="F146" s="87">
        <v>0.87</v>
      </c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0"/>
      <c r="B148" s="87" t="s">
        <v>114</v>
      </c>
      <c r="C148" s="87" t="s">
        <v>500</v>
      </c>
      <c r="D148" s="87" t="s">
        <v>501</v>
      </c>
      <c r="E148" s="87" t="s">
        <v>502</v>
      </c>
      <c r="F148" s="87" t="s">
        <v>503</v>
      </c>
      <c r="G148" s="87" t="s">
        <v>504</v>
      </c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7" t="s">
        <v>505</v>
      </c>
      <c r="B149" s="87" t="s">
        <v>506</v>
      </c>
      <c r="C149" s="87">
        <v>0.76</v>
      </c>
      <c r="D149" s="87">
        <v>845000</v>
      </c>
      <c r="E149" s="87">
        <v>0.78</v>
      </c>
      <c r="F149" s="87">
        <v>0.88</v>
      </c>
      <c r="G149" s="87">
        <v>0.57999999999999996</v>
      </c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0"/>
      <c r="B151" s="87" t="s">
        <v>507</v>
      </c>
      <c r="C151" s="87" t="s">
        <v>508</v>
      </c>
      <c r="D151" s="87" t="s">
        <v>509</v>
      </c>
      <c r="E151" s="87" t="s">
        <v>510</v>
      </c>
      <c r="F151" s="87" t="s">
        <v>511</v>
      </c>
      <c r="G151" s="87" t="s">
        <v>512</v>
      </c>
      <c r="H151" s="87" t="s">
        <v>513</v>
      </c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7" t="s">
        <v>514</v>
      </c>
      <c r="B152" s="87">
        <v>324796.41489999997</v>
      </c>
      <c r="C152" s="87">
        <v>565.63800000000003</v>
      </c>
      <c r="D152" s="87">
        <v>2132.7759999999998</v>
      </c>
      <c r="E152" s="87">
        <v>0</v>
      </c>
      <c r="F152" s="87">
        <v>9.7000000000000003E-3</v>
      </c>
      <c r="G152" s="87">
        <v>263954.83649999998</v>
      </c>
      <c r="H152" s="87">
        <v>139548.3688</v>
      </c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7" t="s">
        <v>515</v>
      </c>
      <c r="B153" s="87">
        <v>293395.62689999997</v>
      </c>
      <c r="C153" s="87">
        <v>513.44539999999995</v>
      </c>
      <c r="D153" s="87">
        <v>1946.1992</v>
      </c>
      <c r="E153" s="87">
        <v>0</v>
      </c>
      <c r="F153" s="87">
        <v>8.8999999999999999E-3</v>
      </c>
      <c r="G153" s="87">
        <v>240865.78080000001</v>
      </c>
      <c r="H153" s="87">
        <v>126306.7941</v>
      </c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7" t="s">
        <v>516</v>
      </c>
      <c r="B154" s="87">
        <v>339899.67420000001</v>
      </c>
      <c r="C154" s="87">
        <v>596.1875</v>
      </c>
      <c r="D154" s="87">
        <v>2265.3777</v>
      </c>
      <c r="E154" s="87">
        <v>0</v>
      </c>
      <c r="F154" s="87">
        <v>1.03E-2</v>
      </c>
      <c r="G154" s="87">
        <v>280369.0233</v>
      </c>
      <c r="H154" s="87">
        <v>146463.00690000001</v>
      </c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7" t="s">
        <v>517</v>
      </c>
      <c r="B155" s="87">
        <v>320294.39360000001</v>
      </c>
      <c r="C155" s="87">
        <v>563.99879999999996</v>
      </c>
      <c r="D155" s="87">
        <v>2152.0205999999998</v>
      </c>
      <c r="E155" s="87">
        <v>0</v>
      </c>
      <c r="F155" s="87">
        <v>9.7999999999999997E-3</v>
      </c>
      <c r="G155" s="87">
        <v>266341.30719999998</v>
      </c>
      <c r="H155" s="87">
        <v>138235.4351</v>
      </c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7" t="s">
        <v>282</v>
      </c>
      <c r="B156" s="87">
        <v>361892.6801</v>
      </c>
      <c r="C156" s="87">
        <v>637.45349999999996</v>
      </c>
      <c r="D156" s="87">
        <v>2433.1302000000001</v>
      </c>
      <c r="E156" s="87">
        <v>0</v>
      </c>
      <c r="F156" s="87">
        <v>1.11E-2</v>
      </c>
      <c r="G156" s="87">
        <v>301132.538</v>
      </c>
      <c r="H156" s="87">
        <v>156209.35310000001</v>
      </c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7" t="s">
        <v>518</v>
      </c>
      <c r="B157" s="87">
        <v>367893.40090000001</v>
      </c>
      <c r="C157" s="87">
        <v>648.20910000000003</v>
      </c>
      <c r="D157" s="87">
        <v>2474.9362000000001</v>
      </c>
      <c r="E157" s="87">
        <v>0</v>
      </c>
      <c r="F157" s="87">
        <v>1.1299999999999999E-2</v>
      </c>
      <c r="G157" s="87">
        <v>306306.72590000002</v>
      </c>
      <c r="H157" s="87">
        <v>158818.13750000001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7" t="s">
        <v>519</v>
      </c>
      <c r="B158" s="87">
        <v>368795.7316</v>
      </c>
      <c r="C158" s="87">
        <v>649.84400000000005</v>
      </c>
      <c r="D158" s="87">
        <v>2481.3613999999998</v>
      </c>
      <c r="E158" s="87">
        <v>0</v>
      </c>
      <c r="F158" s="87">
        <v>1.1299999999999999E-2</v>
      </c>
      <c r="G158" s="87">
        <v>307101.95899999997</v>
      </c>
      <c r="H158" s="87">
        <v>159212.1881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87" t="s">
        <v>520</v>
      </c>
      <c r="B159" s="87">
        <v>391989.73910000001</v>
      </c>
      <c r="C159" s="87">
        <v>690.68079999999998</v>
      </c>
      <c r="D159" s="87">
        <v>2637.1597000000002</v>
      </c>
      <c r="E159" s="87">
        <v>0</v>
      </c>
      <c r="F159" s="87">
        <v>1.2E-2</v>
      </c>
      <c r="G159" s="87">
        <v>326384.08480000001</v>
      </c>
      <c r="H159" s="87">
        <v>169221.95689999999</v>
      </c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7" t="s">
        <v>521</v>
      </c>
      <c r="B160" s="87">
        <v>356404.87780000002</v>
      </c>
      <c r="C160" s="87">
        <v>627.86189999999999</v>
      </c>
      <c r="D160" s="87">
        <v>2396.8231000000001</v>
      </c>
      <c r="E160" s="87">
        <v>0</v>
      </c>
      <c r="F160" s="87">
        <v>1.09E-2</v>
      </c>
      <c r="G160" s="87">
        <v>296639.09539999999</v>
      </c>
      <c r="H160" s="87">
        <v>153848.06940000001</v>
      </c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87" t="s">
        <v>522</v>
      </c>
      <c r="B161" s="87">
        <v>347598.46110000001</v>
      </c>
      <c r="C161" s="87">
        <v>612.15980000000002</v>
      </c>
      <c r="D161" s="87">
        <v>2336.1179999999999</v>
      </c>
      <c r="E161" s="87">
        <v>0</v>
      </c>
      <c r="F161" s="87">
        <v>1.06E-2</v>
      </c>
      <c r="G161" s="87">
        <v>289125.8885</v>
      </c>
      <c r="H161" s="87">
        <v>150027.76809999999</v>
      </c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87" t="s">
        <v>523</v>
      </c>
      <c r="B162" s="87">
        <v>324038.05910000001</v>
      </c>
      <c r="C162" s="87">
        <v>570.23720000000003</v>
      </c>
      <c r="D162" s="87">
        <v>2174.3896</v>
      </c>
      <c r="E162" s="87">
        <v>0</v>
      </c>
      <c r="F162" s="87">
        <v>9.9000000000000008E-3</v>
      </c>
      <c r="G162" s="87">
        <v>269109.51189999998</v>
      </c>
      <c r="H162" s="87">
        <v>139815.71359999999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7" t="s">
        <v>524</v>
      </c>
      <c r="B163" s="87">
        <v>312984.05420000001</v>
      </c>
      <c r="C163" s="87">
        <v>547.46040000000005</v>
      </c>
      <c r="D163" s="87">
        <v>2074.0509000000002</v>
      </c>
      <c r="E163" s="87">
        <v>0</v>
      </c>
      <c r="F163" s="87">
        <v>9.4999999999999998E-3</v>
      </c>
      <c r="G163" s="87">
        <v>256688.78700000001</v>
      </c>
      <c r="H163" s="87">
        <v>134713.06210000001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7"/>
      <c r="B164" s="87"/>
      <c r="C164" s="87"/>
      <c r="D164" s="87"/>
      <c r="E164" s="87"/>
      <c r="F164" s="87"/>
      <c r="G164" s="87"/>
      <c r="H164" s="87"/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7" t="s">
        <v>525</v>
      </c>
      <c r="B165" s="88">
        <v>4109980</v>
      </c>
      <c r="C165" s="87">
        <v>7223.1767</v>
      </c>
      <c r="D165" s="87">
        <v>27504.3426</v>
      </c>
      <c r="E165" s="87">
        <v>0</v>
      </c>
      <c r="F165" s="87">
        <v>0.12540000000000001</v>
      </c>
      <c r="G165" s="88">
        <v>3404020</v>
      </c>
      <c r="H165" s="88">
        <v>1772420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7" t="s">
        <v>526</v>
      </c>
      <c r="B166" s="87">
        <v>293395.62689999997</v>
      </c>
      <c r="C166" s="87">
        <v>513.44539999999995</v>
      </c>
      <c r="D166" s="87">
        <v>1946.1992</v>
      </c>
      <c r="E166" s="87">
        <v>0</v>
      </c>
      <c r="F166" s="87">
        <v>8.8999999999999999E-3</v>
      </c>
      <c r="G166" s="87">
        <v>240865.78080000001</v>
      </c>
      <c r="H166" s="87">
        <v>126306.7941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87" t="s">
        <v>527</v>
      </c>
      <c r="B167" s="87">
        <v>391989.73910000001</v>
      </c>
      <c r="C167" s="87">
        <v>690.68079999999998</v>
      </c>
      <c r="D167" s="87">
        <v>2637.1597000000002</v>
      </c>
      <c r="E167" s="87">
        <v>0</v>
      </c>
      <c r="F167" s="87">
        <v>1.2E-2</v>
      </c>
      <c r="G167" s="87">
        <v>326384.08480000001</v>
      </c>
      <c r="H167" s="87">
        <v>169221.95689999999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0"/>
      <c r="B169" s="87" t="s">
        <v>528</v>
      </c>
      <c r="C169" s="87" t="s">
        <v>529</v>
      </c>
      <c r="D169" s="87" t="s">
        <v>530</v>
      </c>
      <c r="E169" s="87" t="s">
        <v>531</v>
      </c>
      <c r="F169" s="87" t="s">
        <v>532</v>
      </c>
      <c r="G169" s="87" t="s">
        <v>533</v>
      </c>
      <c r="H169" s="87" t="s">
        <v>534</v>
      </c>
      <c r="I169" s="87" t="s">
        <v>535</v>
      </c>
      <c r="J169" s="87" t="s">
        <v>536</v>
      </c>
      <c r="K169" s="87" t="s">
        <v>537</v>
      </c>
      <c r="L169" s="87" t="s">
        <v>538</v>
      </c>
      <c r="M169" s="87" t="s">
        <v>539</v>
      </c>
      <c r="N169" s="87" t="s">
        <v>540</v>
      </c>
      <c r="O169" s="87" t="s">
        <v>541</v>
      </c>
      <c r="P169" s="87" t="s">
        <v>542</v>
      </c>
      <c r="Q169" s="87" t="s">
        <v>543</v>
      </c>
      <c r="R169" s="87" t="s">
        <v>544</v>
      </c>
      <c r="S169" s="87" t="s">
        <v>545</v>
      </c>
    </row>
    <row r="170" spans="1:19">
      <c r="A170" s="87" t="s">
        <v>514</v>
      </c>
      <c r="B170" s="88">
        <v>1793720000000</v>
      </c>
      <c r="C170" s="87">
        <v>1562132.8230000001</v>
      </c>
      <c r="D170" s="87" t="s">
        <v>658</v>
      </c>
      <c r="E170" s="87">
        <v>645239.30700000003</v>
      </c>
      <c r="F170" s="87">
        <v>326066.95799999998</v>
      </c>
      <c r="G170" s="87">
        <v>44110.228999999999</v>
      </c>
      <c r="H170" s="87">
        <v>0</v>
      </c>
      <c r="I170" s="87">
        <v>337581.05900000001</v>
      </c>
      <c r="J170" s="87">
        <v>0</v>
      </c>
      <c r="K170" s="87">
        <v>69043.926000000007</v>
      </c>
      <c r="L170" s="87">
        <v>54535.957999999999</v>
      </c>
      <c r="M170" s="87">
        <v>85555.384999999995</v>
      </c>
      <c r="N170" s="87">
        <v>0</v>
      </c>
      <c r="O170" s="87">
        <v>0</v>
      </c>
      <c r="P170" s="87">
        <v>0</v>
      </c>
      <c r="Q170" s="87">
        <v>0</v>
      </c>
      <c r="R170" s="87">
        <v>0</v>
      </c>
      <c r="S170" s="87">
        <v>0</v>
      </c>
    </row>
    <row r="171" spans="1:19">
      <c r="A171" s="87" t="s">
        <v>515</v>
      </c>
      <c r="B171" s="88">
        <v>1636820000000</v>
      </c>
      <c r="C171" s="87">
        <v>1594091.889</v>
      </c>
      <c r="D171" s="87" t="s">
        <v>642</v>
      </c>
      <c r="E171" s="87">
        <v>645239.30700000003</v>
      </c>
      <c r="F171" s="87">
        <v>326066.95799999998</v>
      </c>
      <c r="G171" s="87">
        <v>46772.925999999999</v>
      </c>
      <c r="H171" s="87">
        <v>0</v>
      </c>
      <c r="I171" s="87">
        <v>366062.69500000001</v>
      </c>
      <c r="J171" s="87">
        <v>0</v>
      </c>
      <c r="K171" s="87">
        <v>69858.660999999993</v>
      </c>
      <c r="L171" s="87">
        <v>54535.957999999999</v>
      </c>
      <c r="M171" s="87">
        <v>85555.384999999995</v>
      </c>
      <c r="N171" s="87">
        <v>0</v>
      </c>
      <c r="O171" s="87">
        <v>0</v>
      </c>
      <c r="P171" s="87">
        <v>0</v>
      </c>
      <c r="Q171" s="87">
        <v>0</v>
      </c>
      <c r="R171" s="87">
        <v>0</v>
      </c>
      <c r="S171" s="87">
        <v>0</v>
      </c>
    </row>
    <row r="172" spans="1:19">
      <c r="A172" s="87" t="s">
        <v>516</v>
      </c>
      <c r="B172" s="88">
        <v>1905260000000</v>
      </c>
      <c r="C172" s="87">
        <v>1600811.774</v>
      </c>
      <c r="D172" s="87" t="s">
        <v>675</v>
      </c>
      <c r="E172" s="87">
        <v>645239.30700000003</v>
      </c>
      <c r="F172" s="87">
        <v>326066.95799999998</v>
      </c>
      <c r="G172" s="87">
        <v>41838.798999999999</v>
      </c>
      <c r="H172" s="87">
        <v>0</v>
      </c>
      <c r="I172" s="87">
        <v>378045.94699999999</v>
      </c>
      <c r="J172" s="87">
        <v>0</v>
      </c>
      <c r="K172" s="87">
        <v>69529.42</v>
      </c>
      <c r="L172" s="87">
        <v>54535.957999999999</v>
      </c>
      <c r="M172" s="87">
        <v>85555.384999999995</v>
      </c>
      <c r="N172" s="87">
        <v>0</v>
      </c>
      <c r="O172" s="87">
        <v>0</v>
      </c>
      <c r="P172" s="87">
        <v>0</v>
      </c>
      <c r="Q172" s="87">
        <v>0</v>
      </c>
      <c r="R172" s="87">
        <v>0</v>
      </c>
      <c r="S172" s="87">
        <v>0</v>
      </c>
    </row>
    <row r="173" spans="1:19">
      <c r="A173" s="87" t="s">
        <v>517</v>
      </c>
      <c r="B173" s="88">
        <v>1809940000000</v>
      </c>
      <c r="C173" s="87">
        <v>1648245.452</v>
      </c>
      <c r="D173" s="87" t="s">
        <v>607</v>
      </c>
      <c r="E173" s="87">
        <v>645239.30700000003</v>
      </c>
      <c r="F173" s="87">
        <v>326066.95799999998</v>
      </c>
      <c r="G173" s="87">
        <v>53744.743000000002</v>
      </c>
      <c r="H173" s="87">
        <v>0</v>
      </c>
      <c r="I173" s="87">
        <v>411925.42099999997</v>
      </c>
      <c r="J173" s="87">
        <v>0</v>
      </c>
      <c r="K173" s="87">
        <v>71177.679000000004</v>
      </c>
      <c r="L173" s="87">
        <v>54535.957999999999</v>
      </c>
      <c r="M173" s="87">
        <v>85555.384999999995</v>
      </c>
      <c r="N173" s="87">
        <v>0</v>
      </c>
      <c r="O173" s="87">
        <v>0</v>
      </c>
      <c r="P173" s="87">
        <v>0</v>
      </c>
      <c r="Q173" s="87">
        <v>0</v>
      </c>
      <c r="R173" s="87">
        <v>0</v>
      </c>
      <c r="S173" s="87">
        <v>0</v>
      </c>
    </row>
    <row r="174" spans="1:19">
      <c r="A174" s="87" t="s">
        <v>282</v>
      </c>
      <c r="B174" s="88">
        <v>2046360000000</v>
      </c>
      <c r="C174" s="87">
        <v>1754704.6129999999</v>
      </c>
      <c r="D174" s="87" t="s">
        <v>546</v>
      </c>
      <c r="E174" s="87">
        <v>645239.30700000003</v>
      </c>
      <c r="F174" s="87">
        <v>326066.95799999998</v>
      </c>
      <c r="G174" s="87">
        <v>57846.75</v>
      </c>
      <c r="H174" s="87">
        <v>0</v>
      </c>
      <c r="I174" s="87">
        <v>511952.74900000001</v>
      </c>
      <c r="J174" s="87">
        <v>0</v>
      </c>
      <c r="K174" s="87">
        <v>73507.506999999998</v>
      </c>
      <c r="L174" s="87">
        <v>54535.957999999999</v>
      </c>
      <c r="M174" s="87">
        <v>85555.384999999995</v>
      </c>
      <c r="N174" s="87">
        <v>0</v>
      </c>
      <c r="O174" s="87">
        <v>0</v>
      </c>
      <c r="P174" s="87">
        <v>0</v>
      </c>
      <c r="Q174" s="87">
        <v>0</v>
      </c>
      <c r="R174" s="87">
        <v>0</v>
      </c>
      <c r="S174" s="87">
        <v>0</v>
      </c>
    </row>
    <row r="175" spans="1:19">
      <c r="A175" s="87" t="s">
        <v>518</v>
      </c>
      <c r="B175" s="88">
        <v>2081520000000</v>
      </c>
      <c r="C175" s="87">
        <v>1834463.9180000001</v>
      </c>
      <c r="D175" s="87" t="s">
        <v>676</v>
      </c>
      <c r="E175" s="87">
        <v>645239.30700000003</v>
      </c>
      <c r="F175" s="87">
        <v>326066.95799999998</v>
      </c>
      <c r="G175" s="87">
        <v>57622.612999999998</v>
      </c>
      <c r="H175" s="87">
        <v>0</v>
      </c>
      <c r="I175" s="87">
        <v>590852.40500000003</v>
      </c>
      <c r="J175" s="87">
        <v>0</v>
      </c>
      <c r="K175" s="87">
        <v>74591.292000000001</v>
      </c>
      <c r="L175" s="87">
        <v>54535.957999999999</v>
      </c>
      <c r="M175" s="87">
        <v>85555.384999999995</v>
      </c>
      <c r="N175" s="87">
        <v>0</v>
      </c>
      <c r="O175" s="87">
        <v>0</v>
      </c>
      <c r="P175" s="87">
        <v>0</v>
      </c>
      <c r="Q175" s="87">
        <v>0</v>
      </c>
      <c r="R175" s="87">
        <v>0</v>
      </c>
      <c r="S175" s="87">
        <v>0</v>
      </c>
    </row>
    <row r="176" spans="1:19">
      <c r="A176" s="87" t="s">
        <v>519</v>
      </c>
      <c r="B176" s="88">
        <v>2086930000000</v>
      </c>
      <c r="C176" s="87">
        <v>1794387.3770000001</v>
      </c>
      <c r="D176" s="87" t="s">
        <v>677</v>
      </c>
      <c r="E176" s="87">
        <v>645239.30700000003</v>
      </c>
      <c r="F176" s="87">
        <v>326066.95799999998</v>
      </c>
      <c r="G176" s="87">
        <v>57456.934000000001</v>
      </c>
      <c r="H176" s="87">
        <v>0</v>
      </c>
      <c r="I176" s="87">
        <v>551570.29700000002</v>
      </c>
      <c r="J176" s="87">
        <v>0</v>
      </c>
      <c r="K176" s="87">
        <v>73962.538</v>
      </c>
      <c r="L176" s="87">
        <v>54535.957999999999</v>
      </c>
      <c r="M176" s="87">
        <v>85555.384999999995</v>
      </c>
      <c r="N176" s="87">
        <v>0</v>
      </c>
      <c r="O176" s="87">
        <v>0</v>
      </c>
      <c r="P176" s="87">
        <v>0</v>
      </c>
      <c r="Q176" s="87">
        <v>0</v>
      </c>
      <c r="R176" s="87">
        <v>0</v>
      </c>
      <c r="S176" s="87">
        <v>0</v>
      </c>
    </row>
    <row r="177" spans="1:19">
      <c r="A177" s="87" t="s">
        <v>520</v>
      </c>
      <c r="B177" s="88">
        <v>2217960000000</v>
      </c>
      <c r="C177" s="87">
        <v>1834290.611</v>
      </c>
      <c r="D177" s="87" t="s">
        <v>608</v>
      </c>
      <c r="E177" s="87">
        <v>645239.30700000003</v>
      </c>
      <c r="F177" s="87">
        <v>326066.95799999998</v>
      </c>
      <c r="G177" s="87">
        <v>62240.642999999996</v>
      </c>
      <c r="H177" s="87">
        <v>0</v>
      </c>
      <c r="I177" s="87">
        <v>585798.76100000006</v>
      </c>
      <c r="J177" s="87">
        <v>0</v>
      </c>
      <c r="K177" s="87">
        <v>74853.599000000002</v>
      </c>
      <c r="L177" s="87">
        <v>54535.957999999999</v>
      </c>
      <c r="M177" s="87">
        <v>85555.384999999995</v>
      </c>
      <c r="N177" s="87">
        <v>0</v>
      </c>
      <c r="O177" s="87">
        <v>0</v>
      </c>
      <c r="P177" s="87">
        <v>0</v>
      </c>
      <c r="Q177" s="87">
        <v>0</v>
      </c>
      <c r="R177" s="87">
        <v>0</v>
      </c>
      <c r="S177" s="87">
        <v>0</v>
      </c>
    </row>
    <row r="178" spans="1:19">
      <c r="A178" s="87" t="s">
        <v>521</v>
      </c>
      <c r="B178" s="88">
        <v>2015830000000</v>
      </c>
      <c r="C178" s="87">
        <v>1755734.8829999999</v>
      </c>
      <c r="D178" s="87" t="s">
        <v>609</v>
      </c>
      <c r="E178" s="87">
        <v>645239.30700000003</v>
      </c>
      <c r="F178" s="87">
        <v>326066.95799999998</v>
      </c>
      <c r="G178" s="87">
        <v>60057.961000000003</v>
      </c>
      <c r="H178" s="87">
        <v>0</v>
      </c>
      <c r="I178" s="87">
        <v>510802.71500000003</v>
      </c>
      <c r="J178" s="87">
        <v>0</v>
      </c>
      <c r="K178" s="87">
        <v>73476.600000000006</v>
      </c>
      <c r="L178" s="87">
        <v>54535.957999999999</v>
      </c>
      <c r="M178" s="87">
        <v>85555.384999999995</v>
      </c>
      <c r="N178" s="87">
        <v>0</v>
      </c>
      <c r="O178" s="87">
        <v>0</v>
      </c>
      <c r="P178" s="87">
        <v>0</v>
      </c>
      <c r="Q178" s="87">
        <v>0</v>
      </c>
      <c r="R178" s="87">
        <v>0</v>
      </c>
      <c r="S178" s="87">
        <v>0</v>
      </c>
    </row>
    <row r="179" spans="1:19">
      <c r="A179" s="87" t="s">
        <v>522</v>
      </c>
      <c r="B179" s="88">
        <v>1964770000000</v>
      </c>
      <c r="C179" s="87">
        <v>1732050.0789999999</v>
      </c>
      <c r="D179" s="87" t="s">
        <v>577</v>
      </c>
      <c r="E179" s="87">
        <v>645239.30700000003</v>
      </c>
      <c r="F179" s="87">
        <v>326066.95799999998</v>
      </c>
      <c r="G179" s="87">
        <v>54995.042999999998</v>
      </c>
      <c r="H179" s="87">
        <v>0</v>
      </c>
      <c r="I179" s="87">
        <v>492798.64199999999</v>
      </c>
      <c r="J179" s="87">
        <v>0</v>
      </c>
      <c r="K179" s="87">
        <v>72858.785999999993</v>
      </c>
      <c r="L179" s="87">
        <v>54535.957999999999</v>
      </c>
      <c r="M179" s="87">
        <v>85555.384999999995</v>
      </c>
      <c r="N179" s="87">
        <v>0</v>
      </c>
      <c r="O179" s="87">
        <v>0</v>
      </c>
      <c r="P179" s="87">
        <v>0</v>
      </c>
      <c r="Q179" s="87">
        <v>0</v>
      </c>
      <c r="R179" s="87">
        <v>0</v>
      </c>
      <c r="S179" s="87">
        <v>0</v>
      </c>
    </row>
    <row r="180" spans="1:19">
      <c r="A180" s="87" t="s">
        <v>523</v>
      </c>
      <c r="B180" s="88">
        <v>1828750000000</v>
      </c>
      <c r="C180" s="87">
        <v>1611063.493</v>
      </c>
      <c r="D180" s="87" t="s">
        <v>610</v>
      </c>
      <c r="E180" s="87">
        <v>645239.30700000003</v>
      </c>
      <c r="F180" s="87">
        <v>326066.95799999998</v>
      </c>
      <c r="G180" s="87">
        <v>40137.512999999999</v>
      </c>
      <c r="H180" s="87">
        <v>0</v>
      </c>
      <c r="I180" s="87">
        <v>389930.12099999998</v>
      </c>
      <c r="J180" s="87">
        <v>0</v>
      </c>
      <c r="K180" s="87">
        <v>69598.251000000004</v>
      </c>
      <c r="L180" s="87">
        <v>54535.957999999999</v>
      </c>
      <c r="M180" s="87">
        <v>85555.384999999995</v>
      </c>
      <c r="N180" s="87">
        <v>0</v>
      </c>
      <c r="O180" s="87">
        <v>0</v>
      </c>
      <c r="P180" s="87">
        <v>0</v>
      </c>
      <c r="Q180" s="87">
        <v>0</v>
      </c>
      <c r="R180" s="87">
        <v>0</v>
      </c>
      <c r="S180" s="87">
        <v>0</v>
      </c>
    </row>
    <row r="181" spans="1:19">
      <c r="A181" s="87" t="s">
        <v>524</v>
      </c>
      <c r="B181" s="88">
        <v>1744340000000</v>
      </c>
      <c r="C181" s="87">
        <v>1556034.1610000001</v>
      </c>
      <c r="D181" s="87" t="s">
        <v>611</v>
      </c>
      <c r="E181" s="87">
        <v>645239.30700000003</v>
      </c>
      <c r="F181" s="87">
        <v>326066.95799999998</v>
      </c>
      <c r="G181" s="87">
        <v>37998.665999999997</v>
      </c>
      <c r="H181" s="87">
        <v>0</v>
      </c>
      <c r="I181" s="87">
        <v>338132.73499999999</v>
      </c>
      <c r="J181" s="87">
        <v>0</v>
      </c>
      <c r="K181" s="87">
        <v>68505.152000000002</v>
      </c>
      <c r="L181" s="87">
        <v>54535.957999999999</v>
      </c>
      <c r="M181" s="87">
        <v>85555.384999999995</v>
      </c>
      <c r="N181" s="87">
        <v>0</v>
      </c>
      <c r="O181" s="87">
        <v>0</v>
      </c>
      <c r="P181" s="87">
        <v>0</v>
      </c>
      <c r="Q181" s="87">
        <v>0</v>
      </c>
      <c r="R181" s="87">
        <v>0</v>
      </c>
      <c r="S181" s="87">
        <v>0</v>
      </c>
    </row>
    <row r="182" spans="1:19">
      <c r="A182" s="87"/>
      <c r="B182" s="87"/>
      <c r="C182" s="87"/>
      <c r="D182" s="87"/>
      <c r="E182" s="87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</row>
    <row r="183" spans="1:19">
      <c r="A183" s="87" t="s">
        <v>525</v>
      </c>
      <c r="B183" s="88">
        <v>23132200000000</v>
      </c>
      <c r="C183" s="87"/>
      <c r="D183" s="87"/>
      <c r="E183" s="87"/>
      <c r="F183" s="87"/>
      <c r="G183" s="87"/>
      <c r="H183" s="87"/>
      <c r="I183" s="87"/>
      <c r="J183" s="87"/>
      <c r="K183" s="87"/>
      <c r="L183" s="87"/>
      <c r="M183" s="87"/>
      <c r="N183" s="87">
        <v>0</v>
      </c>
      <c r="O183" s="87">
        <v>0</v>
      </c>
      <c r="P183" s="87">
        <v>0</v>
      </c>
      <c r="Q183" s="87">
        <v>0</v>
      </c>
      <c r="R183" s="87">
        <v>0</v>
      </c>
      <c r="S183" s="87">
        <v>0</v>
      </c>
    </row>
    <row r="184" spans="1:19">
      <c r="A184" s="87" t="s">
        <v>526</v>
      </c>
      <c r="B184" s="88">
        <v>1636820000000</v>
      </c>
      <c r="C184" s="87">
        <v>1556034.1610000001</v>
      </c>
      <c r="D184" s="87"/>
      <c r="E184" s="87">
        <v>645239.30700000003</v>
      </c>
      <c r="F184" s="87">
        <v>326066.95799999998</v>
      </c>
      <c r="G184" s="87">
        <v>37998.665999999997</v>
      </c>
      <c r="H184" s="87">
        <v>0</v>
      </c>
      <c r="I184" s="87">
        <v>337581.05900000001</v>
      </c>
      <c r="J184" s="87">
        <v>0</v>
      </c>
      <c r="K184" s="87">
        <v>68505.152000000002</v>
      </c>
      <c r="L184" s="87">
        <v>54535.957999999999</v>
      </c>
      <c r="M184" s="87">
        <v>85555.384999999995</v>
      </c>
      <c r="N184" s="87">
        <v>0</v>
      </c>
      <c r="O184" s="87">
        <v>0</v>
      </c>
      <c r="P184" s="87">
        <v>0</v>
      </c>
      <c r="Q184" s="87">
        <v>0</v>
      </c>
      <c r="R184" s="87">
        <v>0</v>
      </c>
      <c r="S184" s="87">
        <v>0</v>
      </c>
    </row>
    <row r="185" spans="1:19">
      <c r="A185" s="87" t="s">
        <v>527</v>
      </c>
      <c r="B185" s="88">
        <v>2217960000000</v>
      </c>
      <c r="C185" s="87">
        <v>1834463.9180000001</v>
      </c>
      <c r="D185" s="87"/>
      <c r="E185" s="87">
        <v>645239.30700000003</v>
      </c>
      <c r="F185" s="87">
        <v>326066.95799999998</v>
      </c>
      <c r="G185" s="87">
        <v>62240.642999999996</v>
      </c>
      <c r="H185" s="87">
        <v>0</v>
      </c>
      <c r="I185" s="87">
        <v>590852.40500000003</v>
      </c>
      <c r="J185" s="87">
        <v>0</v>
      </c>
      <c r="K185" s="87">
        <v>74853.599000000002</v>
      </c>
      <c r="L185" s="87">
        <v>54535.957999999999</v>
      </c>
      <c r="M185" s="87">
        <v>85555.384999999995</v>
      </c>
      <c r="N185" s="87">
        <v>0</v>
      </c>
      <c r="O185" s="87">
        <v>0</v>
      </c>
      <c r="P185" s="87">
        <v>0</v>
      </c>
      <c r="Q185" s="87">
        <v>0</v>
      </c>
      <c r="R185" s="87">
        <v>0</v>
      </c>
      <c r="S185" s="87">
        <v>0</v>
      </c>
    </row>
    <row r="186" spans="1:19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80"/>
      <c r="B187" s="87" t="s">
        <v>547</v>
      </c>
      <c r="C187" s="87" t="s">
        <v>548</v>
      </c>
      <c r="D187" s="87" t="s">
        <v>549</v>
      </c>
      <c r="E187" s="87" t="s">
        <v>254</v>
      </c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87" t="s">
        <v>550</v>
      </c>
      <c r="B188" s="87">
        <v>545268.18000000005</v>
      </c>
      <c r="C188" s="87">
        <v>6435.71</v>
      </c>
      <c r="D188" s="87">
        <v>0</v>
      </c>
      <c r="E188" s="87">
        <v>551703.89</v>
      </c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87" t="s">
        <v>551</v>
      </c>
      <c r="B189" s="87">
        <v>11.77</v>
      </c>
      <c r="C189" s="87">
        <v>0.14000000000000001</v>
      </c>
      <c r="D189" s="87">
        <v>0</v>
      </c>
      <c r="E189" s="87">
        <v>11.91</v>
      </c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87" t="s">
        <v>552</v>
      </c>
      <c r="B190" s="87">
        <v>11.77</v>
      </c>
      <c r="C190" s="87">
        <v>0.14000000000000001</v>
      </c>
      <c r="D190" s="87">
        <v>0</v>
      </c>
      <c r="E190" s="87">
        <v>11.91</v>
      </c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1"/>
  <dimension ref="A1:S190"/>
  <sheetViews>
    <sheetView workbookViewId="0"/>
  </sheetViews>
  <sheetFormatPr defaultRowHeight="10.5"/>
  <cols>
    <col min="1" max="1" width="45.83203125" style="79" customWidth="1"/>
    <col min="2" max="2" width="28.83203125" style="79" customWidth="1"/>
    <col min="3" max="3" width="33.6640625" style="79" customWidth="1"/>
    <col min="4" max="4" width="38.6640625" style="79" customWidth="1"/>
    <col min="5" max="5" width="45.6640625" style="79" customWidth="1"/>
    <col min="6" max="6" width="50" style="79" customWidth="1"/>
    <col min="7" max="7" width="43.6640625" style="79" customWidth="1"/>
    <col min="8" max="9" width="38.33203125" style="79" customWidth="1"/>
    <col min="10" max="10" width="46.1640625" style="79" customWidth="1"/>
    <col min="11" max="11" width="36.5" style="79" customWidth="1"/>
    <col min="12" max="12" width="45.33203125" style="79" customWidth="1"/>
    <col min="13" max="13" width="50.5" style="79" customWidth="1"/>
    <col min="14" max="15" width="44.83203125" style="79" customWidth="1"/>
    <col min="16" max="16" width="45.33203125" style="79" customWidth="1"/>
    <col min="17" max="17" width="44.83203125" style="79" customWidth="1"/>
    <col min="18" max="18" width="42.6640625" style="79" customWidth="1"/>
    <col min="19" max="19" width="48.1640625" style="79" customWidth="1"/>
    <col min="20" max="27" width="9.33203125" style="79" customWidth="1"/>
    <col min="28" max="16384" width="9.33203125" style="79"/>
  </cols>
  <sheetData>
    <row r="1" spans="1:19">
      <c r="A1" s="80"/>
      <c r="B1" s="87" t="s">
        <v>331</v>
      </c>
      <c r="C1" s="87" t="s">
        <v>332</v>
      </c>
      <c r="D1" s="87" t="s">
        <v>333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7" t="s">
        <v>334</v>
      </c>
      <c r="B2" s="87">
        <v>25745.19</v>
      </c>
      <c r="C2" s="87">
        <v>555.80999999999995</v>
      </c>
      <c r="D2" s="87">
        <v>555.80999999999995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7" t="s">
        <v>335</v>
      </c>
      <c r="B3" s="87">
        <v>25745.19</v>
      </c>
      <c r="C3" s="87">
        <v>555.80999999999995</v>
      </c>
      <c r="D3" s="87">
        <v>555.80999999999995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7" t="s">
        <v>336</v>
      </c>
      <c r="B4" s="87">
        <v>84104.27</v>
      </c>
      <c r="C4" s="87">
        <v>1815.71</v>
      </c>
      <c r="D4" s="87">
        <v>1815.71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7" t="s">
        <v>337</v>
      </c>
      <c r="B5" s="87">
        <v>84104.27</v>
      </c>
      <c r="C5" s="87">
        <v>1815.71</v>
      </c>
      <c r="D5" s="87">
        <v>1815.71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0"/>
      <c r="B7" s="87" t="s">
        <v>338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7" t="s">
        <v>339</v>
      </c>
      <c r="B8" s="87">
        <v>46320.38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7" t="s">
        <v>340</v>
      </c>
      <c r="B9" s="87">
        <v>46320.38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7" t="s">
        <v>341</v>
      </c>
      <c r="B10" s="87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0"/>
      <c r="B12" s="87" t="s">
        <v>342</v>
      </c>
      <c r="C12" s="87" t="s">
        <v>343</v>
      </c>
      <c r="D12" s="87" t="s">
        <v>344</v>
      </c>
      <c r="E12" s="87" t="s">
        <v>345</v>
      </c>
      <c r="F12" s="87" t="s">
        <v>346</v>
      </c>
      <c r="G12" s="87" t="s">
        <v>347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7" t="s">
        <v>69</v>
      </c>
      <c r="B13" s="87">
        <v>0</v>
      </c>
      <c r="C13" s="87">
        <v>3490.1</v>
      </c>
      <c r="D13" s="87">
        <v>0</v>
      </c>
      <c r="E13" s="87">
        <v>0</v>
      </c>
      <c r="F13" s="87">
        <v>0</v>
      </c>
      <c r="G13" s="87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7" t="s">
        <v>70</v>
      </c>
      <c r="B14" s="87">
        <v>4196.7</v>
      </c>
      <c r="C14" s="87">
        <v>0</v>
      </c>
      <c r="D14" s="87">
        <v>0</v>
      </c>
      <c r="E14" s="87">
        <v>0</v>
      </c>
      <c r="F14" s="87">
        <v>0</v>
      </c>
      <c r="G14" s="87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7" t="s">
        <v>78</v>
      </c>
      <c r="B15" s="87">
        <v>7389.8</v>
      </c>
      <c r="C15" s="87">
        <v>0</v>
      </c>
      <c r="D15" s="87">
        <v>0</v>
      </c>
      <c r="E15" s="87">
        <v>0</v>
      </c>
      <c r="F15" s="87">
        <v>0</v>
      </c>
      <c r="G15" s="87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7" t="s">
        <v>79</v>
      </c>
      <c r="B16" s="87">
        <v>48.43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7" t="s">
        <v>80</v>
      </c>
      <c r="B17" s="87">
        <v>5778.62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7" t="s">
        <v>81</v>
      </c>
      <c r="B18" s="87">
        <v>1895.08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7" t="s">
        <v>82</v>
      </c>
      <c r="B19" s="87">
        <v>647.58000000000004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7" t="s">
        <v>83</v>
      </c>
      <c r="B20" s="87">
        <v>1192.49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7" t="s">
        <v>84</v>
      </c>
      <c r="B21" s="87">
        <v>894.81</v>
      </c>
      <c r="C21" s="87">
        <v>0</v>
      </c>
      <c r="D21" s="87">
        <v>0</v>
      </c>
      <c r="E21" s="87">
        <v>0</v>
      </c>
      <c r="F21" s="87">
        <v>0</v>
      </c>
      <c r="G21" s="87">
        <v>18691.78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7" t="s">
        <v>85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7" t="s">
        <v>64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7" t="s">
        <v>86</v>
      </c>
      <c r="B24" s="87">
        <v>0</v>
      </c>
      <c r="C24" s="87">
        <v>211.58</v>
      </c>
      <c r="D24" s="87">
        <v>0</v>
      </c>
      <c r="E24" s="87">
        <v>0</v>
      </c>
      <c r="F24" s="87">
        <v>0</v>
      </c>
      <c r="G24" s="87">
        <v>1504.13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7" t="s">
        <v>87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7" t="s">
        <v>88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7"/>
      <c r="B27" s="87"/>
      <c r="C27" s="87"/>
      <c r="D27" s="87"/>
      <c r="E27" s="87"/>
      <c r="F27" s="87"/>
      <c r="G27" s="87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7" t="s">
        <v>89</v>
      </c>
      <c r="B28" s="87">
        <v>22043.51</v>
      </c>
      <c r="C28" s="87">
        <v>3701.69</v>
      </c>
      <c r="D28" s="87">
        <v>0</v>
      </c>
      <c r="E28" s="87">
        <v>0</v>
      </c>
      <c r="F28" s="87">
        <v>0</v>
      </c>
      <c r="G28" s="87">
        <v>20195.91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0"/>
      <c r="B30" s="87" t="s">
        <v>338</v>
      </c>
      <c r="C30" s="87" t="s">
        <v>2</v>
      </c>
      <c r="D30" s="87" t="s">
        <v>348</v>
      </c>
      <c r="E30" s="87" t="s">
        <v>349</v>
      </c>
      <c r="F30" s="87" t="s">
        <v>350</v>
      </c>
      <c r="G30" s="87" t="s">
        <v>351</v>
      </c>
      <c r="H30" s="87" t="s">
        <v>352</v>
      </c>
      <c r="I30" s="87" t="s">
        <v>353</v>
      </c>
      <c r="J30" s="87" t="s">
        <v>354</v>
      </c>
      <c r="K30"/>
      <c r="L30"/>
      <c r="M30"/>
      <c r="N30"/>
      <c r="O30"/>
      <c r="P30"/>
      <c r="Q30"/>
      <c r="R30"/>
      <c r="S30"/>
    </row>
    <row r="31" spans="1:19">
      <c r="A31" s="87" t="s">
        <v>355</v>
      </c>
      <c r="B31" s="87">
        <v>3563.11</v>
      </c>
      <c r="C31" s="87" t="s">
        <v>3</v>
      </c>
      <c r="D31" s="87">
        <v>8690.42</v>
      </c>
      <c r="E31" s="87">
        <v>1</v>
      </c>
      <c r="F31" s="87">
        <v>0</v>
      </c>
      <c r="G31" s="87">
        <v>0</v>
      </c>
      <c r="H31" s="87">
        <v>7.53</v>
      </c>
      <c r="I31" s="87">
        <v>37.159999999999997</v>
      </c>
      <c r="J31" s="87">
        <v>4.84</v>
      </c>
      <c r="K31"/>
      <c r="L31"/>
      <c r="M31"/>
      <c r="N31"/>
      <c r="O31"/>
      <c r="P31"/>
      <c r="Q31"/>
      <c r="R31"/>
      <c r="S31"/>
    </row>
    <row r="32" spans="1:19">
      <c r="A32" s="87" t="s">
        <v>356</v>
      </c>
      <c r="B32" s="87">
        <v>2532.3200000000002</v>
      </c>
      <c r="C32" s="87" t="s">
        <v>3</v>
      </c>
      <c r="D32" s="87">
        <v>6948.69</v>
      </c>
      <c r="E32" s="87">
        <v>1</v>
      </c>
      <c r="F32" s="87">
        <v>0</v>
      </c>
      <c r="G32" s="87">
        <v>0</v>
      </c>
      <c r="H32" s="87">
        <v>16.14</v>
      </c>
      <c r="I32" s="87">
        <v>18.579999999999998</v>
      </c>
      <c r="J32" s="87">
        <v>8.07</v>
      </c>
      <c r="K32"/>
      <c r="L32"/>
      <c r="M32"/>
      <c r="N32"/>
      <c r="O32"/>
      <c r="P32"/>
      <c r="Q32"/>
      <c r="R32"/>
      <c r="S32"/>
    </row>
    <row r="33" spans="1:19">
      <c r="A33" s="87" t="s">
        <v>357</v>
      </c>
      <c r="B33" s="87">
        <v>2532.3200000000002</v>
      </c>
      <c r="C33" s="87" t="s">
        <v>3</v>
      </c>
      <c r="D33" s="87">
        <v>6948.69</v>
      </c>
      <c r="E33" s="87">
        <v>10</v>
      </c>
      <c r="F33" s="87">
        <v>0</v>
      </c>
      <c r="G33" s="87">
        <v>0</v>
      </c>
      <c r="H33" s="87">
        <v>16.14</v>
      </c>
      <c r="I33" s="87">
        <v>18.579999999999998</v>
      </c>
      <c r="J33" s="87">
        <v>8.07</v>
      </c>
      <c r="K33"/>
      <c r="L33"/>
      <c r="M33"/>
      <c r="N33"/>
      <c r="O33"/>
      <c r="P33"/>
      <c r="Q33"/>
      <c r="R33"/>
      <c r="S33"/>
    </row>
    <row r="34" spans="1:19">
      <c r="A34" s="87" t="s">
        <v>358</v>
      </c>
      <c r="B34" s="87">
        <v>2532.3200000000002</v>
      </c>
      <c r="C34" s="87" t="s">
        <v>3</v>
      </c>
      <c r="D34" s="87">
        <v>6948.69</v>
      </c>
      <c r="E34" s="87">
        <v>1</v>
      </c>
      <c r="F34" s="87">
        <v>0</v>
      </c>
      <c r="G34" s="87">
        <v>0</v>
      </c>
      <c r="H34" s="87">
        <v>16.14</v>
      </c>
      <c r="I34" s="87">
        <v>18.579999999999998</v>
      </c>
      <c r="J34" s="87">
        <v>8.07</v>
      </c>
      <c r="K34"/>
      <c r="L34"/>
      <c r="M34"/>
      <c r="N34"/>
      <c r="O34"/>
      <c r="P34"/>
      <c r="Q34"/>
      <c r="R34"/>
      <c r="S34"/>
    </row>
    <row r="35" spans="1:19">
      <c r="A35" s="87" t="s">
        <v>371</v>
      </c>
      <c r="B35" s="87">
        <v>3563.11</v>
      </c>
      <c r="C35" s="87" t="s">
        <v>3</v>
      </c>
      <c r="D35" s="87">
        <v>4344.1400000000003</v>
      </c>
      <c r="E35" s="87">
        <v>1</v>
      </c>
      <c r="F35" s="87">
        <v>297.11</v>
      </c>
      <c r="G35" s="87">
        <v>0</v>
      </c>
      <c r="H35" s="87">
        <v>0</v>
      </c>
      <c r="I35" s="87"/>
      <c r="J35" s="87">
        <v>0</v>
      </c>
      <c r="K35"/>
      <c r="L35"/>
      <c r="M35"/>
      <c r="N35"/>
      <c r="O35"/>
      <c r="P35"/>
      <c r="Q35"/>
      <c r="R35"/>
      <c r="S35"/>
    </row>
    <row r="36" spans="1:19">
      <c r="A36" s="87" t="s">
        <v>372</v>
      </c>
      <c r="B36" s="87">
        <v>3563.11</v>
      </c>
      <c r="C36" s="87" t="s">
        <v>3</v>
      </c>
      <c r="D36" s="87">
        <v>4344.1400000000003</v>
      </c>
      <c r="E36" s="87">
        <v>10</v>
      </c>
      <c r="F36" s="87">
        <v>297.11</v>
      </c>
      <c r="G36" s="87">
        <v>0</v>
      </c>
      <c r="H36" s="87">
        <v>0</v>
      </c>
      <c r="I36" s="87"/>
      <c r="J36" s="87">
        <v>0</v>
      </c>
      <c r="K36"/>
      <c r="L36"/>
      <c r="M36"/>
      <c r="N36"/>
      <c r="O36"/>
      <c r="P36"/>
      <c r="Q36"/>
      <c r="R36"/>
      <c r="S36"/>
    </row>
    <row r="37" spans="1:19">
      <c r="A37" s="87" t="s">
        <v>361</v>
      </c>
      <c r="B37" s="87">
        <v>313.42</v>
      </c>
      <c r="C37" s="87" t="s">
        <v>3</v>
      </c>
      <c r="D37" s="87">
        <v>860.02</v>
      </c>
      <c r="E37" s="87">
        <v>1</v>
      </c>
      <c r="F37" s="87">
        <v>200.61</v>
      </c>
      <c r="G37" s="87">
        <v>115.9</v>
      </c>
      <c r="H37" s="87">
        <v>16.14</v>
      </c>
      <c r="I37" s="87">
        <v>18.579999999999998</v>
      </c>
      <c r="J37" s="87">
        <v>8.07</v>
      </c>
      <c r="K37"/>
      <c r="L37"/>
      <c r="M37"/>
      <c r="N37"/>
      <c r="O37"/>
      <c r="P37"/>
      <c r="Q37"/>
      <c r="R37"/>
      <c r="S37"/>
    </row>
    <row r="38" spans="1:19">
      <c r="A38" s="87" t="s">
        <v>360</v>
      </c>
      <c r="B38" s="87">
        <v>201.98</v>
      </c>
      <c r="C38" s="87" t="s">
        <v>3</v>
      </c>
      <c r="D38" s="87">
        <v>554.22</v>
      </c>
      <c r="E38" s="87">
        <v>1</v>
      </c>
      <c r="F38" s="87">
        <v>133.74</v>
      </c>
      <c r="G38" s="87">
        <v>77.27</v>
      </c>
      <c r="H38" s="87">
        <v>16.14</v>
      </c>
      <c r="I38" s="87">
        <v>18.579999999999998</v>
      </c>
      <c r="J38" s="87">
        <v>8.07</v>
      </c>
      <c r="K38"/>
      <c r="L38"/>
      <c r="M38"/>
      <c r="N38"/>
      <c r="O38"/>
      <c r="P38"/>
      <c r="Q38"/>
      <c r="R38"/>
      <c r="S38"/>
    </row>
    <row r="39" spans="1:19">
      <c r="A39" s="87" t="s">
        <v>359</v>
      </c>
      <c r="B39" s="87">
        <v>313.41000000000003</v>
      </c>
      <c r="C39" s="87" t="s">
        <v>3</v>
      </c>
      <c r="D39" s="87">
        <v>860</v>
      </c>
      <c r="E39" s="87">
        <v>1</v>
      </c>
      <c r="F39" s="87">
        <v>200.61</v>
      </c>
      <c r="G39" s="87">
        <v>115.9</v>
      </c>
      <c r="H39" s="87">
        <v>16.14</v>
      </c>
      <c r="I39" s="87">
        <v>18.579999999999998</v>
      </c>
      <c r="J39" s="87">
        <v>8.07</v>
      </c>
      <c r="K39"/>
      <c r="L39"/>
      <c r="M39"/>
      <c r="N39"/>
      <c r="O39"/>
      <c r="P39"/>
      <c r="Q39"/>
      <c r="R39"/>
      <c r="S39"/>
    </row>
    <row r="40" spans="1:19">
      <c r="A40" s="87" t="s">
        <v>362</v>
      </c>
      <c r="B40" s="87">
        <v>201.98</v>
      </c>
      <c r="C40" s="87" t="s">
        <v>3</v>
      </c>
      <c r="D40" s="87">
        <v>554.22</v>
      </c>
      <c r="E40" s="87">
        <v>1</v>
      </c>
      <c r="F40" s="87">
        <v>133.74</v>
      </c>
      <c r="G40" s="87">
        <v>77.27</v>
      </c>
      <c r="H40" s="87">
        <v>16.14</v>
      </c>
      <c r="I40" s="87">
        <v>18.579999999999998</v>
      </c>
      <c r="J40" s="87">
        <v>8.07</v>
      </c>
      <c r="K40"/>
      <c r="L40"/>
      <c r="M40"/>
      <c r="N40"/>
      <c r="O40"/>
      <c r="P40"/>
      <c r="Q40"/>
      <c r="R40"/>
      <c r="S40"/>
    </row>
    <row r="41" spans="1:19">
      <c r="A41" s="87" t="s">
        <v>365</v>
      </c>
      <c r="B41" s="87">
        <v>313.42</v>
      </c>
      <c r="C41" s="87" t="s">
        <v>3</v>
      </c>
      <c r="D41" s="87">
        <v>860.02</v>
      </c>
      <c r="E41" s="87">
        <v>10</v>
      </c>
      <c r="F41" s="87">
        <v>200.61</v>
      </c>
      <c r="G41" s="87">
        <v>115.9</v>
      </c>
      <c r="H41" s="87">
        <v>16.14</v>
      </c>
      <c r="I41" s="87">
        <v>18.579999999999998</v>
      </c>
      <c r="J41" s="87">
        <v>8.07</v>
      </c>
      <c r="K41"/>
      <c r="L41"/>
      <c r="M41"/>
      <c r="N41"/>
      <c r="O41"/>
      <c r="P41"/>
      <c r="Q41"/>
      <c r="R41"/>
      <c r="S41"/>
    </row>
    <row r="42" spans="1:19">
      <c r="A42" s="87" t="s">
        <v>364</v>
      </c>
      <c r="B42" s="87">
        <v>201.98</v>
      </c>
      <c r="C42" s="87" t="s">
        <v>3</v>
      </c>
      <c r="D42" s="87">
        <v>554.22</v>
      </c>
      <c r="E42" s="87">
        <v>10</v>
      </c>
      <c r="F42" s="87">
        <v>133.74</v>
      </c>
      <c r="G42" s="87">
        <v>77.27</v>
      </c>
      <c r="H42" s="87">
        <v>16.14</v>
      </c>
      <c r="I42" s="87">
        <v>18.579999999999998</v>
      </c>
      <c r="J42" s="87">
        <v>8.07</v>
      </c>
      <c r="K42"/>
      <c r="L42"/>
      <c r="M42"/>
      <c r="N42"/>
      <c r="O42"/>
      <c r="P42"/>
      <c r="Q42"/>
      <c r="R42"/>
      <c r="S42"/>
    </row>
    <row r="43" spans="1:19">
      <c r="A43" s="87" t="s">
        <v>363</v>
      </c>
      <c r="B43" s="87">
        <v>313.41000000000003</v>
      </c>
      <c r="C43" s="87" t="s">
        <v>3</v>
      </c>
      <c r="D43" s="87">
        <v>860</v>
      </c>
      <c r="E43" s="87">
        <v>10</v>
      </c>
      <c r="F43" s="87">
        <v>200.61</v>
      </c>
      <c r="G43" s="87">
        <v>115.9</v>
      </c>
      <c r="H43" s="87">
        <v>16.14</v>
      </c>
      <c r="I43" s="87">
        <v>18.579999999999998</v>
      </c>
      <c r="J43" s="87">
        <v>8.07</v>
      </c>
      <c r="K43"/>
      <c r="L43"/>
      <c r="M43"/>
      <c r="N43"/>
      <c r="O43"/>
      <c r="P43"/>
      <c r="Q43"/>
      <c r="R43"/>
      <c r="S43"/>
    </row>
    <row r="44" spans="1:19">
      <c r="A44" s="87" t="s">
        <v>366</v>
      </c>
      <c r="B44" s="87">
        <v>201.98</v>
      </c>
      <c r="C44" s="87" t="s">
        <v>3</v>
      </c>
      <c r="D44" s="87">
        <v>554.22</v>
      </c>
      <c r="E44" s="87">
        <v>10</v>
      </c>
      <c r="F44" s="87">
        <v>133.74</v>
      </c>
      <c r="G44" s="87">
        <v>77.27</v>
      </c>
      <c r="H44" s="87">
        <v>16.14</v>
      </c>
      <c r="I44" s="87">
        <v>18.579999999999998</v>
      </c>
      <c r="J44" s="87">
        <v>8.07</v>
      </c>
      <c r="K44"/>
      <c r="L44"/>
      <c r="M44"/>
      <c r="N44"/>
      <c r="O44"/>
      <c r="P44"/>
      <c r="Q44"/>
      <c r="R44"/>
      <c r="S44"/>
    </row>
    <row r="45" spans="1:19">
      <c r="A45" s="87" t="s">
        <v>369</v>
      </c>
      <c r="B45" s="87">
        <v>313.42</v>
      </c>
      <c r="C45" s="87" t="s">
        <v>3</v>
      </c>
      <c r="D45" s="87">
        <v>860.02</v>
      </c>
      <c r="E45" s="87">
        <v>1</v>
      </c>
      <c r="F45" s="87">
        <v>200.61</v>
      </c>
      <c r="G45" s="87">
        <v>115.9</v>
      </c>
      <c r="H45" s="87">
        <v>16.14</v>
      </c>
      <c r="I45" s="87">
        <v>18.579999999999998</v>
      </c>
      <c r="J45" s="87">
        <v>8.07</v>
      </c>
      <c r="K45"/>
      <c r="L45"/>
      <c r="M45"/>
      <c r="N45"/>
      <c r="O45"/>
      <c r="P45"/>
      <c r="Q45"/>
      <c r="R45"/>
      <c r="S45"/>
    </row>
    <row r="46" spans="1:19">
      <c r="A46" s="87" t="s">
        <v>368</v>
      </c>
      <c r="B46" s="87">
        <v>201.98</v>
      </c>
      <c r="C46" s="87" t="s">
        <v>3</v>
      </c>
      <c r="D46" s="87">
        <v>554.22</v>
      </c>
      <c r="E46" s="87">
        <v>1</v>
      </c>
      <c r="F46" s="87">
        <v>133.74</v>
      </c>
      <c r="G46" s="87">
        <v>77.27</v>
      </c>
      <c r="H46" s="87">
        <v>16.14</v>
      </c>
      <c r="I46" s="87">
        <v>18.579999999999998</v>
      </c>
      <c r="J46" s="87">
        <v>8.07</v>
      </c>
      <c r="K46"/>
      <c r="L46"/>
      <c r="M46"/>
      <c r="N46"/>
      <c r="O46"/>
      <c r="P46"/>
      <c r="Q46"/>
      <c r="R46"/>
      <c r="S46"/>
    </row>
    <row r="47" spans="1:19">
      <c r="A47" s="87" t="s">
        <v>367</v>
      </c>
      <c r="B47" s="87">
        <v>313.41000000000003</v>
      </c>
      <c r="C47" s="87" t="s">
        <v>3</v>
      </c>
      <c r="D47" s="87">
        <v>860</v>
      </c>
      <c r="E47" s="87">
        <v>1</v>
      </c>
      <c r="F47" s="87">
        <v>200.61</v>
      </c>
      <c r="G47" s="87">
        <v>115.9</v>
      </c>
      <c r="H47" s="87">
        <v>16.14</v>
      </c>
      <c r="I47" s="87">
        <v>18.579999999999998</v>
      </c>
      <c r="J47" s="87">
        <v>8.07</v>
      </c>
      <c r="K47"/>
      <c r="L47"/>
      <c r="M47"/>
      <c r="N47"/>
      <c r="O47"/>
      <c r="P47"/>
      <c r="Q47"/>
      <c r="R47"/>
      <c r="S47"/>
    </row>
    <row r="48" spans="1:19">
      <c r="A48" s="87" t="s">
        <v>370</v>
      </c>
      <c r="B48" s="87">
        <v>201.98</v>
      </c>
      <c r="C48" s="87" t="s">
        <v>3</v>
      </c>
      <c r="D48" s="87">
        <v>554.22</v>
      </c>
      <c r="E48" s="87">
        <v>1</v>
      </c>
      <c r="F48" s="87">
        <v>133.74</v>
      </c>
      <c r="G48" s="87">
        <v>77.27</v>
      </c>
      <c r="H48" s="87">
        <v>16.14</v>
      </c>
      <c r="I48" s="87">
        <v>18.579999999999998</v>
      </c>
      <c r="J48" s="87">
        <v>8.07</v>
      </c>
      <c r="K48"/>
      <c r="L48"/>
      <c r="M48"/>
      <c r="N48"/>
      <c r="O48"/>
      <c r="P48"/>
      <c r="Q48"/>
      <c r="R48"/>
      <c r="S48"/>
    </row>
    <row r="49" spans="1:19">
      <c r="A49" s="87" t="s">
        <v>373</v>
      </c>
      <c r="B49" s="87">
        <v>3563.11</v>
      </c>
      <c r="C49" s="87" t="s">
        <v>3</v>
      </c>
      <c r="D49" s="87">
        <v>4344.1400000000003</v>
      </c>
      <c r="E49" s="87">
        <v>1</v>
      </c>
      <c r="F49" s="87">
        <v>297.11</v>
      </c>
      <c r="G49" s="87">
        <v>0</v>
      </c>
      <c r="H49" s="87">
        <v>0</v>
      </c>
      <c r="I49" s="87"/>
      <c r="J49" s="87">
        <v>0</v>
      </c>
      <c r="K49"/>
      <c r="L49"/>
      <c r="M49"/>
      <c r="N49"/>
      <c r="O49"/>
      <c r="P49"/>
      <c r="Q49"/>
      <c r="R49"/>
      <c r="S49"/>
    </row>
    <row r="50" spans="1:19">
      <c r="A50" s="87" t="s">
        <v>254</v>
      </c>
      <c r="B50" s="87">
        <v>89077.65</v>
      </c>
      <c r="C50" s="87"/>
      <c r="D50" s="87">
        <v>178146.04</v>
      </c>
      <c r="E50" s="87"/>
      <c r="F50" s="87">
        <v>11589.54</v>
      </c>
      <c r="G50" s="87">
        <v>4636.1499999999996</v>
      </c>
      <c r="H50" s="87">
        <v>8.0484000000000009</v>
      </c>
      <c r="I50" s="87">
        <v>37.159999999999997</v>
      </c>
      <c r="J50" s="87">
        <v>4.0671999999999997</v>
      </c>
      <c r="K50"/>
      <c r="L50"/>
      <c r="M50"/>
      <c r="N50"/>
      <c r="O50"/>
      <c r="P50"/>
      <c r="Q50"/>
      <c r="R50"/>
      <c r="S50"/>
    </row>
    <row r="51" spans="1:19">
      <c r="A51" s="87" t="s">
        <v>374</v>
      </c>
      <c r="B51" s="87">
        <v>89077.65</v>
      </c>
      <c r="C51" s="87"/>
      <c r="D51" s="87">
        <v>178146.04</v>
      </c>
      <c r="E51" s="87"/>
      <c r="F51" s="87">
        <v>11589.54</v>
      </c>
      <c r="G51" s="87">
        <v>4636.1499999999996</v>
      </c>
      <c r="H51" s="87">
        <v>8.0484000000000009</v>
      </c>
      <c r="I51" s="87">
        <v>37.159999999999997</v>
      </c>
      <c r="J51" s="87">
        <v>4.0671999999999997</v>
      </c>
      <c r="K51"/>
      <c r="L51"/>
      <c r="M51"/>
      <c r="N51"/>
      <c r="O51"/>
      <c r="P51"/>
      <c r="Q51"/>
      <c r="R51"/>
      <c r="S51"/>
    </row>
    <row r="52" spans="1:19">
      <c r="A52" s="87" t="s">
        <v>375</v>
      </c>
      <c r="B52" s="87">
        <v>0</v>
      </c>
      <c r="C52" s="87"/>
      <c r="D52" s="87">
        <v>0</v>
      </c>
      <c r="E52" s="87"/>
      <c r="F52" s="87">
        <v>0</v>
      </c>
      <c r="G52" s="87">
        <v>0</v>
      </c>
      <c r="H52" s="87"/>
      <c r="I52" s="87"/>
      <c r="J52" s="87"/>
      <c r="K52"/>
      <c r="L52"/>
      <c r="M52"/>
      <c r="N52"/>
      <c r="O52"/>
      <c r="P52"/>
      <c r="Q52"/>
      <c r="R52"/>
      <c r="S52"/>
    </row>
    <row r="53" spans="1:19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</row>
    <row r="54" spans="1:19">
      <c r="A54" s="80"/>
      <c r="B54" s="87" t="s">
        <v>48</v>
      </c>
      <c r="C54" s="87" t="s">
        <v>376</v>
      </c>
      <c r="D54" s="87" t="s">
        <v>377</v>
      </c>
      <c r="E54" s="87" t="s">
        <v>378</v>
      </c>
      <c r="F54" s="87" t="s">
        <v>379</v>
      </c>
      <c r="G54" s="87" t="s">
        <v>380</v>
      </c>
      <c r="H54" s="87" t="s">
        <v>381</v>
      </c>
      <c r="I54" s="87" t="s">
        <v>382</v>
      </c>
      <c r="J54"/>
      <c r="K54"/>
      <c r="L54"/>
      <c r="M54"/>
      <c r="N54"/>
      <c r="O54"/>
      <c r="P54"/>
      <c r="Q54"/>
      <c r="R54"/>
      <c r="S54"/>
    </row>
    <row r="55" spans="1:19">
      <c r="A55" s="87" t="s">
        <v>385</v>
      </c>
      <c r="B55" s="87" t="s">
        <v>579</v>
      </c>
      <c r="C55" s="87">
        <v>0.3</v>
      </c>
      <c r="D55" s="87">
        <v>3.26</v>
      </c>
      <c r="E55" s="87">
        <v>6.3680000000000003</v>
      </c>
      <c r="F55" s="87">
        <v>118.87</v>
      </c>
      <c r="G55" s="87">
        <v>90</v>
      </c>
      <c r="H55" s="87">
        <v>90</v>
      </c>
      <c r="I55" s="87" t="s">
        <v>386</v>
      </c>
      <c r="J55"/>
      <c r="K55"/>
      <c r="L55"/>
      <c r="M55"/>
      <c r="N55"/>
      <c r="O55"/>
      <c r="P55"/>
      <c r="Q55"/>
      <c r="R55"/>
      <c r="S55"/>
    </row>
    <row r="56" spans="1:19">
      <c r="A56" s="87" t="s">
        <v>383</v>
      </c>
      <c r="B56" s="87" t="s">
        <v>579</v>
      </c>
      <c r="C56" s="87">
        <v>0.3</v>
      </c>
      <c r="D56" s="87">
        <v>3.26</v>
      </c>
      <c r="E56" s="87">
        <v>6.3680000000000003</v>
      </c>
      <c r="F56" s="87">
        <v>178.31</v>
      </c>
      <c r="G56" s="87">
        <v>0</v>
      </c>
      <c r="H56" s="87">
        <v>90</v>
      </c>
      <c r="I56" s="87" t="s">
        <v>384</v>
      </c>
      <c r="J56"/>
      <c r="K56"/>
      <c r="L56"/>
      <c r="M56"/>
      <c r="N56"/>
      <c r="O56"/>
      <c r="P56"/>
      <c r="Q56"/>
      <c r="R56"/>
      <c r="S56"/>
    </row>
    <row r="57" spans="1:19">
      <c r="A57" s="87" t="s">
        <v>387</v>
      </c>
      <c r="B57" s="87" t="s">
        <v>579</v>
      </c>
      <c r="C57" s="87">
        <v>0.3</v>
      </c>
      <c r="D57" s="87">
        <v>3.26</v>
      </c>
      <c r="E57" s="87">
        <v>6.3680000000000003</v>
      </c>
      <c r="F57" s="87">
        <v>178.31</v>
      </c>
      <c r="G57" s="87">
        <v>180</v>
      </c>
      <c r="H57" s="87">
        <v>90</v>
      </c>
      <c r="I57" s="87" t="s">
        <v>388</v>
      </c>
      <c r="J57"/>
      <c r="K57"/>
      <c r="L57"/>
      <c r="M57"/>
      <c r="N57"/>
      <c r="O57"/>
      <c r="P57"/>
      <c r="Q57"/>
      <c r="R57"/>
      <c r="S57"/>
    </row>
    <row r="58" spans="1:19">
      <c r="A58" s="87" t="s">
        <v>389</v>
      </c>
      <c r="B58" s="87" t="s">
        <v>579</v>
      </c>
      <c r="C58" s="87">
        <v>0.3</v>
      </c>
      <c r="D58" s="87">
        <v>3.26</v>
      </c>
      <c r="E58" s="87">
        <v>6.3680000000000003</v>
      </c>
      <c r="F58" s="87">
        <v>118.87</v>
      </c>
      <c r="G58" s="87">
        <v>270</v>
      </c>
      <c r="H58" s="87">
        <v>90</v>
      </c>
      <c r="I58" s="87" t="s">
        <v>390</v>
      </c>
      <c r="J58"/>
      <c r="K58"/>
      <c r="L58"/>
      <c r="M58"/>
      <c r="N58"/>
      <c r="O58"/>
      <c r="P58"/>
      <c r="Q58"/>
      <c r="R58"/>
      <c r="S58"/>
    </row>
    <row r="59" spans="1:19">
      <c r="A59" s="87" t="s">
        <v>391</v>
      </c>
      <c r="B59" s="87" t="s">
        <v>580</v>
      </c>
      <c r="C59" s="87">
        <v>0.3</v>
      </c>
      <c r="D59" s="87">
        <v>1.8620000000000001</v>
      </c>
      <c r="E59" s="87">
        <v>3.4009999999999998</v>
      </c>
      <c r="F59" s="87">
        <v>3563.11</v>
      </c>
      <c r="G59" s="87">
        <v>0</v>
      </c>
      <c r="H59" s="87">
        <v>180</v>
      </c>
      <c r="I59" s="87"/>
      <c r="J59"/>
      <c r="K59"/>
      <c r="L59"/>
      <c r="M59"/>
      <c r="N59"/>
      <c r="O59"/>
      <c r="P59"/>
      <c r="Q59"/>
      <c r="R59"/>
      <c r="S59"/>
    </row>
    <row r="60" spans="1:19">
      <c r="A60" s="87" t="s">
        <v>406</v>
      </c>
      <c r="B60" s="87" t="s">
        <v>581</v>
      </c>
      <c r="C60" s="87">
        <v>0.08</v>
      </c>
      <c r="D60" s="87">
        <v>1.931</v>
      </c>
      <c r="E60" s="87">
        <v>2.7149999999999999</v>
      </c>
      <c r="F60" s="87">
        <v>59.42</v>
      </c>
      <c r="G60" s="87">
        <v>90</v>
      </c>
      <c r="H60" s="87">
        <v>90</v>
      </c>
      <c r="I60" s="87" t="s">
        <v>386</v>
      </c>
      <c r="J60"/>
      <c r="K60"/>
      <c r="L60"/>
      <c r="M60"/>
      <c r="N60"/>
      <c r="O60"/>
      <c r="P60"/>
      <c r="Q60"/>
      <c r="R60"/>
      <c r="S60"/>
    </row>
    <row r="61" spans="1:19">
      <c r="A61" s="87" t="s">
        <v>407</v>
      </c>
      <c r="B61" s="87" t="s">
        <v>581</v>
      </c>
      <c r="C61" s="87">
        <v>0.08</v>
      </c>
      <c r="D61" s="87">
        <v>1.931</v>
      </c>
      <c r="E61" s="87">
        <v>2.7149999999999999</v>
      </c>
      <c r="F61" s="87">
        <v>89.13</v>
      </c>
      <c r="G61" s="87">
        <v>0</v>
      </c>
      <c r="H61" s="87">
        <v>90</v>
      </c>
      <c r="I61" s="87" t="s">
        <v>384</v>
      </c>
      <c r="J61"/>
      <c r="K61"/>
      <c r="L61"/>
      <c r="M61"/>
      <c r="N61"/>
      <c r="O61"/>
      <c r="P61"/>
      <c r="Q61"/>
      <c r="R61"/>
      <c r="S61"/>
    </row>
    <row r="62" spans="1:19">
      <c r="A62" s="87" t="s">
        <v>405</v>
      </c>
      <c r="B62" s="87" t="s">
        <v>581</v>
      </c>
      <c r="C62" s="87">
        <v>0.08</v>
      </c>
      <c r="D62" s="87">
        <v>1.931</v>
      </c>
      <c r="E62" s="87">
        <v>2.7149999999999999</v>
      </c>
      <c r="F62" s="87">
        <v>89.13</v>
      </c>
      <c r="G62" s="87">
        <v>180</v>
      </c>
      <c r="H62" s="87">
        <v>90</v>
      </c>
      <c r="I62" s="87" t="s">
        <v>388</v>
      </c>
      <c r="J62"/>
      <c r="K62"/>
      <c r="L62"/>
      <c r="M62"/>
      <c r="N62"/>
      <c r="O62"/>
      <c r="P62"/>
      <c r="Q62"/>
      <c r="R62"/>
      <c r="S62"/>
    </row>
    <row r="63" spans="1:19">
      <c r="A63" s="87" t="s">
        <v>404</v>
      </c>
      <c r="B63" s="87" t="s">
        <v>581</v>
      </c>
      <c r="C63" s="87">
        <v>0.08</v>
      </c>
      <c r="D63" s="87">
        <v>1.931</v>
      </c>
      <c r="E63" s="87">
        <v>2.7149999999999999</v>
      </c>
      <c r="F63" s="87">
        <v>59.42</v>
      </c>
      <c r="G63" s="87">
        <v>270</v>
      </c>
      <c r="H63" s="87">
        <v>90</v>
      </c>
      <c r="I63" s="87" t="s">
        <v>390</v>
      </c>
      <c r="J63"/>
      <c r="K63"/>
      <c r="L63"/>
      <c r="M63"/>
      <c r="N63"/>
      <c r="O63"/>
      <c r="P63"/>
      <c r="Q63"/>
      <c r="R63"/>
      <c r="S63"/>
    </row>
    <row r="64" spans="1:19">
      <c r="A64" s="87" t="s">
        <v>411</v>
      </c>
      <c r="B64" s="87" t="s">
        <v>581</v>
      </c>
      <c r="C64" s="87">
        <v>0.08</v>
      </c>
      <c r="D64" s="87">
        <v>1.931</v>
      </c>
      <c r="E64" s="87">
        <v>2.7149999999999999</v>
      </c>
      <c r="F64" s="87">
        <v>594.21</v>
      </c>
      <c r="G64" s="87">
        <v>90</v>
      </c>
      <c r="H64" s="87">
        <v>90</v>
      </c>
      <c r="I64" s="87" t="s">
        <v>386</v>
      </c>
      <c r="J64"/>
      <c r="K64"/>
      <c r="L64"/>
      <c r="M64"/>
      <c r="N64"/>
      <c r="O64"/>
      <c r="P64"/>
      <c r="Q64"/>
      <c r="R64"/>
      <c r="S64"/>
    </row>
    <row r="65" spans="1:19">
      <c r="A65" s="87" t="s">
        <v>408</v>
      </c>
      <c r="B65" s="87" t="s">
        <v>581</v>
      </c>
      <c r="C65" s="87">
        <v>0.08</v>
      </c>
      <c r="D65" s="87">
        <v>1.931</v>
      </c>
      <c r="E65" s="87">
        <v>2.7149999999999999</v>
      </c>
      <c r="F65" s="87">
        <v>891.32</v>
      </c>
      <c r="G65" s="87">
        <v>0</v>
      </c>
      <c r="H65" s="87">
        <v>90</v>
      </c>
      <c r="I65" s="87" t="s">
        <v>384</v>
      </c>
      <c r="J65"/>
      <c r="K65"/>
      <c r="L65"/>
      <c r="M65"/>
      <c r="N65"/>
      <c r="O65"/>
      <c r="P65"/>
      <c r="Q65"/>
      <c r="R65"/>
      <c r="S65"/>
    </row>
    <row r="66" spans="1:19">
      <c r="A66" s="87" t="s">
        <v>410</v>
      </c>
      <c r="B66" s="87" t="s">
        <v>581</v>
      </c>
      <c r="C66" s="87">
        <v>0.08</v>
      </c>
      <c r="D66" s="87">
        <v>1.931</v>
      </c>
      <c r="E66" s="87">
        <v>2.7149999999999999</v>
      </c>
      <c r="F66" s="87">
        <v>891.32</v>
      </c>
      <c r="G66" s="87">
        <v>180</v>
      </c>
      <c r="H66" s="87">
        <v>90</v>
      </c>
      <c r="I66" s="87" t="s">
        <v>388</v>
      </c>
      <c r="J66"/>
      <c r="K66"/>
      <c r="L66"/>
      <c r="M66"/>
      <c r="N66"/>
      <c r="O66"/>
      <c r="P66"/>
      <c r="Q66"/>
      <c r="R66"/>
      <c r="S66"/>
    </row>
    <row r="67" spans="1:19">
      <c r="A67" s="87" t="s">
        <v>409</v>
      </c>
      <c r="B67" s="87" t="s">
        <v>581</v>
      </c>
      <c r="C67" s="87">
        <v>0.08</v>
      </c>
      <c r="D67" s="87">
        <v>1.931</v>
      </c>
      <c r="E67" s="87">
        <v>2.7149999999999999</v>
      </c>
      <c r="F67" s="87">
        <v>594.21</v>
      </c>
      <c r="G67" s="87">
        <v>270</v>
      </c>
      <c r="H67" s="87">
        <v>90</v>
      </c>
      <c r="I67" s="87" t="s">
        <v>390</v>
      </c>
      <c r="J67"/>
      <c r="K67"/>
      <c r="L67"/>
      <c r="M67"/>
      <c r="N67"/>
      <c r="O67"/>
      <c r="P67"/>
      <c r="Q67"/>
      <c r="R67"/>
      <c r="S67"/>
    </row>
    <row r="68" spans="1:19">
      <c r="A68" s="87" t="s">
        <v>394</v>
      </c>
      <c r="B68" s="87" t="s">
        <v>581</v>
      </c>
      <c r="C68" s="87">
        <v>0.08</v>
      </c>
      <c r="D68" s="87">
        <v>1.931</v>
      </c>
      <c r="E68" s="87">
        <v>2.7149999999999999</v>
      </c>
      <c r="F68" s="87">
        <v>200.61</v>
      </c>
      <c r="G68" s="87">
        <v>180</v>
      </c>
      <c r="H68" s="87">
        <v>90</v>
      </c>
      <c r="I68" s="87" t="s">
        <v>388</v>
      </c>
      <c r="J68"/>
      <c r="K68"/>
      <c r="L68"/>
      <c r="M68"/>
      <c r="N68"/>
      <c r="O68"/>
      <c r="P68"/>
      <c r="Q68"/>
      <c r="R68"/>
      <c r="S68"/>
    </row>
    <row r="69" spans="1:19">
      <c r="A69" s="87" t="s">
        <v>393</v>
      </c>
      <c r="B69" s="87" t="s">
        <v>581</v>
      </c>
      <c r="C69" s="87">
        <v>0.08</v>
      </c>
      <c r="D69" s="87">
        <v>1.931</v>
      </c>
      <c r="E69" s="87">
        <v>2.7149999999999999</v>
      </c>
      <c r="F69" s="87">
        <v>133.74</v>
      </c>
      <c r="G69" s="87">
        <v>90</v>
      </c>
      <c r="H69" s="87">
        <v>90</v>
      </c>
      <c r="I69" s="87" t="s">
        <v>386</v>
      </c>
      <c r="J69"/>
      <c r="K69"/>
      <c r="L69"/>
      <c r="M69"/>
      <c r="N69"/>
      <c r="O69"/>
      <c r="P69"/>
      <c r="Q69"/>
      <c r="R69"/>
      <c r="S69"/>
    </row>
    <row r="70" spans="1:19">
      <c r="A70" s="87" t="s">
        <v>392</v>
      </c>
      <c r="B70" s="87" t="s">
        <v>581</v>
      </c>
      <c r="C70" s="87">
        <v>0.08</v>
      </c>
      <c r="D70" s="87">
        <v>1.931</v>
      </c>
      <c r="E70" s="87">
        <v>2.7149999999999999</v>
      </c>
      <c r="F70" s="87">
        <v>200.61</v>
      </c>
      <c r="G70" s="87">
        <v>0</v>
      </c>
      <c r="H70" s="87">
        <v>90</v>
      </c>
      <c r="I70" s="87" t="s">
        <v>384</v>
      </c>
      <c r="J70"/>
      <c r="K70"/>
      <c r="L70"/>
      <c r="M70"/>
      <c r="N70"/>
      <c r="O70"/>
      <c r="P70"/>
      <c r="Q70"/>
      <c r="R70"/>
      <c r="S70"/>
    </row>
    <row r="71" spans="1:19">
      <c r="A71" s="87" t="s">
        <v>395</v>
      </c>
      <c r="B71" s="87" t="s">
        <v>581</v>
      </c>
      <c r="C71" s="87">
        <v>0.08</v>
      </c>
      <c r="D71" s="87">
        <v>1.931</v>
      </c>
      <c r="E71" s="87">
        <v>2.7149999999999999</v>
      </c>
      <c r="F71" s="87">
        <v>133.74</v>
      </c>
      <c r="G71" s="87">
        <v>270</v>
      </c>
      <c r="H71" s="87">
        <v>90</v>
      </c>
      <c r="I71" s="87" t="s">
        <v>390</v>
      </c>
      <c r="J71"/>
      <c r="K71"/>
      <c r="L71"/>
      <c r="M71"/>
      <c r="N71"/>
      <c r="O71"/>
      <c r="P71"/>
      <c r="Q71"/>
      <c r="R71"/>
      <c r="S71"/>
    </row>
    <row r="72" spans="1:19">
      <c r="A72" s="87" t="s">
        <v>398</v>
      </c>
      <c r="B72" s="87" t="s">
        <v>581</v>
      </c>
      <c r="C72" s="87">
        <v>0.08</v>
      </c>
      <c r="D72" s="87">
        <v>1.931</v>
      </c>
      <c r="E72" s="87">
        <v>2.7149999999999999</v>
      </c>
      <c r="F72" s="87">
        <v>2006.06</v>
      </c>
      <c r="G72" s="87">
        <v>180</v>
      </c>
      <c r="H72" s="87">
        <v>90</v>
      </c>
      <c r="I72" s="87" t="s">
        <v>388</v>
      </c>
      <c r="J72"/>
      <c r="K72"/>
      <c r="L72"/>
      <c r="M72"/>
      <c r="N72"/>
      <c r="O72"/>
      <c r="P72"/>
      <c r="Q72"/>
      <c r="R72"/>
      <c r="S72"/>
    </row>
    <row r="73" spans="1:19">
      <c r="A73" s="87" t="s">
        <v>397</v>
      </c>
      <c r="B73" s="87" t="s">
        <v>581</v>
      </c>
      <c r="C73" s="87">
        <v>0.08</v>
      </c>
      <c r="D73" s="87">
        <v>1.931</v>
      </c>
      <c r="E73" s="87">
        <v>2.7149999999999999</v>
      </c>
      <c r="F73" s="87">
        <v>1337.37</v>
      </c>
      <c r="G73" s="87">
        <v>90</v>
      </c>
      <c r="H73" s="87">
        <v>90</v>
      </c>
      <c r="I73" s="87" t="s">
        <v>386</v>
      </c>
      <c r="J73"/>
      <c r="K73"/>
      <c r="L73"/>
      <c r="M73"/>
      <c r="N73"/>
      <c r="O73"/>
      <c r="P73"/>
      <c r="Q73"/>
      <c r="R73"/>
      <c r="S73"/>
    </row>
    <row r="74" spans="1:19">
      <c r="A74" s="87" t="s">
        <v>396</v>
      </c>
      <c r="B74" s="87" t="s">
        <v>581</v>
      </c>
      <c r="C74" s="87">
        <v>0.08</v>
      </c>
      <c r="D74" s="87">
        <v>1.931</v>
      </c>
      <c r="E74" s="87">
        <v>2.7149999999999999</v>
      </c>
      <c r="F74" s="87">
        <v>2006.06</v>
      </c>
      <c r="G74" s="87">
        <v>0</v>
      </c>
      <c r="H74" s="87">
        <v>90</v>
      </c>
      <c r="I74" s="87" t="s">
        <v>384</v>
      </c>
      <c r="J74"/>
      <c r="K74"/>
      <c r="L74"/>
      <c r="M74"/>
      <c r="N74"/>
      <c r="O74"/>
      <c r="P74"/>
      <c r="Q74"/>
      <c r="R74"/>
      <c r="S74"/>
    </row>
    <row r="75" spans="1:19">
      <c r="A75" s="87" t="s">
        <v>399</v>
      </c>
      <c r="B75" s="87" t="s">
        <v>581</v>
      </c>
      <c r="C75" s="87">
        <v>0.08</v>
      </c>
      <c r="D75" s="87">
        <v>1.931</v>
      </c>
      <c r="E75" s="87">
        <v>2.7149999999999999</v>
      </c>
      <c r="F75" s="87">
        <v>1337.37</v>
      </c>
      <c r="G75" s="87">
        <v>270</v>
      </c>
      <c r="H75" s="87">
        <v>90</v>
      </c>
      <c r="I75" s="87" t="s">
        <v>390</v>
      </c>
      <c r="J75"/>
      <c r="K75"/>
      <c r="L75"/>
      <c r="M75"/>
      <c r="N75"/>
      <c r="O75"/>
      <c r="P75"/>
      <c r="Q75"/>
      <c r="R75"/>
      <c r="S75"/>
    </row>
    <row r="76" spans="1:19">
      <c r="A76" s="87" t="s">
        <v>402</v>
      </c>
      <c r="B76" s="87" t="s">
        <v>581</v>
      </c>
      <c r="C76" s="87">
        <v>0.08</v>
      </c>
      <c r="D76" s="87">
        <v>1.931</v>
      </c>
      <c r="E76" s="87">
        <v>2.7149999999999999</v>
      </c>
      <c r="F76" s="87">
        <v>200.61</v>
      </c>
      <c r="G76" s="87">
        <v>180</v>
      </c>
      <c r="H76" s="87">
        <v>90</v>
      </c>
      <c r="I76" s="87" t="s">
        <v>388</v>
      </c>
      <c r="J76"/>
      <c r="K76"/>
      <c r="L76"/>
      <c r="M76"/>
      <c r="N76"/>
      <c r="O76"/>
      <c r="P76"/>
      <c r="Q76"/>
      <c r="R76"/>
      <c r="S76"/>
    </row>
    <row r="77" spans="1:19">
      <c r="A77" s="87" t="s">
        <v>401</v>
      </c>
      <c r="B77" s="87" t="s">
        <v>581</v>
      </c>
      <c r="C77" s="87">
        <v>0.08</v>
      </c>
      <c r="D77" s="87">
        <v>1.931</v>
      </c>
      <c r="E77" s="87">
        <v>2.7149999999999999</v>
      </c>
      <c r="F77" s="87">
        <v>133.74</v>
      </c>
      <c r="G77" s="87">
        <v>90</v>
      </c>
      <c r="H77" s="87">
        <v>90</v>
      </c>
      <c r="I77" s="87" t="s">
        <v>386</v>
      </c>
      <c r="J77"/>
      <c r="K77"/>
      <c r="L77"/>
      <c r="M77"/>
      <c r="N77"/>
      <c r="O77"/>
      <c r="P77"/>
      <c r="Q77"/>
      <c r="R77"/>
      <c r="S77"/>
    </row>
    <row r="78" spans="1:19">
      <c r="A78" s="87" t="s">
        <v>400</v>
      </c>
      <c r="B78" s="87" t="s">
        <v>581</v>
      </c>
      <c r="C78" s="87">
        <v>0.08</v>
      </c>
      <c r="D78" s="87">
        <v>1.931</v>
      </c>
      <c r="E78" s="87">
        <v>2.7149999999999999</v>
      </c>
      <c r="F78" s="87">
        <v>200.61</v>
      </c>
      <c r="G78" s="87">
        <v>0</v>
      </c>
      <c r="H78" s="87">
        <v>90</v>
      </c>
      <c r="I78" s="87" t="s">
        <v>384</v>
      </c>
      <c r="J78"/>
      <c r="K78"/>
      <c r="L78"/>
      <c r="M78"/>
      <c r="N78"/>
      <c r="O78"/>
      <c r="P78"/>
      <c r="Q78"/>
      <c r="R78"/>
      <c r="S78"/>
    </row>
    <row r="79" spans="1:19">
      <c r="A79" s="87" t="s">
        <v>403</v>
      </c>
      <c r="B79" s="87" t="s">
        <v>581</v>
      </c>
      <c r="C79" s="87">
        <v>0.08</v>
      </c>
      <c r="D79" s="87">
        <v>1.931</v>
      </c>
      <c r="E79" s="87">
        <v>2.7149999999999999</v>
      </c>
      <c r="F79" s="87">
        <v>133.74</v>
      </c>
      <c r="G79" s="87">
        <v>270</v>
      </c>
      <c r="H79" s="87">
        <v>90</v>
      </c>
      <c r="I79" s="87" t="s">
        <v>390</v>
      </c>
      <c r="J79"/>
      <c r="K79"/>
      <c r="L79"/>
      <c r="M79"/>
      <c r="N79"/>
      <c r="O79"/>
      <c r="P79"/>
      <c r="Q79"/>
      <c r="R79"/>
      <c r="S79"/>
    </row>
    <row r="80" spans="1:19">
      <c r="A80" s="87" t="s">
        <v>413</v>
      </c>
      <c r="B80" s="87" t="s">
        <v>581</v>
      </c>
      <c r="C80" s="87">
        <v>0.08</v>
      </c>
      <c r="D80" s="87">
        <v>1.931</v>
      </c>
      <c r="E80" s="87">
        <v>2.7149999999999999</v>
      </c>
      <c r="F80" s="87">
        <v>59.42</v>
      </c>
      <c r="G80" s="87">
        <v>90</v>
      </c>
      <c r="H80" s="87">
        <v>90</v>
      </c>
      <c r="I80" s="87" t="s">
        <v>386</v>
      </c>
      <c r="J80"/>
      <c r="K80"/>
      <c r="L80"/>
      <c r="M80"/>
      <c r="N80"/>
      <c r="O80"/>
      <c r="P80"/>
      <c r="Q80"/>
      <c r="R80"/>
      <c r="S80"/>
    </row>
    <row r="81" spans="1:19">
      <c r="A81" s="87" t="s">
        <v>412</v>
      </c>
      <c r="B81" s="87" t="s">
        <v>581</v>
      </c>
      <c r="C81" s="87">
        <v>0.08</v>
      </c>
      <c r="D81" s="87">
        <v>1.931</v>
      </c>
      <c r="E81" s="87">
        <v>2.7149999999999999</v>
      </c>
      <c r="F81" s="87">
        <v>89.13</v>
      </c>
      <c r="G81" s="87">
        <v>180</v>
      </c>
      <c r="H81" s="87">
        <v>90</v>
      </c>
      <c r="I81" s="87" t="s">
        <v>388</v>
      </c>
      <c r="J81"/>
      <c r="K81"/>
      <c r="L81"/>
      <c r="M81"/>
      <c r="N81"/>
      <c r="O81"/>
      <c r="P81"/>
      <c r="Q81"/>
      <c r="R81"/>
      <c r="S81"/>
    </row>
    <row r="82" spans="1:19">
      <c r="A82" s="87" t="s">
        <v>415</v>
      </c>
      <c r="B82" s="87" t="s">
        <v>581</v>
      </c>
      <c r="C82" s="87">
        <v>0.08</v>
      </c>
      <c r="D82" s="87">
        <v>1.931</v>
      </c>
      <c r="E82" s="87">
        <v>2.7149999999999999</v>
      </c>
      <c r="F82" s="87">
        <v>89.13</v>
      </c>
      <c r="G82" s="87">
        <v>0</v>
      </c>
      <c r="H82" s="87">
        <v>90</v>
      </c>
      <c r="I82" s="87" t="s">
        <v>384</v>
      </c>
      <c r="J82"/>
      <c r="K82"/>
      <c r="L82"/>
      <c r="M82"/>
      <c r="N82"/>
      <c r="O82"/>
      <c r="P82"/>
      <c r="Q82"/>
      <c r="R82"/>
      <c r="S82"/>
    </row>
    <row r="83" spans="1:19">
      <c r="A83" s="87" t="s">
        <v>414</v>
      </c>
      <c r="B83" s="87" t="s">
        <v>581</v>
      </c>
      <c r="C83" s="87">
        <v>0.08</v>
      </c>
      <c r="D83" s="87">
        <v>1.931</v>
      </c>
      <c r="E83" s="87">
        <v>2.7149999999999999</v>
      </c>
      <c r="F83" s="87">
        <v>59.42</v>
      </c>
      <c r="G83" s="87">
        <v>270</v>
      </c>
      <c r="H83" s="87">
        <v>90</v>
      </c>
      <c r="I83" s="87" t="s">
        <v>390</v>
      </c>
      <c r="J83"/>
      <c r="K83"/>
      <c r="L83"/>
      <c r="M83"/>
      <c r="N83"/>
      <c r="O83"/>
      <c r="P83"/>
      <c r="Q83"/>
      <c r="R83"/>
      <c r="S83"/>
    </row>
    <row r="84" spans="1:19">
      <c r="A84" s="87" t="s">
        <v>416</v>
      </c>
      <c r="B84" s="87" t="s">
        <v>582</v>
      </c>
      <c r="C84" s="87">
        <v>0.3</v>
      </c>
      <c r="D84" s="87">
        <v>0.375</v>
      </c>
      <c r="E84" s="87">
        <v>0.40400000000000003</v>
      </c>
      <c r="F84" s="87">
        <v>3563.11</v>
      </c>
      <c r="G84" s="87">
        <v>0</v>
      </c>
      <c r="H84" s="87">
        <v>0</v>
      </c>
      <c r="I84" s="87"/>
      <c r="J84"/>
      <c r="K84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0"/>
      <c r="B86" s="87" t="s">
        <v>48</v>
      </c>
      <c r="C86" s="87" t="s">
        <v>417</v>
      </c>
      <c r="D86" s="87" t="s">
        <v>418</v>
      </c>
      <c r="E86" s="87" t="s">
        <v>419</v>
      </c>
      <c r="F86" s="87" t="s">
        <v>43</v>
      </c>
      <c r="G86" s="87" t="s">
        <v>420</v>
      </c>
      <c r="H86" s="87" t="s">
        <v>421</v>
      </c>
      <c r="I86" s="87" t="s">
        <v>422</v>
      </c>
      <c r="J86" s="87" t="s">
        <v>380</v>
      </c>
      <c r="K86" s="87" t="s">
        <v>382</v>
      </c>
      <c r="L86"/>
      <c r="M86"/>
      <c r="N86"/>
      <c r="O86"/>
      <c r="P86"/>
      <c r="Q86"/>
      <c r="R86"/>
      <c r="S86"/>
    </row>
    <row r="87" spans="1:19">
      <c r="A87" s="87" t="s">
        <v>425</v>
      </c>
      <c r="B87" s="87" t="s">
        <v>674</v>
      </c>
      <c r="C87" s="87">
        <v>115.9</v>
      </c>
      <c r="D87" s="87">
        <v>115.9</v>
      </c>
      <c r="E87" s="87">
        <v>5.835</v>
      </c>
      <c r="F87" s="87">
        <v>0.251</v>
      </c>
      <c r="G87" s="87">
        <v>0.11</v>
      </c>
      <c r="H87" s="87" t="s">
        <v>63</v>
      </c>
      <c r="I87" s="87" t="s">
        <v>394</v>
      </c>
      <c r="J87" s="87">
        <v>180</v>
      </c>
      <c r="K87" s="87" t="s">
        <v>388</v>
      </c>
      <c r="L87"/>
      <c r="M87"/>
      <c r="N87"/>
      <c r="O87"/>
      <c r="P87"/>
      <c r="Q87"/>
      <c r="R87"/>
      <c r="S87"/>
    </row>
    <row r="88" spans="1:19">
      <c r="A88" s="87" t="s">
        <v>424</v>
      </c>
      <c r="B88" s="87" t="s">
        <v>674</v>
      </c>
      <c r="C88" s="87">
        <v>77.27</v>
      </c>
      <c r="D88" s="87">
        <v>77.27</v>
      </c>
      <c r="E88" s="87">
        <v>5.835</v>
      </c>
      <c r="F88" s="87">
        <v>0.251</v>
      </c>
      <c r="G88" s="87">
        <v>0.11</v>
      </c>
      <c r="H88" s="87" t="s">
        <v>63</v>
      </c>
      <c r="I88" s="87" t="s">
        <v>393</v>
      </c>
      <c r="J88" s="87">
        <v>90</v>
      </c>
      <c r="K88" s="87" t="s">
        <v>386</v>
      </c>
      <c r="L88"/>
      <c r="M88"/>
      <c r="N88"/>
      <c r="O88"/>
      <c r="P88"/>
      <c r="Q88"/>
      <c r="R88"/>
      <c r="S88"/>
    </row>
    <row r="89" spans="1:19">
      <c r="A89" s="87" t="s">
        <v>423</v>
      </c>
      <c r="B89" s="87" t="s">
        <v>674</v>
      </c>
      <c r="C89" s="87">
        <v>115.9</v>
      </c>
      <c r="D89" s="87">
        <v>115.9</v>
      </c>
      <c r="E89" s="87">
        <v>5.835</v>
      </c>
      <c r="F89" s="87">
        <v>0.251</v>
      </c>
      <c r="G89" s="87">
        <v>0.11</v>
      </c>
      <c r="H89" s="87" t="s">
        <v>63</v>
      </c>
      <c r="I89" s="87" t="s">
        <v>392</v>
      </c>
      <c r="J89" s="87">
        <v>0</v>
      </c>
      <c r="K89" s="87" t="s">
        <v>384</v>
      </c>
      <c r="L89"/>
      <c r="M89"/>
      <c r="N89"/>
      <c r="O89"/>
      <c r="P89"/>
      <c r="Q89"/>
      <c r="R89"/>
      <c r="S89"/>
    </row>
    <row r="90" spans="1:19">
      <c r="A90" s="87" t="s">
        <v>426</v>
      </c>
      <c r="B90" s="87" t="s">
        <v>674</v>
      </c>
      <c r="C90" s="87">
        <v>77.27</v>
      </c>
      <c r="D90" s="87">
        <v>77.27</v>
      </c>
      <c r="E90" s="87">
        <v>5.835</v>
      </c>
      <c r="F90" s="87">
        <v>0.251</v>
      </c>
      <c r="G90" s="87">
        <v>0.11</v>
      </c>
      <c r="H90" s="87" t="s">
        <v>63</v>
      </c>
      <c r="I90" s="87" t="s">
        <v>395</v>
      </c>
      <c r="J90" s="87">
        <v>270</v>
      </c>
      <c r="K90" s="87" t="s">
        <v>390</v>
      </c>
      <c r="L90"/>
      <c r="M90"/>
      <c r="N90"/>
      <c r="O90"/>
      <c r="P90"/>
      <c r="Q90"/>
      <c r="R90"/>
      <c r="S90"/>
    </row>
    <row r="91" spans="1:19">
      <c r="A91" s="87" t="s">
        <v>429</v>
      </c>
      <c r="B91" s="87" t="s">
        <v>674</v>
      </c>
      <c r="C91" s="87">
        <v>115.9</v>
      </c>
      <c r="D91" s="87">
        <v>1159.04</v>
      </c>
      <c r="E91" s="87">
        <v>5.835</v>
      </c>
      <c r="F91" s="87">
        <v>0.251</v>
      </c>
      <c r="G91" s="87">
        <v>0.11</v>
      </c>
      <c r="H91" s="87" t="s">
        <v>63</v>
      </c>
      <c r="I91" s="87" t="s">
        <v>398</v>
      </c>
      <c r="J91" s="87">
        <v>180</v>
      </c>
      <c r="K91" s="87" t="s">
        <v>388</v>
      </c>
      <c r="L91"/>
      <c r="M91"/>
      <c r="N91"/>
      <c r="O91"/>
      <c r="P91"/>
      <c r="Q91"/>
      <c r="R91"/>
      <c r="S91"/>
    </row>
    <row r="92" spans="1:19">
      <c r="A92" s="87" t="s">
        <v>428</v>
      </c>
      <c r="B92" s="87" t="s">
        <v>674</v>
      </c>
      <c r="C92" s="87">
        <v>77.27</v>
      </c>
      <c r="D92" s="87">
        <v>772.69</v>
      </c>
      <c r="E92" s="87">
        <v>5.835</v>
      </c>
      <c r="F92" s="87">
        <v>0.251</v>
      </c>
      <c r="G92" s="87">
        <v>0.11</v>
      </c>
      <c r="H92" s="87" t="s">
        <v>63</v>
      </c>
      <c r="I92" s="87" t="s">
        <v>397</v>
      </c>
      <c r="J92" s="87">
        <v>90</v>
      </c>
      <c r="K92" s="87" t="s">
        <v>386</v>
      </c>
      <c r="L92"/>
      <c r="M92"/>
      <c r="N92"/>
      <c r="O92"/>
      <c r="P92"/>
      <c r="Q92"/>
      <c r="R92"/>
      <c r="S92"/>
    </row>
    <row r="93" spans="1:19">
      <c r="A93" s="87" t="s">
        <v>427</v>
      </c>
      <c r="B93" s="87" t="s">
        <v>674</v>
      </c>
      <c r="C93" s="87">
        <v>115.9</v>
      </c>
      <c r="D93" s="87">
        <v>1159.04</v>
      </c>
      <c r="E93" s="87">
        <v>5.835</v>
      </c>
      <c r="F93" s="87">
        <v>0.251</v>
      </c>
      <c r="G93" s="87">
        <v>0.11</v>
      </c>
      <c r="H93" s="87" t="s">
        <v>63</v>
      </c>
      <c r="I93" s="87" t="s">
        <v>396</v>
      </c>
      <c r="J93" s="87">
        <v>0</v>
      </c>
      <c r="K93" s="87" t="s">
        <v>384</v>
      </c>
      <c r="L93"/>
      <c r="M93"/>
      <c r="N93"/>
      <c r="O93"/>
      <c r="P93"/>
      <c r="Q93"/>
      <c r="R93"/>
      <c r="S93"/>
    </row>
    <row r="94" spans="1:19">
      <c r="A94" s="87" t="s">
        <v>430</v>
      </c>
      <c r="B94" s="87" t="s">
        <v>674</v>
      </c>
      <c r="C94" s="87">
        <v>77.27</v>
      </c>
      <c r="D94" s="87">
        <v>772.69</v>
      </c>
      <c r="E94" s="87">
        <v>5.835</v>
      </c>
      <c r="F94" s="87">
        <v>0.251</v>
      </c>
      <c r="G94" s="87">
        <v>0.11</v>
      </c>
      <c r="H94" s="87" t="s">
        <v>63</v>
      </c>
      <c r="I94" s="87" t="s">
        <v>399</v>
      </c>
      <c r="J94" s="87">
        <v>270</v>
      </c>
      <c r="K94" s="87" t="s">
        <v>390</v>
      </c>
      <c r="L94"/>
      <c r="M94"/>
      <c r="N94"/>
      <c r="O94"/>
      <c r="P94"/>
      <c r="Q94"/>
      <c r="R94"/>
      <c r="S94"/>
    </row>
    <row r="95" spans="1:19">
      <c r="A95" s="87" t="s">
        <v>433</v>
      </c>
      <c r="B95" s="87" t="s">
        <v>674</v>
      </c>
      <c r="C95" s="87">
        <v>115.9</v>
      </c>
      <c r="D95" s="87">
        <v>115.9</v>
      </c>
      <c r="E95" s="87">
        <v>5.835</v>
      </c>
      <c r="F95" s="87">
        <v>0.251</v>
      </c>
      <c r="G95" s="87">
        <v>0.11</v>
      </c>
      <c r="H95" s="87" t="s">
        <v>63</v>
      </c>
      <c r="I95" s="87" t="s">
        <v>402</v>
      </c>
      <c r="J95" s="87">
        <v>180</v>
      </c>
      <c r="K95" s="87" t="s">
        <v>388</v>
      </c>
      <c r="L95"/>
      <c r="M95"/>
      <c r="N95"/>
      <c r="O95"/>
      <c r="P95"/>
      <c r="Q95"/>
      <c r="R95"/>
      <c r="S95"/>
    </row>
    <row r="96" spans="1:19">
      <c r="A96" s="87" t="s">
        <v>432</v>
      </c>
      <c r="B96" s="87" t="s">
        <v>674</v>
      </c>
      <c r="C96" s="87">
        <v>77.27</v>
      </c>
      <c r="D96" s="87">
        <v>77.27</v>
      </c>
      <c r="E96" s="87">
        <v>5.835</v>
      </c>
      <c r="F96" s="87">
        <v>0.251</v>
      </c>
      <c r="G96" s="87">
        <v>0.11</v>
      </c>
      <c r="H96" s="87" t="s">
        <v>63</v>
      </c>
      <c r="I96" s="87" t="s">
        <v>401</v>
      </c>
      <c r="J96" s="87">
        <v>90</v>
      </c>
      <c r="K96" s="87" t="s">
        <v>386</v>
      </c>
      <c r="L96"/>
      <c r="M96"/>
      <c r="N96"/>
      <c r="O96"/>
      <c r="P96"/>
      <c r="Q96"/>
      <c r="R96"/>
      <c r="S96"/>
    </row>
    <row r="97" spans="1:19">
      <c r="A97" s="87" t="s">
        <v>431</v>
      </c>
      <c r="B97" s="87" t="s">
        <v>674</v>
      </c>
      <c r="C97" s="87">
        <v>115.9</v>
      </c>
      <c r="D97" s="87">
        <v>115.9</v>
      </c>
      <c r="E97" s="87">
        <v>5.835</v>
      </c>
      <c r="F97" s="87">
        <v>0.251</v>
      </c>
      <c r="G97" s="87">
        <v>0.11</v>
      </c>
      <c r="H97" s="87" t="s">
        <v>63</v>
      </c>
      <c r="I97" s="87" t="s">
        <v>400</v>
      </c>
      <c r="J97" s="87">
        <v>0</v>
      </c>
      <c r="K97" s="87" t="s">
        <v>384</v>
      </c>
      <c r="L97"/>
      <c r="M97"/>
      <c r="N97"/>
      <c r="O97"/>
      <c r="P97"/>
      <c r="Q97"/>
      <c r="R97"/>
      <c r="S97"/>
    </row>
    <row r="98" spans="1:19">
      <c r="A98" s="87" t="s">
        <v>434</v>
      </c>
      <c r="B98" s="87" t="s">
        <v>674</v>
      </c>
      <c r="C98" s="87">
        <v>77.27</v>
      </c>
      <c r="D98" s="87">
        <v>77.27</v>
      </c>
      <c r="E98" s="87">
        <v>5.835</v>
      </c>
      <c r="F98" s="87">
        <v>0.251</v>
      </c>
      <c r="G98" s="87">
        <v>0.11</v>
      </c>
      <c r="H98" s="87" t="s">
        <v>63</v>
      </c>
      <c r="I98" s="87" t="s">
        <v>403</v>
      </c>
      <c r="J98" s="87">
        <v>270</v>
      </c>
      <c r="K98" s="87" t="s">
        <v>390</v>
      </c>
      <c r="L98"/>
      <c r="M98"/>
      <c r="N98"/>
      <c r="O98"/>
      <c r="P98"/>
      <c r="Q98"/>
      <c r="R98"/>
      <c r="S98"/>
    </row>
    <row r="99" spans="1:19">
      <c r="A99" s="87" t="s">
        <v>435</v>
      </c>
      <c r="B99" s="87"/>
      <c r="C99" s="87"/>
      <c r="D99" s="87">
        <v>4636.1499999999996</v>
      </c>
      <c r="E99" s="87">
        <v>5.83</v>
      </c>
      <c r="F99" s="87">
        <v>0.251</v>
      </c>
      <c r="G99" s="87">
        <v>0.11</v>
      </c>
      <c r="H99" s="87"/>
      <c r="I99" s="87"/>
      <c r="J99" s="87"/>
      <c r="K99" s="87"/>
      <c r="L99"/>
      <c r="M99"/>
      <c r="N99"/>
      <c r="O99"/>
      <c r="P99"/>
      <c r="Q99"/>
      <c r="R99"/>
      <c r="S99"/>
    </row>
    <row r="100" spans="1:19">
      <c r="A100" s="87" t="s">
        <v>436</v>
      </c>
      <c r="B100" s="87"/>
      <c r="C100" s="87"/>
      <c r="D100" s="87">
        <v>1390.85</v>
      </c>
      <c r="E100" s="87">
        <v>5.83</v>
      </c>
      <c r="F100" s="87">
        <v>0.251</v>
      </c>
      <c r="G100" s="87">
        <v>0.11</v>
      </c>
      <c r="H100" s="87"/>
      <c r="I100" s="87"/>
      <c r="J100" s="87"/>
      <c r="K100" s="87"/>
      <c r="L100"/>
      <c r="M100"/>
      <c r="N100"/>
      <c r="O100"/>
      <c r="P100"/>
      <c r="Q100"/>
      <c r="R100"/>
      <c r="S100"/>
    </row>
    <row r="101" spans="1:19">
      <c r="A101" s="87" t="s">
        <v>437</v>
      </c>
      <c r="B101" s="87"/>
      <c r="C101" s="87"/>
      <c r="D101" s="87">
        <v>3245.31</v>
      </c>
      <c r="E101" s="87">
        <v>5.83</v>
      </c>
      <c r="F101" s="87">
        <v>0.251</v>
      </c>
      <c r="G101" s="87">
        <v>0.11</v>
      </c>
      <c r="H101" s="87"/>
      <c r="I101" s="87"/>
      <c r="J101" s="87"/>
      <c r="K101" s="87"/>
      <c r="L101"/>
      <c r="M101"/>
      <c r="N101"/>
      <c r="O101"/>
      <c r="P101"/>
      <c r="Q101"/>
      <c r="R101"/>
      <c r="S101"/>
    </row>
    <row r="102" spans="1:19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0"/>
      <c r="B103" s="87" t="s">
        <v>114</v>
      </c>
      <c r="C103" s="87" t="s">
        <v>438</v>
      </c>
      <c r="D103" s="87" t="s">
        <v>439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7" t="s">
        <v>440</v>
      </c>
      <c r="B104" s="87" t="s">
        <v>441</v>
      </c>
      <c r="C104" s="87">
        <v>4216582.87</v>
      </c>
      <c r="D104" s="87">
        <v>5.2</v>
      </c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7" t="s">
        <v>442</v>
      </c>
      <c r="B105" s="87" t="s">
        <v>443</v>
      </c>
      <c r="C105" s="87">
        <v>3174745.12</v>
      </c>
      <c r="D105" s="87">
        <v>0.7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7" t="s">
        <v>444</v>
      </c>
      <c r="B106" s="87" t="s">
        <v>445</v>
      </c>
      <c r="C106" s="87">
        <v>4021971.36</v>
      </c>
      <c r="D106" s="87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0"/>
      <c r="B108" s="87" t="s">
        <v>114</v>
      </c>
      <c r="C108" s="87" t="s">
        <v>446</v>
      </c>
      <c r="D108" s="87" t="s">
        <v>447</v>
      </c>
      <c r="E108" s="87" t="s">
        <v>448</v>
      </c>
      <c r="F108" s="87" t="s">
        <v>449</v>
      </c>
      <c r="G108" s="87" t="s">
        <v>439</v>
      </c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87" t="s">
        <v>453</v>
      </c>
      <c r="B109" s="87" t="s">
        <v>451</v>
      </c>
      <c r="C109" s="87">
        <v>399553.78</v>
      </c>
      <c r="D109" s="87">
        <v>278253.96999999997</v>
      </c>
      <c r="E109" s="87">
        <v>121299.81</v>
      </c>
      <c r="F109" s="87">
        <v>0.7</v>
      </c>
      <c r="G109" s="87" t="s">
        <v>452</v>
      </c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7" t="s">
        <v>454</v>
      </c>
      <c r="B110" s="87" t="s">
        <v>451</v>
      </c>
      <c r="C110" s="87">
        <v>4421785.3600000003</v>
      </c>
      <c r="D110" s="87">
        <v>3090429.04</v>
      </c>
      <c r="E110" s="87">
        <v>1331356.32</v>
      </c>
      <c r="F110" s="87">
        <v>0.7</v>
      </c>
      <c r="G110" s="87" t="s">
        <v>452</v>
      </c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7" t="s">
        <v>455</v>
      </c>
      <c r="B111" s="87" t="s">
        <v>451</v>
      </c>
      <c r="C111" s="87">
        <v>424717.45</v>
      </c>
      <c r="D111" s="87">
        <v>296408.46000000002</v>
      </c>
      <c r="E111" s="87">
        <v>128308.99</v>
      </c>
      <c r="F111" s="87">
        <v>0.7</v>
      </c>
      <c r="G111" s="87" t="s">
        <v>452</v>
      </c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7" t="s">
        <v>450</v>
      </c>
      <c r="B112" s="87" t="s">
        <v>451</v>
      </c>
      <c r="C112" s="87">
        <v>122583.35</v>
      </c>
      <c r="D112" s="87">
        <v>85069.86</v>
      </c>
      <c r="E112" s="87">
        <v>37513.480000000003</v>
      </c>
      <c r="F112" s="87">
        <v>0.69</v>
      </c>
      <c r="G112" s="87" t="s">
        <v>452</v>
      </c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0"/>
      <c r="B114" s="87" t="s">
        <v>114</v>
      </c>
      <c r="C114" s="87" t="s">
        <v>446</v>
      </c>
      <c r="D114" s="87" t="s">
        <v>439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7" t="s">
        <v>456</v>
      </c>
      <c r="B115" s="87" t="s">
        <v>457</v>
      </c>
      <c r="C115" s="87">
        <v>65857.210000000006</v>
      </c>
      <c r="D115" s="87" t="s">
        <v>452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7" t="s">
        <v>458</v>
      </c>
      <c r="B116" s="87" t="s">
        <v>457</v>
      </c>
      <c r="C116" s="87">
        <v>128848</v>
      </c>
      <c r="D116" s="87" t="s">
        <v>452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7" t="s">
        <v>459</v>
      </c>
      <c r="B117" s="87" t="s">
        <v>457</v>
      </c>
      <c r="C117" s="87">
        <v>1501530.39</v>
      </c>
      <c r="D117" s="87" t="s">
        <v>452</v>
      </c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7" t="s">
        <v>460</v>
      </c>
      <c r="B118" s="87" t="s">
        <v>457</v>
      </c>
      <c r="C118" s="87">
        <v>139328.57</v>
      </c>
      <c r="D118" s="87" t="s">
        <v>452</v>
      </c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7" t="s">
        <v>463</v>
      </c>
      <c r="B119" s="87" t="s">
        <v>457</v>
      </c>
      <c r="C119" s="87">
        <v>19209.61</v>
      </c>
      <c r="D119" s="87" t="s">
        <v>452</v>
      </c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7" t="s">
        <v>462</v>
      </c>
      <c r="B120" s="87" t="s">
        <v>457</v>
      </c>
      <c r="C120" s="87">
        <v>21168.84</v>
      </c>
      <c r="D120" s="87" t="s">
        <v>452</v>
      </c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7" t="s">
        <v>461</v>
      </c>
      <c r="B121" s="87" t="s">
        <v>457</v>
      </c>
      <c r="C121" s="87">
        <v>18285.849999999999</v>
      </c>
      <c r="D121" s="87" t="s">
        <v>452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7" t="s">
        <v>464</v>
      </c>
      <c r="B122" s="87" t="s">
        <v>457</v>
      </c>
      <c r="C122" s="87">
        <v>25035.82</v>
      </c>
      <c r="D122" s="87" t="s">
        <v>452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7" t="s">
        <v>467</v>
      </c>
      <c r="B123" s="87" t="s">
        <v>457</v>
      </c>
      <c r="C123" s="87">
        <v>198604.11</v>
      </c>
      <c r="D123" s="87" t="s">
        <v>452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7" t="s">
        <v>466</v>
      </c>
      <c r="B124" s="87" t="s">
        <v>457</v>
      </c>
      <c r="C124" s="87">
        <v>215198.22</v>
      </c>
      <c r="D124" s="87" t="s">
        <v>452</v>
      </c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7" t="s">
        <v>465</v>
      </c>
      <c r="B125" s="87" t="s">
        <v>457</v>
      </c>
      <c r="C125" s="87">
        <v>189468.18</v>
      </c>
      <c r="D125" s="87" t="s">
        <v>452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7" t="s">
        <v>468</v>
      </c>
      <c r="B126" s="87" t="s">
        <v>457</v>
      </c>
      <c r="C126" s="87">
        <v>254510.46</v>
      </c>
      <c r="D126" s="87" t="s">
        <v>452</v>
      </c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7" t="s">
        <v>471</v>
      </c>
      <c r="B127" s="87" t="s">
        <v>457</v>
      </c>
      <c r="C127" s="87">
        <v>20249.04</v>
      </c>
      <c r="D127" s="87" t="s">
        <v>452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7" t="s">
        <v>470</v>
      </c>
      <c r="B128" s="87" t="s">
        <v>457</v>
      </c>
      <c r="C128" s="87">
        <v>19972.349999999999</v>
      </c>
      <c r="D128" s="87" t="s">
        <v>452</v>
      </c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87" t="s">
        <v>469</v>
      </c>
      <c r="B129" s="87" t="s">
        <v>457</v>
      </c>
      <c r="C129" s="87">
        <v>20528.11</v>
      </c>
      <c r="D129" s="87" t="s">
        <v>452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7" t="s">
        <v>472</v>
      </c>
      <c r="B130" s="87" t="s">
        <v>457</v>
      </c>
      <c r="C130" s="87">
        <v>26017.55</v>
      </c>
      <c r="D130" s="87" t="s">
        <v>452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7" t="s">
        <v>474</v>
      </c>
      <c r="B131" s="87" t="s">
        <v>457</v>
      </c>
      <c r="C131" s="87">
        <v>26280.92</v>
      </c>
      <c r="D131" s="87" t="s">
        <v>452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7" t="s">
        <v>475</v>
      </c>
      <c r="B132" s="87" t="s">
        <v>457</v>
      </c>
      <c r="C132" s="87">
        <v>235398.9</v>
      </c>
      <c r="D132" s="87" t="s">
        <v>452</v>
      </c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7" t="s">
        <v>476</v>
      </c>
      <c r="B133" s="87" t="s">
        <v>457</v>
      </c>
      <c r="C133" s="87">
        <v>24698.61</v>
      </c>
      <c r="D133" s="87" t="s">
        <v>452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87" t="s">
        <v>473</v>
      </c>
      <c r="B134" s="87" t="s">
        <v>457</v>
      </c>
      <c r="C134" s="87">
        <v>17497.09</v>
      </c>
      <c r="D134" s="87" t="s">
        <v>452</v>
      </c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80"/>
      <c r="B136" s="87" t="s">
        <v>114</v>
      </c>
      <c r="C136" s="87" t="s">
        <v>477</v>
      </c>
      <c r="D136" s="87" t="s">
        <v>478</v>
      </c>
      <c r="E136" s="87" t="s">
        <v>479</v>
      </c>
      <c r="F136" s="87" t="s">
        <v>480</v>
      </c>
      <c r="G136" s="87" t="s">
        <v>481</v>
      </c>
      <c r="H136" s="87" t="s">
        <v>482</v>
      </c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87" t="s">
        <v>486</v>
      </c>
      <c r="B137" s="87" t="s">
        <v>484</v>
      </c>
      <c r="C137" s="87">
        <v>0.6</v>
      </c>
      <c r="D137" s="87">
        <v>1017.59</v>
      </c>
      <c r="E137" s="87">
        <v>17.39</v>
      </c>
      <c r="F137" s="87">
        <v>29265.8</v>
      </c>
      <c r="G137" s="87">
        <v>1</v>
      </c>
      <c r="H137" s="87" t="s">
        <v>485</v>
      </c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87" t="s">
        <v>487</v>
      </c>
      <c r="B138" s="87" t="s">
        <v>484</v>
      </c>
      <c r="C138" s="87">
        <v>0.62</v>
      </c>
      <c r="D138" s="87">
        <v>1017.59</v>
      </c>
      <c r="E138" s="87">
        <v>192.98</v>
      </c>
      <c r="F138" s="87">
        <v>318015.11</v>
      </c>
      <c r="G138" s="87">
        <v>1</v>
      </c>
      <c r="H138" s="87" t="s">
        <v>485</v>
      </c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7" t="s">
        <v>488</v>
      </c>
      <c r="B139" s="87" t="s">
        <v>484</v>
      </c>
      <c r="C139" s="87">
        <v>0.6</v>
      </c>
      <c r="D139" s="87">
        <v>1017.59</v>
      </c>
      <c r="E139" s="87">
        <v>18.489999999999998</v>
      </c>
      <c r="F139" s="87">
        <v>31131.16</v>
      </c>
      <c r="G139" s="87">
        <v>1</v>
      </c>
      <c r="H139" s="87" t="s">
        <v>485</v>
      </c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87" t="s">
        <v>483</v>
      </c>
      <c r="B140" s="87" t="s">
        <v>484</v>
      </c>
      <c r="C140" s="87">
        <v>0.59</v>
      </c>
      <c r="D140" s="87">
        <v>1109.6500000000001</v>
      </c>
      <c r="E140" s="87">
        <v>5.39</v>
      </c>
      <c r="F140" s="87">
        <v>10105.540000000001</v>
      </c>
      <c r="G140" s="87">
        <v>1</v>
      </c>
      <c r="H140" s="87" t="s">
        <v>485</v>
      </c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80"/>
      <c r="B142" s="87" t="s">
        <v>114</v>
      </c>
      <c r="C142" s="87" t="s">
        <v>489</v>
      </c>
      <c r="D142" s="87" t="s">
        <v>490</v>
      </c>
      <c r="E142" s="87" t="s">
        <v>491</v>
      </c>
      <c r="F142" s="87" t="s">
        <v>492</v>
      </c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7" t="s">
        <v>497</v>
      </c>
      <c r="B143" s="87" t="s">
        <v>494</v>
      </c>
      <c r="C143" s="87" t="s">
        <v>495</v>
      </c>
      <c r="D143" s="87">
        <v>179352</v>
      </c>
      <c r="E143" s="87">
        <v>38639.15</v>
      </c>
      <c r="F143" s="87">
        <v>0.9</v>
      </c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7" t="s">
        <v>496</v>
      </c>
      <c r="B144" s="87" t="s">
        <v>494</v>
      </c>
      <c r="C144" s="87" t="s">
        <v>495</v>
      </c>
      <c r="D144" s="87">
        <v>179352</v>
      </c>
      <c r="E144" s="87">
        <v>17980.97</v>
      </c>
      <c r="F144" s="87">
        <v>0.88</v>
      </c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7" t="s">
        <v>493</v>
      </c>
      <c r="B145" s="87" t="s">
        <v>494</v>
      </c>
      <c r="C145" s="87" t="s">
        <v>495</v>
      </c>
      <c r="D145" s="87">
        <v>179352</v>
      </c>
      <c r="E145" s="87">
        <v>72.709999999999994</v>
      </c>
      <c r="F145" s="87">
        <v>0.85</v>
      </c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7" t="s">
        <v>498</v>
      </c>
      <c r="B146" s="87" t="s">
        <v>499</v>
      </c>
      <c r="C146" s="87" t="s">
        <v>495</v>
      </c>
      <c r="D146" s="87">
        <v>179352</v>
      </c>
      <c r="E146" s="87">
        <v>56764.51</v>
      </c>
      <c r="F146" s="87">
        <v>0.87</v>
      </c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0"/>
      <c r="B148" s="87" t="s">
        <v>114</v>
      </c>
      <c r="C148" s="87" t="s">
        <v>500</v>
      </c>
      <c r="D148" s="87" t="s">
        <v>501</v>
      </c>
      <c r="E148" s="87" t="s">
        <v>502</v>
      </c>
      <c r="F148" s="87" t="s">
        <v>503</v>
      </c>
      <c r="G148" s="87" t="s">
        <v>504</v>
      </c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7" t="s">
        <v>505</v>
      </c>
      <c r="B149" s="87" t="s">
        <v>506</v>
      </c>
      <c r="C149" s="87">
        <v>0.76</v>
      </c>
      <c r="D149" s="87">
        <v>845000</v>
      </c>
      <c r="E149" s="87">
        <v>0.78</v>
      </c>
      <c r="F149" s="87">
        <v>0.88</v>
      </c>
      <c r="G149" s="87">
        <v>0.57999999999999996</v>
      </c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0"/>
      <c r="B151" s="87" t="s">
        <v>507</v>
      </c>
      <c r="C151" s="87" t="s">
        <v>508</v>
      </c>
      <c r="D151" s="87" t="s">
        <v>509</v>
      </c>
      <c r="E151" s="87" t="s">
        <v>510</v>
      </c>
      <c r="F151" s="87" t="s">
        <v>511</v>
      </c>
      <c r="G151" s="87" t="s">
        <v>512</v>
      </c>
      <c r="H151" s="87" t="s">
        <v>513</v>
      </c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7" t="s">
        <v>514</v>
      </c>
      <c r="B152" s="87">
        <v>439044.89140000002</v>
      </c>
      <c r="C152" s="87">
        <v>556.95579999999995</v>
      </c>
      <c r="D152" s="87">
        <v>2220.1732000000002</v>
      </c>
      <c r="E152" s="87">
        <v>0</v>
      </c>
      <c r="F152" s="87">
        <v>6.3E-3</v>
      </c>
      <c r="G152" s="87">
        <v>757246.88710000005</v>
      </c>
      <c r="H152" s="87">
        <v>172373.4718</v>
      </c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7" t="s">
        <v>515</v>
      </c>
      <c r="B153" s="87">
        <v>391006.00540000002</v>
      </c>
      <c r="C153" s="87">
        <v>495.71530000000001</v>
      </c>
      <c r="D153" s="87">
        <v>1973.0447999999999</v>
      </c>
      <c r="E153" s="87">
        <v>0</v>
      </c>
      <c r="F153" s="87">
        <v>5.5999999999999999E-3</v>
      </c>
      <c r="G153" s="87">
        <v>672955.95609999995</v>
      </c>
      <c r="H153" s="87">
        <v>153474.22570000001</v>
      </c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7" t="s">
        <v>516</v>
      </c>
      <c r="B154" s="87">
        <v>438668.61420000001</v>
      </c>
      <c r="C154" s="87">
        <v>568.03039999999999</v>
      </c>
      <c r="D154" s="87">
        <v>2380.0607</v>
      </c>
      <c r="E154" s="87">
        <v>0</v>
      </c>
      <c r="F154" s="87">
        <v>6.7000000000000002E-3</v>
      </c>
      <c r="G154" s="87">
        <v>811836.79989999998</v>
      </c>
      <c r="H154" s="87">
        <v>173714.76550000001</v>
      </c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7" t="s">
        <v>517</v>
      </c>
      <c r="B155" s="87">
        <v>405785.15010000003</v>
      </c>
      <c r="C155" s="87">
        <v>530.50959999999998</v>
      </c>
      <c r="D155" s="87">
        <v>2272.5129999999999</v>
      </c>
      <c r="E155" s="87">
        <v>0</v>
      </c>
      <c r="F155" s="87">
        <v>6.4000000000000003E-3</v>
      </c>
      <c r="G155" s="87">
        <v>775175.27709999995</v>
      </c>
      <c r="H155" s="87">
        <v>161344.9762</v>
      </c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7" t="s">
        <v>282</v>
      </c>
      <c r="B156" s="87">
        <v>455936.37540000002</v>
      </c>
      <c r="C156" s="87">
        <v>598.52</v>
      </c>
      <c r="D156" s="87">
        <v>2587.6088</v>
      </c>
      <c r="E156" s="87">
        <v>0</v>
      </c>
      <c r="F156" s="87">
        <v>7.3000000000000001E-3</v>
      </c>
      <c r="G156" s="87">
        <v>882668.12309999997</v>
      </c>
      <c r="H156" s="87">
        <v>181600.77220000001</v>
      </c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7" t="s">
        <v>518</v>
      </c>
      <c r="B157" s="87">
        <v>481123.02370000002</v>
      </c>
      <c r="C157" s="87">
        <v>632.06539999999995</v>
      </c>
      <c r="D157" s="87">
        <v>2737.3067000000001</v>
      </c>
      <c r="E157" s="87">
        <v>0</v>
      </c>
      <c r="F157" s="87">
        <v>7.7000000000000002E-3</v>
      </c>
      <c r="G157" s="87">
        <v>933734.19200000004</v>
      </c>
      <c r="H157" s="87">
        <v>191694.84969999999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7" t="s">
        <v>519</v>
      </c>
      <c r="B158" s="87">
        <v>485111.2145</v>
      </c>
      <c r="C158" s="87">
        <v>637.33029999999997</v>
      </c>
      <c r="D158" s="87">
        <v>2760.3539999999998</v>
      </c>
      <c r="E158" s="87">
        <v>0</v>
      </c>
      <c r="F158" s="87">
        <v>7.7999999999999996E-3</v>
      </c>
      <c r="G158" s="87">
        <v>941596.06570000004</v>
      </c>
      <c r="H158" s="87">
        <v>193287.15710000001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87" t="s">
        <v>520</v>
      </c>
      <c r="B159" s="87">
        <v>512975.44469999999</v>
      </c>
      <c r="C159" s="87">
        <v>673.90679999999998</v>
      </c>
      <c r="D159" s="87">
        <v>2918.471</v>
      </c>
      <c r="E159" s="87">
        <v>0</v>
      </c>
      <c r="F159" s="87">
        <v>8.2000000000000007E-3</v>
      </c>
      <c r="G159" s="87">
        <v>995531.89850000001</v>
      </c>
      <c r="H159" s="87">
        <v>204385.3499</v>
      </c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7" t="s">
        <v>521</v>
      </c>
      <c r="B160" s="87">
        <v>439745.56069999997</v>
      </c>
      <c r="C160" s="87">
        <v>577.62900000000002</v>
      </c>
      <c r="D160" s="87">
        <v>2500.8058999999998</v>
      </c>
      <c r="E160" s="87">
        <v>0</v>
      </c>
      <c r="F160" s="87">
        <v>7.0000000000000001E-3</v>
      </c>
      <c r="G160" s="87">
        <v>853060.0673</v>
      </c>
      <c r="H160" s="87">
        <v>175198.7328</v>
      </c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87" t="s">
        <v>522</v>
      </c>
      <c r="B161" s="87">
        <v>429107.71879999997</v>
      </c>
      <c r="C161" s="87">
        <v>562.27369999999996</v>
      </c>
      <c r="D161" s="87">
        <v>2420.9539</v>
      </c>
      <c r="E161" s="87">
        <v>0</v>
      </c>
      <c r="F161" s="87">
        <v>6.7999999999999996E-3</v>
      </c>
      <c r="G161" s="87">
        <v>825815.45090000005</v>
      </c>
      <c r="H161" s="87">
        <v>170782.3829</v>
      </c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87" t="s">
        <v>523</v>
      </c>
      <c r="B162" s="87">
        <v>406170.7402</v>
      </c>
      <c r="C162" s="87">
        <v>528.54740000000004</v>
      </c>
      <c r="D162" s="87">
        <v>2240.1306</v>
      </c>
      <c r="E162" s="87">
        <v>0</v>
      </c>
      <c r="F162" s="87">
        <v>6.3E-3</v>
      </c>
      <c r="G162" s="87">
        <v>764118.50760000001</v>
      </c>
      <c r="H162" s="87">
        <v>161180.38860000001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7" t="s">
        <v>524</v>
      </c>
      <c r="B163" s="87">
        <v>433298.89769999997</v>
      </c>
      <c r="C163" s="87">
        <v>550.10230000000001</v>
      </c>
      <c r="D163" s="87">
        <v>2197.2186999999999</v>
      </c>
      <c r="E163" s="87">
        <v>0</v>
      </c>
      <c r="F163" s="87">
        <v>6.3E-3</v>
      </c>
      <c r="G163" s="87">
        <v>749419.77830000001</v>
      </c>
      <c r="H163" s="87">
        <v>170173.6954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7"/>
      <c r="B164" s="87"/>
      <c r="C164" s="87"/>
      <c r="D164" s="87"/>
      <c r="E164" s="87"/>
      <c r="F164" s="87"/>
      <c r="G164" s="87"/>
      <c r="H164" s="87"/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7" t="s">
        <v>525</v>
      </c>
      <c r="B165" s="88">
        <v>5317970</v>
      </c>
      <c r="C165" s="87">
        <v>6911.5860000000002</v>
      </c>
      <c r="D165" s="87">
        <v>29208.641299999999</v>
      </c>
      <c r="E165" s="87">
        <v>0</v>
      </c>
      <c r="F165" s="87">
        <v>8.2500000000000004E-2</v>
      </c>
      <c r="G165" s="88">
        <v>9963160</v>
      </c>
      <c r="H165" s="88">
        <v>2109210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7" t="s">
        <v>526</v>
      </c>
      <c r="B166" s="87">
        <v>391006.00540000002</v>
      </c>
      <c r="C166" s="87">
        <v>495.71530000000001</v>
      </c>
      <c r="D166" s="87">
        <v>1973.0447999999999</v>
      </c>
      <c r="E166" s="87">
        <v>0</v>
      </c>
      <c r="F166" s="87">
        <v>5.5999999999999999E-3</v>
      </c>
      <c r="G166" s="87">
        <v>672955.95609999995</v>
      </c>
      <c r="H166" s="87">
        <v>153474.22570000001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87" t="s">
        <v>527</v>
      </c>
      <c r="B167" s="87">
        <v>512975.44469999999</v>
      </c>
      <c r="C167" s="87">
        <v>673.90679999999998</v>
      </c>
      <c r="D167" s="87">
        <v>2918.471</v>
      </c>
      <c r="E167" s="87">
        <v>0</v>
      </c>
      <c r="F167" s="87">
        <v>8.2000000000000007E-3</v>
      </c>
      <c r="G167" s="87">
        <v>995531.89850000001</v>
      </c>
      <c r="H167" s="87">
        <v>204385.3499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0"/>
      <c r="B169" s="87" t="s">
        <v>528</v>
      </c>
      <c r="C169" s="87" t="s">
        <v>529</v>
      </c>
      <c r="D169" s="87" t="s">
        <v>530</v>
      </c>
      <c r="E169" s="87" t="s">
        <v>531</v>
      </c>
      <c r="F169" s="87" t="s">
        <v>532</v>
      </c>
      <c r="G169" s="87" t="s">
        <v>533</v>
      </c>
      <c r="H169" s="87" t="s">
        <v>534</v>
      </c>
      <c r="I169" s="87" t="s">
        <v>535</v>
      </c>
      <c r="J169" s="87" t="s">
        <v>536</v>
      </c>
      <c r="K169" s="87" t="s">
        <v>537</v>
      </c>
      <c r="L169" s="87" t="s">
        <v>538</v>
      </c>
      <c r="M169" s="87" t="s">
        <v>539</v>
      </c>
      <c r="N169" s="87" t="s">
        <v>540</v>
      </c>
      <c r="O169" s="87" t="s">
        <v>541</v>
      </c>
      <c r="P169" s="87" t="s">
        <v>542</v>
      </c>
      <c r="Q169" s="87" t="s">
        <v>543</v>
      </c>
      <c r="R169" s="87" t="s">
        <v>544</v>
      </c>
      <c r="S169" s="87" t="s">
        <v>545</v>
      </c>
    </row>
    <row r="170" spans="1:19">
      <c r="A170" s="87" t="s">
        <v>514</v>
      </c>
      <c r="B170" s="88">
        <v>1675410000000</v>
      </c>
      <c r="C170" s="87">
        <v>1502122.3929999999</v>
      </c>
      <c r="D170" s="87" t="s">
        <v>583</v>
      </c>
      <c r="E170" s="87">
        <v>645239.30700000003</v>
      </c>
      <c r="F170" s="87">
        <v>326066.95799999998</v>
      </c>
      <c r="G170" s="87">
        <v>33447.873</v>
      </c>
      <c r="H170" s="87">
        <v>0</v>
      </c>
      <c r="I170" s="87">
        <v>257685.11900000001</v>
      </c>
      <c r="J170" s="87">
        <v>0</v>
      </c>
      <c r="K170" s="87">
        <v>64672.784</v>
      </c>
      <c r="L170" s="87">
        <v>52788.374000000003</v>
      </c>
      <c r="M170" s="87">
        <v>122221.978</v>
      </c>
      <c r="N170" s="87">
        <v>0</v>
      </c>
      <c r="O170" s="87">
        <v>0</v>
      </c>
      <c r="P170" s="87">
        <v>0</v>
      </c>
      <c r="Q170" s="87">
        <v>0</v>
      </c>
      <c r="R170" s="87">
        <v>0</v>
      </c>
      <c r="S170" s="87">
        <v>0</v>
      </c>
    </row>
    <row r="171" spans="1:19">
      <c r="A171" s="87" t="s">
        <v>515</v>
      </c>
      <c r="B171" s="88">
        <v>1488920000000</v>
      </c>
      <c r="C171" s="87">
        <v>1448053.916</v>
      </c>
      <c r="D171" s="87" t="s">
        <v>612</v>
      </c>
      <c r="E171" s="87">
        <v>645239.30700000003</v>
      </c>
      <c r="F171" s="87">
        <v>326066.95799999998</v>
      </c>
      <c r="G171" s="87">
        <v>33479.877</v>
      </c>
      <c r="H171" s="87">
        <v>0</v>
      </c>
      <c r="I171" s="87">
        <v>240747.80100000001</v>
      </c>
      <c r="J171" s="87">
        <v>0</v>
      </c>
      <c r="K171" s="87">
        <v>64176.214999999997</v>
      </c>
      <c r="L171" s="87">
        <v>52788.374000000003</v>
      </c>
      <c r="M171" s="87">
        <v>85555.384999999995</v>
      </c>
      <c r="N171" s="87">
        <v>0</v>
      </c>
      <c r="O171" s="87">
        <v>0</v>
      </c>
      <c r="P171" s="87">
        <v>0</v>
      </c>
      <c r="Q171" s="87">
        <v>0</v>
      </c>
      <c r="R171" s="87">
        <v>0</v>
      </c>
      <c r="S171" s="87">
        <v>0</v>
      </c>
    </row>
    <row r="172" spans="1:19">
      <c r="A172" s="87" t="s">
        <v>516</v>
      </c>
      <c r="B172" s="88">
        <v>1796190000000</v>
      </c>
      <c r="C172" s="87">
        <v>1489226.1629999999</v>
      </c>
      <c r="D172" s="87" t="s">
        <v>553</v>
      </c>
      <c r="E172" s="87">
        <v>645239.30700000003</v>
      </c>
      <c r="F172" s="87">
        <v>326066.95799999998</v>
      </c>
      <c r="G172" s="87">
        <v>33447.873</v>
      </c>
      <c r="H172" s="87">
        <v>0</v>
      </c>
      <c r="I172" s="87">
        <v>245067.06400000001</v>
      </c>
      <c r="J172" s="87">
        <v>0</v>
      </c>
      <c r="K172" s="87">
        <v>64394.608</v>
      </c>
      <c r="L172" s="87">
        <v>52788.374000000003</v>
      </c>
      <c r="M172" s="87">
        <v>122221.978</v>
      </c>
      <c r="N172" s="87">
        <v>0</v>
      </c>
      <c r="O172" s="87">
        <v>0</v>
      </c>
      <c r="P172" s="87">
        <v>0</v>
      </c>
      <c r="Q172" s="87">
        <v>0</v>
      </c>
      <c r="R172" s="87">
        <v>0</v>
      </c>
      <c r="S172" s="87">
        <v>0</v>
      </c>
    </row>
    <row r="173" spans="1:19">
      <c r="A173" s="87" t="s">
        <v>517</v>
      </c>
      <c r="B173" s="88">
        <v>1715080000000</v>
      </c>
      <c r="C173" s="87">
        <v>1539499.22</v>
      </c>
      <c r="D173" s="87" t="s">
        <v>705</v>
      </c>
      <c r="E173" s="87">
        <v>645239.30700000003</v>
      </c>
      <c r="F173" s="87">
        <v>326066.95799999998</v>
      </c>
      <c r="G173" s="87">
        <v>37382.47</v>
      </c>
      <c r="H173" s="87">
        <v>0</v>
      </c>
      <c r="I173" s="87">
        <v>326068.96500000003</v>
      </c>
      <c r="J173" s="87">
        <v>0</v>
      </c>
      <c r="K173" s="87">
        <v>66397.760999999999</v>
      </c>
      <c r="L173" s="87">
        <v>52788.374000000003</v>
      </c>
      <c r="M173" s="87">
        <v>85555.384999999995</v>
      </c>
      <c r="N173" s="87">
        <v>0</v>
      </c>
      <c r="O173" s="87">
        <v>0</v>
      </c>
      <c r="P173" s="87">
        <v>0</v>
      </c>
      <c r="Q173" s="87">
        <v>0</v>
      </c>
      <c r="R173" s="87">
        <v>0</v>
      </c>
      <c r="S173" s="87">
        <v>0</v>
      </c>
    </row>
    <row r="174" spans="1:19">
      <c r="A174" s="87" t="s">
        <v>282</v>
      </c>
      <c r="B174" s="88">
        <v>1952900000000</v>
      </c>
      <c r="C174" s="87">
        <v>1721626.9709999999</v>
      </c>
      <c r="D174" s="87" t="s">
        <v>678</v>
      </c>
      <c r="E174" s="87">
        <v>645239.30700000003</v>
      </c>
      <c r="F174" s="87">
        <v>326066.95799999998</v>
      </c>
      <c r="G174" s="87">
        <v>53707.516000000003</v>
      </c>
      <c r="H174" s="87">
        <v>0</v>
      </c>
      <c r="I174" s="87">
        <v>487455.93400000001</v>
      </c>
      <c r="J174" s="87">
        <v>0</v>
      </c>
      <c r="K174" s="87">
        <v>70813.498000000007</v>
      </c>
      <c r="L174" s="87">
        <v>52788.374000000003</v>
      </c>
      <c r="M174" s="87">
        <v>85555.384999999995</v>
      </c>
      <c r="N174" s="87">
        <v>0</v>
      </c>
      <c r="O174" s="87">
        <v>0</v>
      </c>
      <c r="P174" s="87">
        <v>0</v>
      </c>
      <c r="Q174" s="87">
        <v>0</v>
      </c>
      <c r="R174" s="87">
        <v>0</v>
      </c>
      <c r="S174" s="87">
        <v>0</v>
      </c>
    </row>
    <row r="175" spans="1:19">
      <c r="A175" s="87" t="s">
        <v>518</v>
      </c>
      <c r="B175" s="88">
        <v>2065890000000</v>
      </c>
      <c r="C175" s="87">
        <v>1715180.6340000001</v>
      </c>
      <c r="D175" s="87" t="s">
        <v>600</v>
      </c>
      <c r="E175" s="87">
        <v>645239.30700000003</v>
      </c>
      <c r="F175" s="87">
        <v>326066.95799999998</v>
      </c>
      <c r="G175" s="87">
        <v>51157.103000000003</v>
      </c>
      <c r="H175" s="87">
        <v>0</v>
      </c>
      <c r="I175" s="87">
        <v>483931.06099999999</v>
      </c>
      <c r="J175" s="87">
        <v>0</v>
      </c>
      <c r="K175" s="87">
        <v>70442.445999999996</v>
      </c>
      <c r="L175" s="87">
        <v>52788.374000000003</v>
      </c>
      <c r="M175" s="87">
        <v>85555.384999999995</v>
      </c>
      <c r="N175" s="87">
        <v>0</v>
      </c>
      <c r="O175" s="87">
        <v>0</v>
      </c>
      <c r="P175" s="87">
        <v>0</v>
      </c>
      <c r="Q175" s="87">
        <v>0</v>
      </c>
      <c r="R175" s="87">
        <v>0</v>
      </c>
      <c r="S175" s="87">
        <v>0</v>
      </c>
    </row>
    <row r="176" spans="1:19">
      <c r="A176" s="87" t="s">
        <v>519</v>
      </c>
      <c r="B176" s="88">
        <v>2083280000000</v>
      </c>
      <c r="C176" s="87">
        <v>1836300.9890000001</v>
      </c>
      <c r="D176" s="87" t="s">
        <v>584</v>
      </c>
      <c r="E176" s="87">
        <v>645239.30700000003</v>
      </c>
      <c r="F176" s="87">
        <v>326066.95799999998</v>
      </c>
      <c r="G176" s="87">
        <v>61425.559000000001</v>
      </c>
      <c r="H176" s="87">
        <v>0</v>
      </c>
      <c r="I176" s="87">
        <v>591961.73300000001</v>
      </c>
      <c r="J176" s="87">
        <v>0</v>
      </c>
      <c r="K176" s="87">
        <v>73263.672999999995</v>
      </c>
      <c r="L176" s="87">
        <v>52788.374000000003</v>
      </c>
      <c r="M176" s="87">
        <v>85555.384999999995</v>
      </c>
      <c r="N176" s="87">
        <v>0</v>
      </c>
      <c r="O176" s="87">
        <v>0</v>
      </c>
      <c r="P176" s="87">
        <v>0</v>
      </c>
      <c r="Q176" s="87">
        <v>0</v>
      </c>
      <c r="R176" s="87">
        <v>0</v>
      </c>
      <c r="S176" s="87">
        <v>0</v>
      </c>
    </row>
    <row r="177" spans="1:19">
      <c r="A177" s="87" t="s">
        <v>520</v>
      </c>
      <c r="B177" s="88">
        <v>2202620000000</v>
      </c>
      <c r="C177" s="87">
        <v>1782548.513</v>
      </c>
      <c r="D177" s="87" t="s">
        <v>555</v>
      </c>
      <c r="E177" s="87">
        <v>645239.30700000003</v>
      </c>
      <c r="F177" s="87">
        <v>326066.95799999998</v>
      </c>
      <c r="G177" s="87">
        <v>61360.919000000002</v>
      </c>
      <c r="H177" s="87">
        <v>0</v>
      </c>
      <c r="I177" s="87">
        <v>539173.48100000003</v>
      </c>
      <c r="J177" s="87">
        <v>0</v>
      </c>
      <c r="K177" s="87">
        <v>72364.089000000007</v>
      </c>
      <c r="L177" s="87">
        <v>52788.374000000003</v>
      </c>
      <c r="M177" s="87">
        <v>85555.384999999995</v>
      </c>
      <c r="N177" s="87">
        <v>0</v>
      </c>
      <c r="O177" s="87">
        <v>0</v>
      </c>
      <c r="P177" s="87">
        <v>0</v>
      </c>
      <c r="Q177" s="87">
        <v>0</v>
      </c>
      <c r="R177" s="87">
        <v>0</v>
      </c>
      <c r="S177" s="87">
        <v>0</v>
      </c>
    </row>
    <row r="178" spans="1:19">
      <c r="A178" s="87" t="s">
        <v>521</v>
      </c>
      <c r="B178" s="88">
        <v>1887400000000</v>
      </c>
      <c r="C178" s="87">
        <v>1756673.8259999999</v>
      </c>
      <c r="D178" s="87" t="s">
        <v>613</v>
      </c>
      <c r="E178" s="87">
        <v>645239.30700000003</v>
      </c>
      <c r="F178" s="87">
        <v>326066.95799999998</v>
      </c>
      <c r="G178" s="87">
        <v>46491.732000000004</v>
      </c>
      <c r="H178" s="87">
        <v>0</v>
      </c>
      <c r="I178" s="87">
        <v>529943.60100000002</v>
      </c>
      <c r="J178" s="87">
        <v>0</v>
      </c>
      <c r="K178" s="87">
        <v>70588.468999999997</v>
      </c>
      <c r="L178" s="87">
        <v>52788.374000000003</v>
      </c>
      <c r="M178" s="87">
        <v>85555.384999999995</v>
      </c>
      <c r="N178" s="87">
        <v>0</v>
      </c>
      <c r="O178" s="87">
        <v>0</v>
      </c>
      <c r="P178" s="87">
        <v>0</v>
      </c>
      <c r="Q178" s="87">
        <v>0</v>
      </c>
      <c r="R178" s="87">
        <v>0</v>
      </c>
      <c r="S178" s="87">
        <v>0</v>
      </c>
    </row>
    <row r="179" spans="1:19">
      <c r="A179" s="87" t="s">
        <v>522</v>
      </c>
      <c r="B179" s="88">
        <v>1827120000000</v>
      </c>
      <c r="C179" s="87">
        <v>1624832.216</v>
      </c>
      <c r="D179" s="87" t="s">
        <v>614</v>
      </c>
      <c r="E179" s="87">
        <v>645239.30700000003</v>
      </c>
      <c r="F179" s="87">
        <v>326066.95799999998</v>
      </c>
      <c r="G179" s="87">
        <v>38209.716</v>
      </c>
      <c r="H179" s="87">
        <v>0</v>
      </c>
      <c r="I179" s="87">
        <v>409113.28700000001</v>
      </c>
      <c r="J179" s="87">
        <v>0</v>
      </c>
      <c r="K179" s="87">
        <v>67859.188999999998</v>
      </c>
      <c r="L179" s="87">
        <v>52788.374000000003</v>
      </c>
      <c r="M179" s="87">
        <v>85555.384999999995</v>
      </c>
      <c r="N179" s="87">
        <v>0</v>
      </c>
      <c r="O179" s="87">
        <v>0</v>
      </c>
      <c r="P179" s="87">
        <v>0</v>
      </c>
      <c r="Q179" s="87">
        <v>0</v>
      </c>
      <c r="R179" s="87">
        <v>0</v>
      </c>
      <c r="S179" s="87">
        <v>0</v>
      </c>
    </row>
    <row r="180" spans="1:19">
      <c r="A180" s="87" t="s">
        <v>523</v>
      </c>
      <c r="B180" s="88">
        <v>1690610000000</v>
      </c>
      <c r="C180" s="87">
        <v>1550363.1129999999</v>
      </c>
      <c r="D180" s="87" t="s">
        <v>679</v>
      </c>
      <c r="E180" s="87">
        <v>645239.30700000003</v>
      </c>
      <c r="F180" s="87">
        <v>326066.95799999998</v>
      </c>
      <c r="G180" s="87">
        <v>34604.258000000002</v>
      </c>
      <c r="H180" s="87">
        <v>0</v>
      </c>
      <c r="I180" s="87">
        <v>339685.89199999999</v>
      </c>
      <c r="J180" s="87">
        <v>0</v>
      </c>
      <c r="K180" s="87">
        <v>66422.938999999998</v>
      </c>
      <c r="L180" s="87">
        <v>52788.374000000003</v>
      </c>
      <c r="M180" s="87">
        <v>85555.384999999995</v>
      </c>
      <c r="N180" s="87">
        <v>0</v>
      </c>
      <c r="O180" s="87">
        <v>0</v>
      </c>
      <c r="P180" s="87">
        <v>0</v>
      </c>
      <c r="Q180" s="87">
        <v>0</v>
      </c>
      <c r="R180" s="87">
        <v>0</v>
      </c>
      <c r="S180" s="87">
        <v>0</v>
      </c>
    </row>
    <row r="181" spans="1:19">
      <c r="A181" s="87" t="s">
        <v>524</v>
      </c>
      <c r="B181" s="88">
        <v>1658090000000</v>
      </c>
      <c r="C181" s="87">
        <v>1484725.7919999999</v>
      </c>
      <c r="D181" s="87" t="s">
        <v>659</v>
      </c>
      <c r="E181" s="87">
        <v>645239.30700000003</v>
      </c>
      <c r="F181" s="87">
        <v>326066.95799999998</v>
      </c>
      <c r="G181" s="87">
        <v>33447.873</v>
      </c>
      <c r="H181" s="87">
        <v>0</v>
      </c>
      <c r="I181" s="87">
        <v>276625.64199999999</v>
      </c>
      <c r="J181" s="87">
        <v>0</v>
      </c>
      <c r="K181" s="87">
        <v>65002.252999999997</v>
      </c>
      <c r="L181" s="87">
        <v>52788.374000000003</v>
      </c>
      <c r="M181" s="87">
        <v>85555.384999999995</v>
      </c>
      <c r="N181" s="87">
        <v>0</v>
      </c>
      <c r="O181" s="87">
        <v>0</v>
      </c>
      <c r="P181" s="87">
        <v>0</v>
      </c>
      <c r="Q181" s="87">
        <v>0</v>
      </c>
      <c r="R181" s="87">
        <v>0</v>
      </c>
      <c r="S181" s="87">
        <v>0</v>
      </c>
    </row>
    <row r="182" spans="1:19">
      <c r="A182" s="87"/>
      <c r="B182" s="87"/>
      <c r="C182" s="87"/>
      <c r="D182" s="87"/>
      <c r="E182" s="87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</row>
    <row r="183" spans="1:19">
      <c r="A183" s="87" t="s">
        <v>525</v>
      </c>
      <c r="B183" s="88">
        <v>22043500000000</v>
      </c>
      <c r="C183" s="87"/>
      <c r="D183" s="87"/>
      <c r="E183" s="87"/>
      <c r="F183" s="87"/>
      <c r="G183" s="87"/>
      <c r="H183" s="87"/>
      <c r="I183" s="87"/>
      <c r="J183" s="87"/>
      <c r="K183" s="87"/>
      <c r="L183" s="87"/>
      <c r="M183" s="87"/>
      <c r="N183" s="87">
        <v>0</v>
      </c>
      <c r="O183" s="87">
        <v>0</v>
      </c>
      <c r="P183" s="87">
        <v>0</v>
      </c>
      <c r="Q183" s="87">
        <v>0</v>
      </c>
      <c r="R183" s="87">
        <v>0</v>
      </c>
      <c r="S183" s="87">
        <v>0</v>
      </c>
    </row>
    <row r="184" spans="1:19">
      <c r="A184" s="87" t="s">
        <v>526</v>
      </c>
      <c r="B184" s="88">
        <v>1488920000000</v>
      </c>
      <c r="C184" s="87">
        <v>1448053.916</v>
      </c>
      <c r="D184" s="87"/>
      <c r="E184" s="87">
        <v>645239.30700000003</v>
      </c>
      <c r="F184" s="87">
        <v>326066.95799999998</v>
      </c>
      <c r="G184" s="87">
        <v>33447.873</v>
      </c>
      <c r="H184" s="87">
        <v>0</v>
      </c>
      <c r="I184" s="87">
        <v>240747.80100000001</v>
      </c>
      <c r="J184" s="87">
        <v>0</v>
      </c>
      <c r="K184" s="87">
        <v>64176.214999999997</v>
      </c>
      <c r="L184" s="87">
        <v>52788.374000000003</v>
      </c>
      <c r="M184" s="87">
        <v>85555.384999999995</v>
      </c>
      <c r="N184" s="87">
        <v>0</v>
      </c>
      <c r="O184" s="87">
        <v>0</v>
      </c>
      <c r="P184" s="87">
        <v>0</v>
      </c>
      <c r="Q184" s="87">
        <v>0</v>
      </c>
      <c r="R184" s="87">
        <v>0</v>
      </c>
      <c r="S184" s="87">
        <v>0</v>
      </c>
    </row>
    <row r="185" spans="1:19">
      <c r="A185" s="87" t="s">
        <v>527</v>
      </c>
      <c r="B185" s="88">
        <v>2202620000000</v>
      </c>
      <c r="C185" s="87">
        <v>1836300.9890000001</v>
      </c>
      <c r="D185" s="87"/>
      <c r="E185" s="87">
        <v>645239.30700000003</v>
      </c>
      <c r="F185" s="87">
        <v>326066.95799999998</v>
      </c>
      <c r="G185" s="87">
        <v>61425.559000000001</v>
      </c>
      <c r="H185" s="87">
        <v>0</v>
      </c>
      <c r="I185" s="87">
        <v>591961.73300000001</v>
      </c>
      <c r="J185" s="87">
        <v>0</v>
      </c>
      <c r="K185" s="87">
        <v>73263.672999999995</v>
      </c>
      <c r="L185" s="87">
        <v>52788.374000000003</v>
      </c>
      <c r="M185" s="87">
        <v>122221.978</v>
      </c>
      <c r="N185" s="87">
        <v>0</v>
      </c>
      <c r="O185" s="87">
        <v>0</v>
      </c>
      <c r="P185" s="87">
        <v>0</v>
      </c>
      <c r="Q185" s="87">
        <v>0</v>
      </c>
      <c r="R185" s="87">
        <v>0</v>
      </c>
      <c r="S185" s="87">
        <v>0</v>
      </c>
    </row>
    <row r="186" spans="1:19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80"/>
      <c r="B187" s="87" t="s">
        <v>547</v>
      </c>
      <c r="C187" s="87" t="s">
        <v>548</v>
      </c>
      <c r="D187" s="87" t="s">
        <v>549</v>
      </c>
      <c r="E187" s="87" t="s">
        <v>254</v>
      </c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87" t="s">
        <v>550</v>
      </c>
      <c r="B188" s="87">
        <v>663289.61</v>
      </c>
      <c r="C188" s="87">
        <v>29800.86</v>
      </c>
      <c r="D188" s="87">
        <v>0</v>
      </c>
      <c r="E188" s="87">
        <v>693090.47</v>
      </c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87" t="s">
        <v>551</v>
      </c>
      <c r="B189" s="87">
        <v>14.32</v>
      </c>
      <c r="C189" s="87">
        <v>0.64</v>
      </c>
      <c r="D189" s="87">
        <v>0</v>
      </c>
      <c r="E189" s="87">
        <v>14.96</v>
      </c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87" t="s">
        <v>552</v>
      </c>
      <c r="B190" s="87">
        <v>14.32</v>
      </c>
      <c r="C190" s="87">
        <v>0.64</v>
      </c>
      <c r="D190" s="87">
        <v>0</v>
      </c>
      <c r="E190" s="87">
        <v>14.96</v>
      </c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20"/>
  <dimension ref="A1:S190"/>
  <sheetViews>
    <sheetView workbookViewId="0"/>
  </sheetViews>
  <sheetFormatPr defaultRowHeight="10.5"/>
  <cols>
    <col min="1" max="1" width="45.83203125" style="79" customWidth="1"/>
    <col min="2" max="2" width="28.83203125" style="79" customWidth="1"/>
    <col min="3" max="3" width="33.6640625" style="79" customWidth="1"/>
    <col min="4" max="4" width="38.6640625" style="79" customWidth="1"/>
    <col min="5" max="5" width="45.6640625" style="79" customWidth="1"/>
    <col min="6" max="6" width="50" style="79" customWidth="1"/>
    <col min="7" max="7" width="43.6640625" style="79" customWidth="1"/>
    <col min="8" max="9" width="38.33203125" style="79" customWidth="1"/>
    <col min="10" max="10" width="46.1640625" style="79" customWidth="1"/>
    <col min="11" max="11" width="36.5" style="79" customWidth="1"/>
    <col min="12" max="12" width="45.33203125" style="79" customWidth="1"/>
    <col min="13" max="13" width="50.5" style="79" customWidth="1"/>
    <col min="14" max="15" width="44.83203125" style="79" customWidth="1"/>
    <col min="16" max="16" width="45.33203125" style="79" customWidth="1"/>
    <col min="17" max="17" width="44.83203125" style="79" customWidth="1"/>
    <col min="18" max="18" width="42.6640625" style="79" customWidth="1"/>
    <col min="19" max="19" width="48.1640625" style="79" customWidth="1"/>
    <col min="20" max="27" width="9.33203125" style="79" customWidth="1"/>
    <col min="28" max="16384" width="9.33203125" style="79"/>
  </cols>
  <sheetData>
    <row r="1" spans="1:19">
      <c r="A1" s="80"/>
      <c r="B1" s="87" t="s">
        <v>331</v>
      </c>
      <c r="C1" s="87" t="s">
        <v>332</v>
      </c>
      <c r="D1" s="87" t="s">
        <v>333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7" t="s">
        <v>334</v>
      </c>
      <c r="B2" s="87">
        <v>24002.89</v>
      </c>
      <c r="C2" s="87">
        <v>518.19000000000005</v>
      </c>
      <c r="D2" s="87">
        <v>518.19000000000005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7" t="s">
        <v>335</v>
      </c>
      <c r="B3" s="87">
        <v>24002.89</v>
      </c>
      <c r="C3" s="87">
        <v>518.19000000000005</v>
      </c>
      <c r="D3" s="87">
        <v>518.19000000000005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7" t="s">
        <v>336</v>
      </c>
      <c r="B4" s="87">
        <v>69948.36</v>
      </c>
      <c r="C4" s="87">
        <v>1510.1</v>
      </c>
      <c r="D4" s="87">
        <v>1510.1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7" t="s">
        <v>337</v>
      </c>
      <c r="B5" s="87">
        <v>69948.36</v>
      </c>
      <c r="C5" s="87">
        <v>1510.1</v>
      </c>
      <c r="D5" s="87">
        <v>1510.1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0"/>
      <c r="B7" s="87" t="s">
        <v>338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7" t="s">
        <v>339</v>
      </c>
      <c r="B8" s="87">
        <v>46320.38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7" t="s">
        <v>340</v>
      </c>
      <c r="B9" s="87">
        <v>46320.38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7" t="s">
        <v>341</v>
      </c>
      <c r="B10" s="87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0"/>
      <c r="B12" s="87" t="s">
        <v>342</v>
      </c>
      <c r="C12" s="87" t="s">
        <v>343</v>
      </c>
      <c r="D12" s="87" t="s">
        <v>344</v>
      </c>
      <c r="E12" s="87" t="s">
        <v>345</v>
      </c>
      <c r="F12" s="87" t="s">
        <v>346</v>
      </c>
      <c r="G12" s="87" t="s">
        <v>347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7" t="s">
        <v>69</v>
      </c>
      <c r="B13" s="87">
        <v>0</v>
      </c>
      <c r="C13" s="87">
        <v>2692.52</v>
      </c>
      <c r="D13" s="87">
        <v>0</v>
      </c>
      <c r="E13" s="87">
        <v>0</v>
      </c>
      <c r="F13" s="87">
        <v>0</v>
      </c>
      <c r="G13" s="87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7" t="s">
        <v>70</v>
      </c>
      <c r="B14" s="87">
        <v>3262.13</v>
      </c>
      <c r="C14" s="87">
        <v>0</v>
      </c>
      <c r="D14" s="87">
        <v>0</v>
      </c>
      <c r="E14" s="87">
        <v>0</v>
      </c>
      <c r="F14" s="87">
        <v>0</v>
      </c>
      <c r="G14" s="87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7" t="s">
        <v>78</v>
      </c>
      <c r="B15" s="87">
        <v>7389.8</v>
      </c>
      <c r="C15" s="87">
        <v>0</v>
      </c>
      <c r="D15" s="87">
        <v>0</v>
      </c>
      <c r="E15" s="87">
        <v>0</v>
      </c>
      <c r="F15" s="87">
        <v>0</v>
      </c>
      <c r="G15" s="87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7" t="s">
        <v>79</v>
      </c>
      <c r="B16" s="87">
        <v>48.42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7" t="s">
        <v>80</v>
      </c>
      <c r="B17" s="87">
        <v>5778.62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7" t="s">
        <v>81</v>
      </c>
      <c r="B18" s="87">
        <v>1895.08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7" t="s">
        <v>82</v>
      </c>
      <c r="B19" s="87">
        <v>785.96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7" t="s">
        <v>83</v>
      </c>
      <c r="B20" s="87">
        <v>1083.82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7" t="s">
        <v>84</v>
      </c>
      <c r="B21" s="87">
        <v>875.05</v>
      </c>
      <c r="C21" s="87">
        <v>0</v>
      </c>
      <c r="D21" s="87">
        <v>0</v>
      </c>
      <c r="E21" s="87">
        <v>0</v>
      </c>
      <c r="F21" s="87">
        <v>0</v>
      </c>
      <c r="G21" s="87">
        <v>29529.34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7" t="s">
        <v>85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7" t="s">
        <v>64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7" t="s">
        <v>86</v>
      </c>
      <c r="B24" s="87">
        <v>0</v>
      </c>
      <c r="C24" s="87">
        <v>191.5</v>
      </c>
      <c r="D24" s="87">
        <v>0</v>
      </c>
      <c r="E24" s="87">
        <v>0</v>
      </c>
      <c r="F24" s="87">
        <v>0</v>
      </c>
      <c r="G24" s="87">
        <v>1504.13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7" t="s">
        <v>87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7" t="s">
        <v>88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7"/>
      <c r="B27" s="87"/>
      <c r="C27" s="87"/>
      <c r="D27" s="87"/>
      <c r="E27" s="87"/>
      <c r="F27" s="87"/>
      <c r="G27" s="87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7" t="s">
        <v>89</v>
      </c>
      <c r="B28" s="87">
        <v>21118.880000000001</v>
      </c>
      <c r="C28" s="87">
        <v>2884.02</v>
      </c>
      <c r="D28" s="87">
        <v>0</v>
      </c>
      <c r="E28" s="87">
        <v>0</v>
      </c>
      <c r="F28" s="87">
        <v>0</v>
      </c>
      <c r="G28" s="87">
        <v>31033.47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0"/>
      <c r="B30" s="87" t="s">
        <v>338</v>
      </c>
      <c r="C30" s="87" t="s">
        <v>2</v>
      </c>
      <c r="D30" s="87" t="s">
        <v>348</v>
      </c>
      <c r="E30" s="87" t="s">
        <v>349</v>
      </c>
      <c r="F30" s="87" t="s">
        <v>350</v>
      </c>
      <c r="G30" s="87" t="s">
        <v>351</v>
      </c>
      <c r="H30" s="87" t="s">
        <v>352</v>
      </c>
      <c r="I30" s="87" t="s">
        <v>353</v>
      </c>
      <c r="J30" s="87" t="s">
        <v>354</v>
      </c>
      <c r="K30"/>
      <c r="L30"/>
      <c r="M30"/>
      <c r="N30"/>
      <c r="O30"/>
      <c r="P30"/>
      <c r="Q30"/>
      <c r="R30"/>
      <c r="S30"/>
    </row>
    <row r="31" spans="1:19">
      <c r="A31" s="87" t="s">
        <v>355</v>
      </c>
      <c r="B31" s="87">
        <v>3563.11</v>
      </c>
      <c r="C31" s="87" t="s">
        <v>3</v>
      </c>
      <c r="D31" s="87">
        <v>8690.42</v>
      </c>
      <c r="E31" s="87">
        <v>1</v>
      </c>
      <c r="F31" s="87">
        <v>0</v>
      </c>
      <c r="G31" s="87">
        <v>0</v>
      </c>
      <c r="H31" s="87">
        <v>7.53</v>
      </c>
      <c r="I31" s="87">
        <v>37.159999999999997</v>
      </c>
      <c r="J31" s="87">
        <v>4.84</v>
      </c>
      <c r="K31"/>
      <c r="L31"/>
      <c r="M31"/>
      <c r="N31"/>
      <c r="O31"/>
      <c r="P31"/>
      <c r="Q31"/>
      <c r="R31"/>
      <c r="S31"/>
    </row>
    <row r="32" spans="1:19">
      <c r="A32" s="87" t="s">
        <v>356</v>
      </c>
      <c r="B32" s="87">
        <v>2532.3200000000002</v>
      </c>
      <c r="C32" s="87" t="s">
        <v>3</v>
      </c>
      <c r="D32" s="87">
        <v>6948.69</v>
      </c>
      <c r="E32" s="87">
        <v>1</v>
      </c>
      <c r="F32" s="87">
        <v>0</v>
      </c>
      <c r="G32" s="87">
        <v>0</v>
      </c>
      <c r="H32" s="87">
        <v>16.14</v>
      </c>
      <c r="I32" s="87">
        <v>18.579999999999998</v>
      </c>
      <c r="J32" s="87">
        <v>8.07</v>
      </c>
      <c r="K32"/>
      <c r="L32"/>
      <c r="M32"/>
      <c r="N32"/>
      <c r="O32"/>
      <c r="P32"/>
      <c r="Q32"/>
      <c r="R32"/>
      <c r="S32"/>
    </row>
    <row r="33" spans="1:19">
      <c r="A33" s="87" t="s">
        <v>357</v>
      </c>
      <c r="B33" s="87">
        <v>2532.3200000000002</v>
      </c>
      <c r="C33" s="87" t="s">
        <v>3</v>
      </c>
      <c r="D33" s="87">
        <v>6948.69</v>
      </c>
      <c r="E33" s="87">
        <v>10</v>
      </c>
      <c r="F33" s="87">
        <v>0</v>
      </c>
      <c r="G33" s="87">
        <v>0</v>
      </c>
      <c r="H33" s="87">
        <v>16.14</v>
      </c>
      <c r="I33" s="87">
        <v>18.579999999999998</v>
      </c>
      <c r="J33" s="87">
        <v>8.07</v>
      </c>
      <c r="K33"/>
      <c r="L33"/>
      <c r="M33"/>
      <c r="N33"/>
      <c r="O33"/>
      <c r="P33"/>
      <c r="Q33"/>
      <c r="R33"/>
      <c r="S33"/>
    </row>
    <row r="34" spans="1:19">
      <c r="A34" s="87" t="s">
        <v>358</v>
      </c>
      <c r="B34" s="87">
        <v>2532.3200000000002</v>
      </c>
      <c r="C34" s="87" t="s">
        <v>3</v>
      </c>
      <c r="D34" s="87">
        <v>6948.69</v>
      </c>
      <c r="E34" s="87">
        <v>1</v>
      </c>
      <c r="F34" s="87">
        <v>0</v>
      </c>
      <c r="G34" s="87">
        <v>0</v>
      </c>
      <c r="H34" s="87">
        <v>16.14</v>
      </c>
      <c r="I34" s="87">
        <v>18.579999999999998</v>
      </c>
      <c r="J34" s="87">
        <v>8.07</v>
      </c>
      <c r="K34"/>
      <c r="L34"/>
      <c r="M34"/>
      <c r="N34"/>
      <c r="O34"/>
      <c r="P34"/>
      <c r="Q34"/>
      <c r="R34"/>
      <c r="S34"/>
    </row>
    <row r="35" spans="1:19">
      <c r="A35" s="87" t="s">
        <v>371</v>
      </c>
      <c r="B35" s="87">
        <v>3563.11</v>
      </c>
      <c r="C35" s="87" t="s">
        <v>3</v>
      </c>
      <c r="D35" s="87">
        <v>4344.1400000000003</v>
      </c>
      <c r="E35" s="87">
        <v>1</v>
      </c>
      <c r="F35" s="87">
        <v>297.11</v>
      </c>
      <c r="G35" s="87">
        <v>0</v>
      </c>
      <c r="H35" s="87">
        <v>0</v>
      </c>
      <c r="I35" s="87"/>
      <c r="J35" s="87">
        <v>0</v>
      </c>
      <c r="K35"/>
      <c r="L35"/>
      <c r="M35"/>
      <c r="N35"/>
      <c r="O35"/>
      <c r="P35"/>
      <c r="Q35"/>
      <c r="R35"/>
      <c r="S35"/>
    </row>
    <row r="36" spans="1:19">
      <c r="A36" s="87" t="s">
        <v>372</v>
      </c>
      <c r="B36" s="87">
        <v>3563.11</v>
      </c>
      <c r="C36" s="87" t="s">
        <v>3</v>
      </c>
      <c r="D36" s="87">
        <v>4344.1400000000003</v>
      </c>
      <c r="E36" s="87">
        <v>10</v>
      </c>
      <c r="F36" s="87">
        <v>297.11</v>
      </c>
      <c r="G36" s="87">
        <v>0</v>
      </c>
      <c r="H36" s="87">
        <v>0</v>
      </c>
      <c r="I36" s="87"/>
      <c r="J36" s="87">
        <v>0</v>
      </c>
      <c r="K36"/>
      <c r="L36"/>
      <c r="M36"/>
      <c r="N36"/>
      <c r="O36"/>
      <c r="P36"/>
      <c r="Q36"/>
      <c r="R36"/>
      <c r="S36"/>
    </row>
    <row r="37" spans="1:19">
      <c r="A37" s="87" t="s">
        <v>361</v>
      </c>
      <c r="B37" s="87">
        <v>313.42</v>
      </c>
      <c r="C37" s="87" t="s">
        <v>3</v>
      </c>
      <c r="D37" s="87">
        <v>860.02</v>
      </c>
      <c r="E37" s="87">
        <v>1</v>
      </c>
      <c r="F37" s="87">
        <v>200.61</v>
      </c>
      <c r="G37" s="87">
        <v>115.9</v>
      </c>
      <c r="H37" s="87">
        <v>16.14</v>
      </c>
      <c r="I37" s="87">
        <v>18.579999999999998</v>
      </c>
      <c r="J37" s="87">
        <v>8.07</v>
      </c>
      <c r="K37"/>
      <c r="L37"/>
      <c r="M37"/>
      <c r="N37"/>
      <c r="O37"/>
      <c r="P37"/>
      <c r="Q37"/>
      <c r="R37"/>
      <c r="S37"/>
    </row>
    <row r="38" spans="1:19">
      <c r="A38" s="87" t="s">
        <v>360</v>
      </c>
      <c r="B38" s="87">
        <v>201.98</v>
      </c>
      <c r="C38" s="87" t="s">
        <v>3</v>
      </c>
      <c r="D38" s="87">
        <v>554.22</v>
      </c>
      <c r="E38" s="87">
        <v>1</v>
      </c>
      <c r="F38" s="87">
        <v>133.74</v>
      </c>
      <c r="G38" s="87">
        <v>77.27</v>
      </c>
      <c r="H38" s="87">
        <v>16.14</v>
      </c>
      <c r="I38" s="87">
        <v>18.579999999999998</v>
      </c>
      <c r="J38" s="87">
        <v>8.07</v>
      </c>
      <c r="K38"/>
      <c r="L38"/>
      <c r="M38"/>
      <c r="N38"/>
      <c r="O38"/>
      <c r="P38"/>
      <c r="Q38"/>
      <c r="R38"/>
      <c r="S38"/>
    </row>
    <row r="39" spans="1:19">
      <c r="A39" s="87" t="s">
        <v>359</v>
      </c>
      <c r="B39" s="87">
        <v>313.41000000000003</v>
      </c>
      <c r="C39" s="87" t="s">
        <v>3</v>
      </c>
      <c r="D39" s="87">
        <v>860</v>
      </c>
      <c r="E39" s="87">
        <v>1</v>
      </c>
      <c r="F39" s="87">
        <v>200.61</v>
      </c>
      <c r="G39" s="87">
        <v>115.9</v>
      </c>
      <c r="H39" s="87">
        <v>16.14</v>
      </c>
      <c r="I39" s="87">
        <v>18.579999999999998</v>
      </c>
      <c r="J39" s="87">
        <v>8.07</v>
      </c>
      <c r="K39"/>
      <c r="L39"/>
      <c r="M39"/>
      <c r="N39"/>
      <c r="O39"/>
      <c r="P39"/>
      <c r="Q39"/>
      <c r="R39"/>
      <c r="S39"/>
    </row>
    <row r="40" spans="1:19">
      <c r="A40" s="87" t="s">
        <v>362</v>
      </c>
      <c r="B40" s="87">
        <v>201.98</v>
      </c>
      <c r="C40" s="87" t="s">
        <v>3</v>
      </c>
      <c r="D40" s="87">
        <v>554.22</v>
      </c>
      <c r="E40" s="87">
        <v>1</v>
      </c>
      <c r="F40" s="87">
        <v>133.74</v>
      </c>
      <c r="G40" s="87">
        <v>77.27</v>
      </c>
      <c r="H40" s="87">
        <v>16.14</v>
      </c>
      <c r="I40" s="87">
        <v>18.579999999999998</v>
      </c>
      <c r="J40" s="87">
        <v>8.07</v>
      </c>
      <c r="K40"/>
      <c r="L40"/>
      <c r="M40"/>
      <c r="N40"/>
      <c r="O40"/>
      <c r="P40"/>
      <c r="Q40"/>
      <c r="R40"/>
      <c r="S40"/>
    </row>
    <row r="41" spans="1:19">
      <c r="A41" s="87" t="s">
        <v>365</v>
      </c>
      <c r="B41" s="87">
        <v>313.42</v>
      </c>
      <c r="C41" s="87" t="s">
        <v>3</v>
      </c>
      <c r="D41" s="87">
        <v>860.02</v>
      </c>
      <c r="E41" s="87">
        <v>10</v>
      </c>
      <c r="F41" s="87">
        <v>200.61</v>
      </c>
      <c r="G41" s="87">
        <v>115.9</v>
      </c>
      <c r="H41" s="87">
        <v>16.14</v>
      </c>
      <c r="I41" s="87">
        <v>18.579999999999998</v>
      </c>
      <c r="J41" s="87">
        <v>8.07</v>
      </c>
      <c r="K41"/>
      <c r="L41"/>
      <c r="M41"/>
      <c r="N41"/>
      <c r="O41"/>
      <c r="P41"/>
      <c r="Q41"/>
      <c r="R41"/>
      <c r="S41"/>
    </row>
    <row r="42" spans="1:19">
      <c r="A42" s="87" t="s">
        <v>364</v>
      </c>
      <c r="B42" s="87">
        <v>201.98</v>
      </c>
      <c r="C42" s="87" t="s">
        <v>3</v>
      </c>
      <c r="D42" s="87">
        <v>554.22</v>
      </c>
      <c r="E42" s="87">
        <v>10</v>
      </c>
      <c r="F42" s="87">
        <v>133.74</v>
      </c>
      <c r="G42" s="87">
        <v>77.27</v>
      </c>
      <c r="H42" s="87">
        <v>16.14</v>
      </c>
      <c r="I42" s="87">
        <v>18.579999999999998</v>
      </c>
      <c r="J42" s="87">
        <v>8.07</v>
      </c>
      <c r="K42"/>
      <c r="L42"/>
      <c r="M42"/>
      <c r="N42"/>
      <c r="O42"/>
      <c r="P42"/>
      <c r="Q42"/>
      <c r="R42"/>
      <c r="S42"/>
    </row>
    <row r="43" spans="1:19">
      <c r="A43" s="87" t="s">
        <v>363</v>
      </c>
      <c r="B43" s="87">
        <v>313.41000000000003</v>
      </c>
      <c r="C43" s="87" t="s">
        <v>3</v>
      </c>
      <c r="D43" s="87">
        <v>860</v>
      </c>
      <c r="E43" s="87">
        <v>10</v>
      </c>
      <c r="F43" s="87">
        <v>200.61</v>
      </c>
      <c r="G43" s="87">
        <v>115.9</v>
      </c>
      <c r="H43" s="87">
        <v>16.14</v>
      </c>
      <c r="I43" s="87">
        <v>18.579999999999998</v>
      </c>
      <c r="J43" s="87">
        <v>8.07</v>
      </c>
      <c r="K43"/>
      <c r="L43"/>
      <c r="M43"/>
      <c r="N43"/>
      <c r="O43"/>
      <c r="P43"/>
      <c r="Q43"/>
      <c r="R43"/>
      <c r="S43"/>
    </row>
    <row r="44" spans="1:19">
      <c r="A44" s="87" t="s">
        <v>366</v>
      </c>
      <c r="B44" s="87">
        <v>201.98</v>
      </c>
      <c r="C44" s="87" t="s">
        <v>3</v>
      </c>
      <c r="D44" s="87">
        <v>554.22</v>
      </c>
      <c r="E44" s="87">
        <v>10</v>
      </c>
      <c r="F44" s="87">
        <v>133.74</v>
      </c>
      <c r="G44" s="87">
        <v>77.27</v>
      </c>
      <c r="H44" s="87">
        <v>16.14</v>
      </c>
      <c r="I44" s="87">
        <v>18.579999999999998</v>
      </c>
      <c r="J44" s="87">
        <v>8.07</v>
      </c>
      <c r="K44"/>
      <c r="L44"/>
      <c r="M44"/>
      <c r="N44"/>
      <c r="O44"/>
      <c r="P44"/>
      <c r="Q44"/>
      <c r="R44"/>
      <c r="S44"/>
    </row>
    <row r="45" spans="1:19">
      <c r="A45" s="87" t="s">
        <v>369</v>
      </c>
      <c r="B45" s="87">
        <v>313.42</v>
      </c>
      <c r="C45" s="87" t="s">
        <v>3</v>
      </c>
      <c r="D45" s="87">
        <v>860.02</v>
      </c>
      <c r="E45" s="87">
        <v>1</v>
      </c>
      <c r="F45" s="87">
        <v>200.61</v>
      </c>
      <c r="G45" s="87">
        <v>115.9</v>
      </c>
      <c r="H45" s="87">
        <v>16.14</v>
      </c>
      <c r="I45" s="87">
        <v>18.579999999999998</v>
      </c>
      <c r="J45" s="87">
        <v>8.07</v>
      </c>
      <c r="K45"/>
      <c r="L45"/>
      <c r="M45"/>
      <c r="N45"/>
      <c r="O45"/>
      <c r="P45"/>
      <c r="Q45"/>
      <c r="R45"/>
      <c r="S45"/>
    </row>
    <row r="46" spans="1:19">
      <c r="A46" s="87" t="s">
        <v>368</v>
      </c>
      <c r="B46" s="87">
        <v>201.98</v>
      </c>
      <c r="C46" s="87" t="s">
        <v>3</v>
      </c>
      <c r="D46" s="87">
        <v>554.22</v>
      </c>
      <c r="E46" s="87">
        <v>1</v>
      </c>
      <c r="F46" s="87">
        <v>133.74</v>
      </c>
      <c r="G46" s="87">
        <v>77.27</v>
      </c>
      <c r="H46" s="87">
        <v>16.14</v>
      </c>
      <c r="I46" s="87">
        <v>18.579999999999998</v>
      </c>
      <c r="J46" s="87">
        <v>8.07</v>
      </c>
      <c r="K46"/>
      <c r="L46"/>
      <c r="M46"/>
      <c r="N46"/>
      <c r="O46"/>
      <c r="P46"/>
      <c r="Q46"/>
      <c r="R46"/>
      <c r="S46"/>
    </row>
    <row r="47" spans="1:19">
      <c r="A47" s="87" t="s">
        <v>367</v>
      </c>
      <c r="B47" s="87">
        <v>313.41000000000003</v>
      </c>
      <c r="C47" s="87" t="s">
        <v>3</v>
      </c>
      <c r="D47" s="87">
        <v>860</v>
      </c>
      <c r="E47" s="87">
        <v>1</v>
      </c>
      <c r="F47" s="87">
        <v>200.61</v>
      </c>
      <c r="G47" s="87">
        <v>115.9</v>
      </c>
      <c r="H47" s="87">
        <v>16.14</v>
      </c>
      <c r="I47" s="87">
        <v>18.579999999999998</v>
      </c>
      <c r="J47" s="87">
        <v>8.07</v>
      </c>
      <c r="K47"/>
      <c r="L47"/>
      <c r="M47"/>
      <c r="N47"/>
      <c r="O47"/>
      <c r="P47"/>
      <c r="Q47"/>
      <c r="R47"/>
      <c r="S47"/>
    </row>
    <row r="48" spans="1:19">
      <c r="A48" s="87" t="s">
        <v>370</v>
      </c>
      <c r="B48" s="87">
        <v>201.98</v>
      </c>
      <c r="C48" s="87" t="s">
        <v>3</v>
      </c>
      <c r="D48" s="87">
        <v>554.22</v>
      </c>
      <c r="E48" s="87">
        <v>1</v>
      </c>
      <c r="F48" s="87">
        <v>133.74</v>
      </c>
      <c r="G48" s="87">
        <v>77.27</v>
      </c>
      <c r="H48" s="87">
        <v>16.14</v>
      </c>
      <c r="I48" s="87">
        <v>18.579999999999998</v>
      </c>
      <c r="J48" s="87">
        <v>8.07</v>
      </c>
      <c r="K48"/>
      <c r="L48"/>
      <c r="M48"/>
      <c r="N48"/>
      <c r="O48"/>
      <c r="P48"/>
      <c r="Q48"/>
      <c r="R48"/>
      <c r="S48"/>
    </row>
    <row r="49" spans="1:19">
      <c r="A49" s="87" t="s">
        <v>373</v>
      </c>
      <c r="B49" s="87">
        <v>3563.11</v>
      </c>
      <c r="C49" s="87" t="s">
        <v>3</v>
      </c>
      <c r="D49" s="87">
        <v>4344.1400000000003</v>
      </c>
      <c r="E49" s="87">
        <v>1</v>
      </c>
      <c r="F49" s="87">
        <v>297.11</v>
      </c>
      <c r="G49" s="87">
        <v>0</v>
      </c>
      <c r="H49" s="87">
        <v>0</v>
      </c>
      <c r="I49" s="87"/>
      <c r="J49" s="87">
        <v>0</v>
      </c>
      <c r="K49"/>
      <c r="L49"/>
      <c r="M49"/>
      <c r="N49"/>
      <c r="O49"/>
      <c r="P49"/>
      <c r="Q49"/>
      <c r="R49"/>
      <c r="S49"/>
    </row>
    <row r="50" spans="1:19">
      <c r="A50" s="87" t="s">
        <v>254</v>
      </c>
      <c r="B50" s="87">
        <v>89077.65</v>
      </c>
      <c r="C50" s="87"/>
      <c r="D50" s="87">
        <v>178146.04</v>
      </c>
      <c r="E50" s="87"/>
      <c r="F50" s="87">
        <v>11589.54</v>
      </c>
      <c r="G50" s="87">
        <v>4636.1499999999996</v>
      </c>
      <c r="H50" s="87">
        <v>8.0484000000000009</v>
      </c>
      <c r="I50" s="87">
        <v>37.159999999999997</v>
      </c>
      <c r="J50" s="87">
        <v>4.0671999999999997</v>
      </c>
      <c r="K50"/>
      <c r="L50"/>
      <c r="M50"/>
      <c r="N50"/>
      <c r="O50"/>
      <c r="P50"/>
      <c r="Q50"/>
      <c r="R50"/>
      <c r="S50"/>
    </row>
    <row r="51" spans="1:19">
      <c r="A51" s="87" t="s">
        <v>374</v>
      </c>
      <c r="B51" s="87">
        <v>89077.65</v>
      </c>
      <c r="C51" s="87"/>
      <c r="D51" s="87">
        <v>178146.04</v>
      </c>
      <c r="E51" s="87"/>
      <c r="F51" s="87">
        <v>11589.54</v>
      </c>
      <c r="G51" s="87">
        <v>4636.1499999999996</v>
      </c>
      <c r="H51" s="87">
        <v>8.0484000000000009</v>
      </c>
      <c r="I51" s="87">
        <v>37.159999999999997</v>
      </c>
      <c r="J51" s="87">
        <v>4.0671999999999997</v>
      </c>
      <c r="K51"/>
      <c r="L51"/>
      <c r="M51"/>
      <c r="N51"/>
      <c r="O51"/>
      <c r="P51"/>
      <c r="Q51"/>
      <c r="R51"/>
      <c r="S51"/>
    </row>
    <row r="52" spans="1:19">
      <c r="A52" s="87" t="s">
        <v>375</v>
      </c>
      <c r="B52" s="87">
        <v>0</v>
      </c>
      <c r="C52" s="87"/>
      <c r="D52" s="87">
        <v>0</v>
      </c>
      <c r="E52" s="87"/>
      <c r="F52" s="87">
        <v>0</v>
      </c>
      <c r="G52" s="87">
        <v>0</v>
      </c>
      <c r="H52" s="87"/>
      <c r="I52" s="87"/>
      <c r="J52" s="87"/>
      <c r="K52"/>
      <c r="L52"/>
      <c r="M52"/>
      <c r="N52"/>
      <c r="O52"/>
      <c r="P52"/>
      <c r="Q52"/>
      <c r="R52"/>
      <c r="S52"/>
    </row>
    <row r="53" spans="1:19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</row>
    <row r="54" spans="1:19">
      <c r="A54" s="80"/>
      <c r="B54" s="87" t="s">
        <v>48</v>
      </c>
      <c r="C54" s="87" t="s">
        <v>376</v>
      </c>
      <c r="D54" s="87" t="s">
        <v>377</v>
      </c>
      <c r="E54" s="87" t="s">
        <v>378</v>
      </c>
      <c r="F54" s="87" t="s">
        <v>379</v>
      </c>
      <c r="G54" s="87" t="s">
        <v>380</v>
      </c>
      <c r="H54" s="87" t="s">
        <v>381</v>
      </c>
      <c r="I54" s="87" t="s">
        <v>382</v>
      </c>
      <c r="J54"/>
      <c r="K54"/>
      <c r="L54"/>
      <c r="M54"/>
      <c r="N54"/>
      <c r="O54"/>
      <c r="P54"/>
      <c r="Q54"/>
      <c r="R54"/>
      <c r="S54"/>
    </row>
    <row r="55" spans="1:19">
      <c r="A55" s="87" t="s">
        <v>385</v>
      </c>
      <c r="B55" s="87" t="s">
        <v>579</v>
      </c>
      <c r="C55" s="87">
        <v>0.3</v>
      </c>
      <c r="D55" s="87">
        <v>3.26</v>
      </c>
      <c r="E55" s="87">
        <v>6.3680000000000003</v>
      </c>
      <c r="F55" s="87">
        <v>118.87</v>
      </c>
      <c r="G55" s="87">
        <v>90</v>
      </c>
      <c r="H55" s="87">
        <v>90</v>
      </c>
      <c r="I55" s="87" t="s">
        <v>386</v>
      </c>
      <c r="J55"/>
      <c r="K55"/>
      <c r="L55"/>
      <c r="M55"/>
      <c r="N55"/>
      <c r="O55"/>
      <c r="P55"/>
      <c r="Q55"/>
      <c r="R55"/>
      <c r="S55"/>
    </row>
    <row r="56" spans="1:19">
      <c r="A56" s="87" t="s">
        <v>383</v>
      </c>
      <c r="B56" s="87" t="s">
        <v>579</v>
      </c>
      <c r="C56" s="87">
        <v>0.3</v>
      </c>
      <c r="D56" s="87">
        <v>3.26</v>
      </c>
      <c r="E56" s="87">
        <v>6.3680000000000003</v>
      </c>
      <c r="F56" s="87">
        <v>178.31</v>
      </c>
      <c r="G56" s="87">
        <v>0</v>
      </c>
      <c r="H56" s="87">
        <v>90</v>
      </c>
      <c r="I56" s="87" t="s">
        <v>384</v>
      </c>
      <c r="J56"/>
      <c r="K56"/>
      <c r="L56"/>
      <c r="M56"/>
      <c r="N56"/>
      <c r="O56"/>
      <c r="P56"/>
      <c r="Q56"/>
      <c r="R56"/>
      <c r="S56"/>
    </row>
    <row r="57" spans="1:19">
      <c r="A57" s="87" t="s">
        <v>387</v>
      </c>
      <c r="B57" s="87" t="s">
        <v>579</v>
      </c>
      <c r="C57" s="87">
        <v>0.3</v>
      </c>
      <c r="D57" s="87">
        <v>3.26</v>
      </c>
      <c r="E57" s="87">
        <v>6.3680000000000003</v>
      </c>
      <c r="F57" s="87">
        <v>178.31</v>
      </c>
      <c r="G57" s="87">
        <v>180</v>
      </c>
      <c r="H57" s="87">
        <v>90</v>
      </c>
      <c r="I57" s="87" t="s">
        <v>388</v>
      </c>
      <c r="J57"/>
      <c r="K57"/>
      <c r="L57"/>
      <c r="M57"/>
      <c r="N57"/>
      <c r="O57"/>
      <c r="P57"/>
      <c r="Q57"/>
      <c r="R57"/>
      <c r="S57"/>
    </row>
    <row r="58" spans="1:19">
      <c r="A58" s="87" t="s">
        <v>389</v>
      </c>
      <c r="B58" s="87" t="s">
        <v>579</v>
      </c>
      <c r="C58" s="87">
        <v>0.3</v>
      </c>
      <c r="D58" s="87">
        <v>3.26</v>
      </c>
      <c r="E58" s="87">
        <v>6.3680000000000003</v>
      </c>
      <c r="F58" s="87">
        <v>118.87</v>
      </c>
      <c r="G58" s="87">
        <v>270</v>
      </c>
      <c r="H58" s="87">
        <v>90</v>
      </c>
      <c r="I58" s="87" t="s">
        <v>390</v>
      </c>
      <c r="J58"/>
      <c r="K58"/>
      <c r="L58"/>
      <c r="M58"/>
      <c r="N58"/>
      <c r="O58"/>
      <c r="P58"/>
      <c r="Q58"/>
      <c r="R58"/>
      <c r="S58"/>
    </row>
    <row r="59" spans="1:19">
      <c r="A59" s="87" t="s">
        <v>391</v>
      </c>
      <c r="B59" s="87" t="s">
        <v>580</v>
      </c>
      <c r="C59" s="87">
        <v>0.3</v>
      </c>
      <c r="D59" s="87">
        <v>1.8620000000000001</v>
      </c>
      <c r="E59" s="87">
        <v>3.4009999999999998</v>
      </c>
      <c r="F59" s="87">
        <v>3563.11</v>
      </c>
      <c r="G59" s="87">
        <v>0</v>
      </c>
      <c r="H59" s="87">
        <v>180</v>
      </c>
      <c r="I59" s="87"/>
      <c r="J59"/>
      <c r="K59"/>
      <c r="L59"/>
      <c r="M59"/>
      <c r="N59"/>
      <c r="O59"/>
      <c r="P59"/>
      <c r="Q59"/>
      <c r="R59"/>
      <c r="S59"/>
    </row>
    <row r="60" spans="1:19">
      <c r="A60" s="87" t="s">
        <v>406</v>
      </c>
      <c r="B60" s="87" t="s">
        <v>581</v>
      </c>
      <c r="C60" s="87">
        <v>0.08</v>
      </c>
      <c r="D60" s="87">
        <v>2.3279999999999998</v>
      </c>
      <c r="E60" s="87">
        <v>3.573</v>
      </c>
      <c r="F60" s="87">
        <v>59.42</v>
      </c>
      <c r="G60" s="87">
        <v>90</v>
      </c>
      <c r="H60" s="87">
        <v>90</v>
      </c>
      <c r="I60" s="87" t="s">
        <v>386</v>
      </c>
      <c r="J60"/>
      <c r="K60"/>
      <c r="L60"/>
      <c r="M60"/>
      <c r="N60"/>
      <c r="O60"/>
      <c r="P60"/>
      <c r="Q60"/>
      <c r="R60"/>
      <c r="S60"/>
    </row>
    <row r="61" spans="1:19">
      <c r="A61" s="87" t="s">
        <v>407</v>
      </c>
      <c r="B61" s="87" t="s">
        <v>581</v>
      </c>
      <c r="C61" s="87">
        <v>0.08</v>
      </c>
      <c r="D61" s="87">
        <v>2.3279999999999998</v>
      </c>
      <c r="E61" s="87">
        <v>3.573</v>
      </c>
      <c r="F61" s="87">
        <v>89.13</v>
      </c>
      <c r="G61" s="87">
        <v>0</v>
      </c>
      <c r="H61" s="87">
        <v>90</v>
      </c>
      <c r="I61" s="87" t="s">
        <v>384</v>
      </c>
      <c r="J61"/>
      <c r="K61"/>
      <c r="L61"/>
      <c r="M61"/>
      <c r="N61"/>
      <c r="O61"/>
      <c r="P61"/>
      <c r="Q61"/>
      <c r="R61"/>
      <c r="S61"/>
    </row>
    <row r="62" spans="1:19">
      <c r="A62" s="87" t="s">
        <v>405</v>
      </c>
      <c r="B62" s="87" t="s">
        <v>581</v>
      </c>
      <c r="C62" s="87">
        <v>0.08</v>
      </c>
      <c r="D62" s="87">
        <v>2.3279999999999998</v>
      </c>
      <c r="E62" s="87">
        <v>3.573</v>
      </c>
      <c r="F62" s="87">
        <v>89.13</v>
      </c>
      <c r="G62" s="87">
        <v>180</v>
      </c>
      <c r="H62" s="87">
        <v>90</v>
      </c>
      <c r="I62" s="87" t="s">
        <v>388</v>
      </c>
      <c r="J62"/>
      <c r="K62"/>
      <c r="L62"/>
      <c r="M62"/>
      <c r="N62"/>
      <c r="O62"/>
      <c r="P62"/>
      <c r="Q62"/>
      <c r="R62"/>
      <c r="S62"/>
    </row>
    <row r="63" spans="1:19">
      <c r="A63" s="87" t="s">
        <v>404</v>
      </c>
      <c r="B63" s="87" t="s">
        <v>581</v>
      </c>
      <c r="C63" s="87">
        <v>0.08</v>
      </c>
      <c r="D63" s="87">
        <v>2.3279999999999998</v>
      </c>
      <c r="E63" s="87">
        <v>3.573</v>
      </c>
      <c r="F63" s="87">
        <v>59.42</v>
      </c>
      <c r="G63" s="87">
        <v>270</v>
      </c>
      <c r="H63" s="87">
        <v>90</v>
      </c>
      <c r="I63" s="87" t="s">
        <v>390</v>
      </c>
      <c r="J63"/>
      <c r="K63"/>
      <c r="L63"/>
      <c r="M63"/>
      <c r="N63"/>
      <c r="O63"/>
      <c r="P63"/>
      <c r="Q63"/>
      <c r="R63"/>
      <c r="S63"/>
    </row>
    <row r="64" spans="1:19">
      <c r="A64" s="87" t="s">
        <v>411</v>
      </c>
      <c r="B64" s="87" t="s">
        <v>581</v>
      </c>
      <c r="C64" s="87">
        <v>0.08</v>
      </c>
      <c r="D64" s="87">
        <v>2.3279999999999998</v>
      </c>
      <c r="E64" s="87">
        <v>3.573</v>
      </c>
      <c r="F64" s="87">
        <v>594.21</v>
      </c>
      <c r="G64" s="87">
        <v>90</v>
      </c>
      <c r="H64" s="87">
        <v>90</v>
      </c>
      <c r="I64" s="87" t="s">
        <v>386</v>
      </c>
      <c r="J64"/>
      <c r="K64"/>
      <c r="L64"/>
      <c r="M64"/>
      <c r="N64"/>
      <c r="O64"/>
      <c r="P64"/>
      <c r="Q64"/>
      <c r="R64"/>
      <c r="S64"/>
    </row>
    <row r="65" spans="1:19">
      <c r="A65" s="87" t="s">
        <v>408</v>
      </c>
      <c r="B65" s="87" t="s">
        <v>581</v>
      </c>
      <c r="C65" s="87">
        <v>0.08</v>
      </c>
      <c r="D65" s="87">
        <v>2.3279999999999998</v>
      </c>
      <c r="E65" s="87">
        <v>3.573</v>
      </c>
      <c r="F65" s="87">
        <v>891.32</v>
      </c>
      <c r="G65" s="87">
        <v>0</v>
      </c>
      <c r="H65" s="87">
        <v>90</v>
      </c>
      <c r="I65" s="87" t="s">
        <v>384</v>
      </c>
      <c r="J65"/>
      <c r="K65"/>
      <c r="L65"/>
      <c r="M65"/>
      <c r="N65"/>
      <c r="O65"/>
      <c r="P65"/>
      <c r="Q65"/>
      <c r="R65"/>
      <c r="S65"/>
    </row>
    <row r="66" spans="1:19">
      <c r="A66" s="87" t="s">
        <v>410</v>
      </c>
      <c r="B66" s="87" t="s">
        <v>581</v>
      </c>
      <c r="C66" s="87">
        <v>0.08</v>
      </c>
      <c r="D66" s="87">
        <v>2.3279999999999998</v>
      </c>
      <c r="E66" s="87">
        <v>3.573</v>
      </c>
      <c r="F66" s="87">
        <v>891.32</v>
      </c>
      <c r="G66" s="87">
        <v>180</v>
      </c>
      <c r="H66" s="87">
        <v>90</v>
      </c>
      <c r="I66" s="87" t="s">
        <v>388</v>
      </c>
      <c r="J66"/>
      <c r="K66"/>
      <c r="L66"/>
      <c r="M66"/>
      <c r="N66"/>
      <c r="O66"/>
      <c r="P66"/>
      <c r="Q66"/>
      <c r="R66"/>
      <c r="S66"/>
    </row>
    <row r="67" spans="1:19">
      <c r="A67" s="87" t="s">
        <v>409</v>
      </c>
      <c r="B67" s="87" t="s">
        <v>581</v>
      </c>
      <c r="C67" s="87">
        <v>0.08</v>
      </c>
      <c r="D67" s="87">
        <v>2.3279999999999998</v>
      </c>
      <c r="E67" s="87">
        <v>3.573</v>
      </c>
      <c r="F67" s="87">
        <v>594.21</v>
      </c>
      <c r="G67" s="87">
        <v>270</v>
      </c>
      <c r="H67" s="87">
        <v>90</v>
      </c>
      <c r="I67" s="87" t="s">
        <v>390</v>
      </c>
      <c r="J67"/>
      <c r="K67"/>
      <c r="L67"/>
      <c r="M67"/>
      <c r="N67"/>
      <c r="O67"/>
      <c r="P67"/>
      <c r="Q67"/>
      <c r="R67"/>
      <c r="S67"/>
    </row>
    <row r="68" spans="1:19">
      <c r="A68" s="87" t="s">
        <v>394</v>
      </c>
      <c r="B68" s="87" t="s">
        <v>581</v>
      </c>
      <c r="C68" s="87">
        <v>0.08</v>
      </c>
      <c r="D68" s="87">
        <v>2.3279999999999998</v>
      </c>
      <c r="E68" s="87">
        <v>3.573</v>
      </c>
      <c r="F68" s="87">
        <v>200.61</v>
      </c>
      <c r="G68" s="87">
        <v>180</v>
      </c>
      <c r="H68" s="87">
        <v>90</v>
      </c>
      <c r="I68" s="87" t="s">
        <v>388</v>
      </c>
      <c r="J68"/>
      <c r="K68"/>
      <c r="L68"/>
      <c r="M68"/>
      <c r="N68"/>
      <c r="O68"/>
      <c r="P68"/>
      <c r="Q68"/>
      <c r="R68"/>
      <c r="S68"/>
    </row>
    <row r="69" spans="1:19">
      <c r="A69" s="87" t="s">
        <v>393</v>
      </c>
      <c r="B69" s="87" t="s">
        <v>581</v>
      </c>
      <c r="C69" s="87">
        <v>0.08</v>
      </c>
      <c r="D69" s="87">
        <v>2.3279999999999998</v>
      </c>
      <c r="E69" s="87">
        <v>3.573</v>
      </c>
      <c r="F69" s="87">
        <v>133.74</v>
      </c>
      <c r="G69" s="87">
        <v>90</v>
      </c>
      <c r="H69" s="87">
        <v>90</v>
      </c>
      <c r="I69" s="87" t="s">
        <v>386</v>
      </c>
      <c r="J69"/>
      <c r="K69"/>
      <c r="L69"/>
      <c r="M69"/>
      <c r="N69"/>
      <c r="O69"/>
      <c r="P69"/>
      <c r="Q69"/>
      <c r="R69"/>
      <c r="S69"/>
    </row>
    <row r="70" spans="1:19">
      <c r="A70" s="87" t="s">
        <v>392</v>
      </c>
      <c r="B70" s="87" t="s">
        <v>581</v>
      </c>
      <c r="C70" s="87">
        <v>0.08</v>
      </c>
      <c r="D70" s="87">
        <v>2.3279999999999998</v>
      </c>
      <c r="E70" s="87">
        <v>3.573</v>
      </c>
      <c r="F70" s="87">
        <v>200.61</v>
      </c>
      <c r="G70" s="87">
        <v>0</v>
      </c>
      <c r="H70" s="87">
        <v>90</v>
      </c>
      <c r="I70" s="87" t="s">
        <v>384</v>
      </c>
      <c r="J70"/>
      <c r="K70"/>
      <c r="L70"/>
      <c r="M70"/>
      <c r="N70"/>
      <c r="O70"/>
      <c r="P70"/>
      <c r="Q70"/>
      <c r="R70"/>
      <c r="S70"/>
    </row>
    <row r="71" spans="1:19">
      <c r="A71" s="87" t="s">
        <v>395</v>
      </c>
      <c r="B71" s="87" t="s">
        <v>581</v>
      </c>
      <c r="C71" s="87">
        <v>0.08</v>
      </c>
      <c r="D71" s="87">
        <v>2.3279999999999998</v>
      </c>
      <c r="E71" s="87">
        <v>3.573</v>
      </c>
      <c r="F71" s="87">
        <v>133.74</v>
      </c>
      <c r="G71" s="87">
        <v>270</v>
      </c>
      <c r="H71" s="87">
        <v>90</v>
      </c>
      <c r="I71" s="87" t="s">
        <v>390</v>
      </c>
      <c r="J71"/>
      <c r="K71"/>
      <c r="L71"/>
      <c r="M71"/>
      <c r="N71"/>
      <c r="O71"/>
      <c r="P71"/>
      <c r="Q71"/>
      <c r="R71"/>
      <c r="S71"/>
    </row>
    <row r="72" spans="1:19">
      <c r="A72" s="87" t="s">
        <v>398</v>
      </c>
      <c r="B72" s="87" t="s">
        <v>581</v>
      </c>
      <c r="C72" s="87">
        <v>0.08</v>
      </c>
      <c r="D72" s="87">
        <v>2.3279999999999998</v>
      </c>
      <c r="E72" s="87">
        <v>3.573</v>
      </c>
      <c r="F72" s="87">
        <v>2006.06</v>
      </c>
      <c r="G72" s="87">
        <v>180</v>
      </c>
      <c r="H72" s="87">
        <v>90</v>
      </c>
      <c r="I72" s="87" t="s">
        <v>388</v>
      </c>
      <c r="J72"/>
      <c r="K72"/>
      <c r="L72"/>
      <c r="M72"/>
      <c r="N72"/>
      <c r="O72"/>
      <c r="P72"/>
      <c r="Q72"/>
      <c r="R72"/>
      <c r="S72"/>
    </row>
    <row r="73" spans="1:19">
      <c r="A73" s="87" t="s">
        <v>397</v>
      </c>
      <c r="B73" s="87" t="s">
        <v>581</v>
      </c>
      <c r="C73" s="87">
        <v>0.08</v>
      </c>
      <c r="D73" s="87">
        <v>2.3279999999999998</v>
      </c>
      <c r="E73" s="87">
        <v>3.573</v>
      </c>
      <c r="F73" s="87">
        <v>1337.37</v>
      </c>
      <c r="G73" s="87">
        <v>90</v>
      </c>
      <c r="H73" s="87">
        <v>90</v>
      </c>
      <c r="I73" s="87" t="s">
        <v>386</v>
      </c>
      <c r="J73"/>
      <c r="K73"/>
      <c r="L73"/>
      <c r="M73"/>
      <c r="N73"/>
      <c r="O73"/>
      <c r="P73"/>
      <c r="Q73"/>
      <c r="R73"/>
      <c r="S73"/>
    </row>
    <row r="74" spans="1:19">
      <c r="A74" s="87" t="s">
        <v>396</v>
      </c>
      <c r="B74" s="87" t="s">
        <v>581</v>
      </c>
      <c r="C74" s="87">
        <v>0.08</v>
      </c>
      <c r="D74" s="87">
        <v>2.3279999999999998</v>
      </c>
      <c r="E74" s="87">
        <v>3.573</v>
      </c>
      <c r="F74" s="87">
        <v>2006.06</v>
      </c>
      <c r="G74" s="87">
        <v>0</v>
      </c>
      <c r="H74" s="87">
        <v>90</v>
      </c>
      <c r="I74" s="87" t="s">
        <v>384</v>
      </c>
      <c r="J74"/>
      <c r="K74"/>
      <c r="L74"/>
      <c r="M74"/>
      <c r="N74"/>
      <c r="O74"/>
      <c r="P74"/>
      <c r="Q74"/>
      <c r="R74"/>
      <c r="S74"/>
    </row>
    <row r="75" spans="1:19">
      <c r="A75" s="87" t="s">
        <v>399</v>
      </c>
      <c r="B75" s="87" t="s">
        <v>581</v>
      </c>
      <c r="C75" s="87">
        <v>0.08</v>
      </c>
      <c r="D75" s="87">
        <v>2.3279999999999998</v>
      </c>
      <c r="E75" s="87">
        <v>3.573</v>
      </c>
      <c r="F75" s="87">
        <v>1337.37</v>
      </c>
      <c r="G75" s="87">
        <v>270</v>
      </c>
      <c r="H75" s="87">
        <v>90</v>
      </c>
      <c r="I75" s="87" t="s">
        <v>390</v>
      </c>
      <c r="J75"/>
      <c r="K75"/>
      <c r="L75"/>
      <c r="M75"/>
      <c r="N75"/>
      <c r="O75"/>
      <c r="P75"/>
      <c r="Q75"/>
      <c r="R75"/>
      <c r="S75"/>
    </row>
    <row r="76" spans="1:19">
      <c r="A76" s="87" t="s">
        <v>402</v>
      </c>
      <c r="B76" s="87" t="s">
        <v>581</v>
      </c>
      <c r="C76" s="87">
        <v>0.08</v>
      </c>
      <c r="D76" s="87">
        <v>2.3279999999999998</v>
      </c>
      <c r="E76" s="87">
        <v>3.573</v>
      </c>
      <c r="F76" s="87">
        <v>200.61</v>
      </c>
      <c r="G76" s="87">
        <v>180</v>
      </c>
      <c r="H76" s="87">
        <v>90</v>
      </c>
      <c r="I76" s="87" t="s">
        <v>388</v>
      </c>
      <c r="J76"/>
      <c r="K76"/>
      <c r="L76"/>
      <c r="M76"/>
      <c r="N76"/>
      <c r="O76"/>
      <c r="P76"/>
      <c r="Q76"/>
      <c r="R76"/>
      <c r="S76"/>
    </row>
    <row r="77" spans="1:19">
      <c r="A77" s="87" t="s">
        <v>401</v>
      </c>
      <c r="B77" s="87" t="s">
        <v>581</v>
      </c>
      <c r="C77" s="87">
        <v>0.08</v>
      </c>
      <c r="D77" s="87">
        <v>2.3279999999999998</v>
      </c>
      <c r="E77" s="87">
        <v>3.573</v>
      </c>
      <c r="F77" s="87">
        <v>133.74</v>
      </c>
      <c r="G77" s="87">
        <v>90</v>
      </c>
      <c r="H77" s="87">
        <v>90</v>
      </c>
      <c r="I77" s="87" t="s">
        <v>386</v>
      </c>
      <c r="J77"/>
      <c r="K77"/>
      <c r="L77"/>
      <c r="M77"/>
      <c r="N77"/>
      <c r="O77"/>
      <c r="P77"/>
      <c r="Q77"/>
      <c r="R77"/>
      <c r="S77"/>
    </row>
    <row r="78" spans="1:19">
      <c r="A78" s="87" t="s">
        <v>400</v>
      </c>
      <c r="B78" s="87" t="s">
        <v>581</v>
      </c>
      <c r="C78" s="87">
        <v>0.08</v>
      </c>
      <c r="D78" s="87">
        <v>2.3279999999999998</v>
      </c>
      <c r="E78" s="87">
        <v>3.573</v>
      </c>
      <c r="F78" s="87">
        <v>200.61</v>
      </c>
      <c r="G78" s="87">
        <v>0</v>
      </c>
      <c r="H78" s="87">
        <v>90</v>
      </c>
      <c r="I78" s="87" t="s">
        <v>384</v>
      </c>
      <c r="J78"/>
      <c r="K78"/>
      <c r="L78"/>
      <c r="M78"/>
      <c r="N78"/>
      <c r="O78"/>
      <c r="P78"/>
      <c r="Q78"/>
      <c r="R78"/>
      <c r="S78"/>
    </row>
    <row r="79" spans="1:19">
      <c r="A79" s="87" t="s">
        <v>403</v>
      </c>
      <c r="B79" s="87" t="s">
        <v>581</v>
      </c>
      <c r="C79" s="87">
        <v>0.08</v>
      </c>
      <c r="D79" s="87">
        <v>2.3279999999999998</v>
      </c>
      <c r="E79" s="87">
        <v>3.573</v>
      </c>
      <c r="F79" s="87">
        <v>133.74</v>
      </c>
      <c r="G79" s="87">
        <v>270</v>
      </c>
      <c r="H79" s="87">
        <v>90</v>
      </c>
      <c r="I79" s="87" t="s">
        <v>390</v>
      </c>
      <c r="J79"/>
      <c r="K79"/>
      <c r="L79"/>
      <c r="M79"/>
      <c r="N79"/>
      <c r="O79"/>
      <c r="P79"/>
      <c r="Q79"/>
      <c r="R79"/>
      <c r="S79"/>
    </row>
    <row r="80" spans="1:19">
      <c r="A80" s="87" t="s">
        <v>413</v>
      </c>
      <c r="B80" s="87" t="s">
        <v>581</v>
      </c>
      <c r="C80" s="87">
        <v>0.08</v>
      </c>
      <c r="D80" s="87">
        <v>2.3279999999999998</v>
      </c>
      <c r="E80" s="87">
        <v>3.573</v>
      </c>
      <c r="F80" s="87">
        <v>59.42</v>
      </c>
      <c r="G80" s="87">
        <v>90</v>
      </c>
      <c r="H80" s="87">
        <v>90</v>
      </c>
      <c r="I80" s="87" t="s">
        <v>386</v>
      </c>
      <c r="J80"/>
      <c r="K80"/>
      <c r="L80"/>
      <c r="M80"/>
      <c r="N80"/>
      <c r="O80"/>
      <c r="P80"/>
      <c r="Q80"/>
      <c r="R80"/>
      <c r="S80"/>
    </row>
    <row r="81" spans="1:19">
      <c r="A81" s="87" t="s">
        <v>412</v>
      </c>
      <c r="B81" s="87" t="s">
        <v>581</v>
      </c>
      <c r="C81" s="87">
        <v>0.08</v>
      </c>
      <c r="D81" s="87">
        <v>2.3279999999999998</v>
      </c>
      <c r="E81" s="87">
        <v>3.573</v>
      </c>
      <c r="F81" s="87">
        <v>89.13</v>
      </c>
      <c r="G81" s="87">
        <v>180</v>
      </c>
      <c r="H81" s="87">
        <v>90</v>
      </c>
      <c r="I81" s="87" t="s">
        <v>388</v>
      </c>
      <c r="J81"/>
      <c r="K81"/>
      <c r="L81"/>
      <c r="M81"/>
      <c r="N81"/>
      <c r="O81"/>
      <c r="P81"/>
      <c r="Q81"/>
      <c r="R81"/>
      <c r="S81"/>
    </row>
    <row r="82" spans="1:19">
      <c r="A82" s="87" t="s">
        <v>415</v>
      </c>
      <c r="B82" s="87" t="s">
        <v>581</v>
      </c>
      <c r="C82" s="87">
        <v>0.08</v>
      </c>
      <c r="D82" s="87">
        <v>2.3279999999999998</v>
      </c>
      <c r="E82" s="87">
        <v>3.573</v>
      </c>
      <c r="F82" s="87">
        <v>89.13</v>
      </c>
      <c r="G82" s="87">
        <v>0</v>
      </c>
      <c r="H82" s="87">
        <v>90</v>
      </c>
      <c r="I82" s="87" t="s">
        <v>384</v>
      </c>
      <c r="J82"/>
      <c r="K82"/>
      <c r="L82"/>
      <c r="M82"/>
      <c r="N82"/>
      <c r="O82"/>
      <c r="P82"/>
      <c r="Q82"/>
      <c r="R82"/>
      <c r="S82"/>
    </row>
    <row r="83" spans="1:19">
      <c r="A83" s="87" t="s">
        <v>414</v>
      </c>
      <c r="B83" s="87" t="s">
        <v>581</v>
      </c>
      <c r="C83" s="87">
        <v>0.08</v>
      </c>
      <c r="D83" s="87">
        <v>2.3279999999999998</v>
      </c>
      <c r="E83" s="87">
        <v>3.573</v>
      </c>
      <c r="F83" s="87">
        <v>59.42</v>
      </c>
      <c r="G83" s="87">
        <v>270</v>
      </c>
      <c r="H83" s="87">
        <v>90</v>
      </c>
      <c r="I83" s="87" t="s">
        <v>390</v>
      </c>
      <c r="J83"/>
      <c r="K83"/>
      <c r="L83"/>
      <c r="M83"/>
      <c r="N83"/>
      <c r="O83"/>
      <c r="P83"/>
      <c r="Q83"/>
      <c r="R83"/>
      <c r="S83"/>
    </row>
    <row r="84" spans="1:19">
      <c r="A84" s="87" t="s">
        <v>416</v>
      </c>
      <c r="B84" s="87" t="s">
        <v>582</v>
      </c>
      <c r="C84" s="87">
        <v>0.3</v>
      </c>
      <c r="D84" s="87">
        <v>0.26100000000000001</v>
      </c>
      <c r="E84" s="87">
        <v>0.27500000000000002</v>
      </c>
      <c r="F84" s="87">
        <v>3563.11</v>
      </c>
      <c r="G84" s="87">
        <v>0</v>
      </c>
      <c r="H84" s="87">
        <v>0</v>
      </c>
      <c r="I84" s="87"/>
      <c r="J84"/>
      <c r="K84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0"/>
      <c r="B86" s="87" t="s">
        <v>48</v>
      </c>
      <c r="C86" s="87" t="s">
        <v>417</v>
      </c>
      <c r="D86" s="87" t="s">
        <v>418</v>
      </c>
      <c r="E86" s="87" t="s">
        <v>419</v>
      </c>
      <c r="F86" s="87" t="s">
        <v>43</v>
      </c>
      <c r="G86" s="87" t="s">
        <v>420</v>
      </c>
      <c r="H86" s="87" t="s">
        <v>421</v>
      </c>
      <c r="I86" s="87" t="s">
        <v>422</v>
      </c>
      <c r="J86" s="87" t="s">
        <v>380</v>
      </c>
      <c r="K86" s="87" t="s">
        <v>382</v>
      </c>
      <c r="L86"/>
      <c r="M86"/>
      <c r="N86"/>
      <c r="O86"/>
      <c r="P86"/>
      <c r="Q86"/>
      <c r="R86"/>
      <c r="S86"/>
    </row>
    <row r="87" spans="1:19">
      <c r="A87" s="87" t="s">
        <v>425</v>
      </c>
      <c r="B87" s="87" t="s">
        <v>674</v>
      </c>
      <c r="C87" s="87">
        <v>115.9</v>
      </c>
      <c r="D87" s="87">
        <v>115.9</v>
      </c>
      <c r="E87" s="87">
        <v>5.835</v>
      </c>
      <c r="F87" s="87">
        <v>0.251</v>
      </c>
      <c r="G87" s="87">
        <v>0.11</v>
      </c>
      <c r="H87" s="87" t="s">
        <v>63</v>
      </c>
      <c r="I87" s="87" t="s">
        <v>394</v>
      </c>
      <c r="J87" s="87">
        <v>180</v>
      </c>
      <c r="K87" s="87" t="s">
        <v>388</v>
      </c>
      <c r="L87"/>
      <c r="M87"/>
      <c r="N87"/>
      <c r="O87"/>
      <c r="P87"/>
      <c r="Q87"/>
      <c r="R87"/>
      <c r="S87"/>
    </row>
    <row r="88" spans="1:19">
      <c r="A88" s="87" t="s">
        <v>424</v>
      </c>
      <c r="B88" s="87" t="s">
        <v>674</v>
      </c>
      <c r="C88" s="87">
        <v>77.27</v>
      </c>
      <c r="D88" s="87">
        <v>77.27</v>
      </c>
      <c r="E88" s="87">
        <v>5.835</v>
      </c>
      <c r="F88" s="87">
        <v>0.251</v>
      </c>
      <c r="G88" s="87">
        <v>0.11</v>
      </c>
      <c r="H88" s="87" t="s">
        <v>63</v>
      </c>
      <c r="I88" s="87" t="s">
        <v>393</v>
      </c>
      <c r="J88" s="87">
        <v>90</v>
      </c>
      <c r="K88" s="87" t="s">
        <v>386</v>
      </c>
      <c r="L88"/>
      <c r="M88"/>
      <c r="N88"/>
      <c r="O88"/>
      <c r="P88"/>
      <c r="Q88"/>
      <c r="R88"/>
      <c r="S88"/>
    </row>
    <row r="89" spans="1:19">
      <c r="A89" s="87" t="s">
        <v>423</v>
      </c>
      <c r="B89" s="87" t="s">
        <v>674</v>
      </c>
      <c r="C89" s="87">
        <v>115.9</v>
      </c>
      <c r="D89" s="87">
        <v>115.9</v>
      </c>
      <c r="E89" s="87">
        <v>5.835</v>
      </c>
      <c r="F89" s="87">
        <v>0.251</v>
      </c>
      <c r="G89" s="87">
        <v>0.11</v>
      </c>
      <c r="H89" s="87" t="s">
        <v>63</v>
      </c>
      <c r="I89" s="87" t="s">
        <v>392</v>
      </c>
      <c r="J89" s="87">
        <v>0</v>
      </c>
      <c r="K89" s="87" t="s">
        <v>384</v>
      </c>
      <c r="L89"/>
      <c r="M89"/>
      <c r="N89"/>
      <c r="O89"/>
      <c r="P89"/>
      <c r="Q89"/>
      <c r="R89"/>
      <c r="S89"/>
    </row>
    <row r="90" spans="1:19">
      <c r="A90" s="87" t="s">
        <v>426</v>
      </c>
      <c r="B90" s="87" t="s">
        <v>674</v>
      </c>
      <c r="C90" s="87">
        <v>77.27</v>
      </c>
      <c r="D90" s="87">
        <v>77.27</v>
      </c>
      <c r="E90" s="87">
        <v>5.835</v>
      </c>
      <c r="F90" s="87">
        <v>0.251</v>
      </c>
      <c r="G90" s="87">
        <v>0.11</v>
      </c>
      <c r="H90" s="87" t="s">
        <v>63</v>
      </c>
      <c r="I90" s="87" t="s">
        <v>395</v>
      </c>
      <c r="J90" s="87">
        <v>270</v>
      </c>
      <c r="K90" s="87" t="s">
        <v>390</v>
      </c>
      <c r="L90"/>
      <c r="M90"/>
      <c r="N90"/>
      <c r="O90"/>
      <c r="P90"/>
      <c r="Q90"/>
      <c r="R90"/>
      <c r="S90"/>
    </row>
    <row r="91" spans="1:19">
      <c r="A91" s="87" t="s">
        <v>429</v>
      </c>
      <c r="B91" s="87" t="s">
        <v>674</v>
      </c>
      <c r="C91" s="87">
        <v>115.9</v>
      </c>
      <c r="D91" s="87">
        <v>1159.04</v>
      </c>
      <c r="E91" s="87">
        <v>5.835</v>
      </c>
      <c r="F91" s="87">
        <v>0.251</v>
      </c>
      <c r="G91" s="87">
        <v>0.11</v>
      </c>
      <c r="H91" s="87" t="s">
        <v>63</v>
      </c>
      <c r="I91" s="87" t="s">
        <v>398</v>
      </c>
      <c r="J91" s="87">
        <v>180</v>
      </c>
      <c r="K91" s="87" t="s">
        <v>388</v>
      </c>
      <c r="L91"/>
      <c r="M91"/>
      <c r="N91"/>
      <c r="O91"/>
      <c r="P91"/>
      <c r="Q91"/>
      <c r="R91"/>
      <c r="S91"/>
    </row>
    <row r="92" spans="1:19">
      <c r="A92" s="87" t="s">
        <v>428</v>
      </c>
      <c r="B92" s="87" t="s">
        <v>674</v>
      </c>
      <c r="C92" s="87">
        <v>77.27</v>
      </c>
      <c r="D92" s="87">
        <v>772.69</v>
      </c>
      <c r="E92" s="87">
        <v>5.835</v>
      </c>
      <c r="F92" s="87">
        <v>0.251</v>
      </c>
      <c r="G92" s="87">
        <v>0.11</v>
      </c>
      <c r="H92" s="87" t="s">
        <v>63</v>
      </c>
      <c r="I92" s="87" t="s">
        <v>397</v>
      </c>
      <c r="J92" s="87">
        <v>90</v>
      </c>
      <c r="K92" s="87" t="s">
        <v>386</v>
      </c>
      <c r="L92"/>
      <c r="M92"/>
      <c r="N92"/>
      <c r="O92"/>
      <c r="P92"/>
      <c r="Q92"/>
      <c r="R92"/>
      <c r="S92"/>
    </row>
    <row r="93" spans="1:19">
      <c r="A93" s="87" t="s">
        <v>427</v>
      </c>
      <c r="B93" s="87" t="s">
        <v>674</v>
      </c>
      <c r="C93" s="87">
        <v>115.9</v>
      </c>
      <c r="D93" s="87">
        <v>1159.04</v>
      </c>
      <c r="E93" s="87">
        <v>5.835</v>
      </c>
      <c r="F93" s="87">
        <v>0.251</v>
      </c>
      <c r="G93" s="87">
        <v>0.11</v>
      </c>
      <c r="H93" s="87" t="s">
        <v>63</v>
      </c>
      <c r="I93" s="87" t="s">
        <v>396</v>
      </c>
      <c r="J93" s="87">
        <v>0</v>
      </c>
      <c r="K93" s="87" t="s">
        <v>384</v>
      </c>
      <c r="L93"/>
      <c r="M93"/>
      <c r="N93"/>
      <c r="O93"/>
      <c r="P93"/>
      <c r="Q93"/>
      <c r="R93"/>
      <c r="S93"/>
    </row>
    <row r="94" spans="1:19">
      <c r="A94" s="87" t="s">
        <v>430</v>
      </c>
      <c r="B94" s="87" t="s">
        <v>674</v>
      </c>
      <c r="C94" s="87">
        <v>77.27</v>
      </c>
      <c r="D94" s="87">
        <v>772.69</v>
      </c>
      <c r="E94" s="87">
        <v>5.835</v>
      </c>
      <c r="F94" s="87">
        <v>0.251</v>
      </c>
      <c r="G94" s="87">
        <v>0.11</v>
      </c>
      <c r="H94" s="87" t="s">
        <v>63</v>
      </c>
      <c r="I94" s="87" t="s">
        <v>399</v>
      </c>
      <c r="J94" s="87">
        <v>270</v>
      </c>
      <c r="K94" s="87" t="s">
        <v>390</v>
      </c>
      <c r="L94"/>
      <c r="M94"/>
      <c r="N94"/>
      <c r="O94"/>
      <c r="P94"/>
      <c r="Q94"/>
      <c r="R94"/>
      <c r="S94"/>
    </row>
    <row r="95" spans="1:19">
      <c r="A95" s="87" t="s">
        <v>433</v>
      </c>
      <c r="B95" s="87" t="s">
        <v>674</v>
      </c>
      <c r="C95" s="87">
        <v>115.9</v>
      </c>
      <c r="D95" s="87">
        <v>115.9</v>
      </c>
      <c r="E95" s="87">
        <v>5.835</v>
      </c>
      <c r="F95" s="87">
        <v>0.251</v>
      </c>
      <c r="G95" s="87">
        <v>0.11</v>
      </c>
      <c r="H95" s="87" t="s">
        <v>63</v>
      </c>
      <c r="I95" s="87" t="s">
        <v>402</v>
      </c>
      <c r="J95" s="87">
        <v>180</v>
      </c>
      <c r="K95" s="87" t="s">
        <v>388</v>
      </c>
      <c r="L95"/>
      <c r="M95"/>
      <c r="N95"/>
      <c r="O95"/>
      <c r="P95"/>
      <c r="Q95"/>
      <c r="R95"/>
      <c r="S95"/>
    </row>
    <row r="96" spans="1:19">
      <c r="A96" s="87" t="s">
        <v>432</v>
      </c>
      <c r="B96" s="87" t="s">
        <v>674</v>
      </c>
      <c r="C96" s="87">
        <v>77.27</v>
      </c>
      <c r="D96" s="87">
        <v>77.27</v>
      </c>
      <c r="E96" s="87">
        <v>5.835</v>
      </c>
      <c r="F96" s="87">
        <v>0.251</v>
      </c>
      <c r="G96" s="87">
        <v>0.11</v>
      </c>
      <c r="H96" s="87" t="s">
        <v>63</v>
      </c>
      <c r="I96" s="87" t="s">
        <v>401</v>
      </c>
      <c r="J96" s="87">
        <v>90</v>
      </c>
      <c r="K96" s="87" t="s">
        <v>386</v>
      </c>
      <c r="L96"/>
      <c r="M96"/>
      <c r="N96"/>
      <c r="O96"/>
      <c r="P96"/>
      <c r="Q96"/>
      <c r="R96"/>
      <c r="S96"/>
    </row>
    <row r="97" spans="1:19">
      <c r="A97" s="87" t="s">
        <v>431</v>
      </c>
      <c r="B97" s="87" t="s">
        <v>674</v>
      </c>
      <c r="C97" s="87">
        <v>115.9</v>
      </c>
      <c r="D97" s="87">
        <v>115.9</v>
      </c>
      <c r="E97" s="87">
        <v>5.835</v>
      </c>
      <c r="F97" s="87">
        <v>0.251</v>
      </c>
      <c r="G97" s="87">
        <v>0.11</v>
      </c>
      <c r="H97" s="87" t="s">
        <v>63</v>
      </c>
      <c r="I97" s="87" t="s">
        <v>400</v>
      </c>
      <c r="J97" s="87">
        <v>0</v>
      </c>
      <c r="K97" s="87" t="s">
        <v>384</v>
      </c>
      <c r="L97"/>
      <c r="M97"/>
      <c r="N97"/>
      <c r="O97"/>
      <c r="P97"/>
      <c r="Q97"/>
      <c r="R97"/>
      <c r="S97"/>
    </row>
    <row r="98" spans="1:19">
      <c r="A98" s="87" t="s">
        <v>434</v>
      </c>
      <c r="B98" s="87" t="s">
        <v>674</v>
      </c>
      <c r="C98" s="87">
        <v>77.27</v>
      </c>
      <c r="D98" s="87">
        <v>77.27</v>
      </c>
      <c r="E98" s="87">
        <v>5.835</v>
      </c>
      <c r="F98" s="87">
        <v>0.251</v>
      </c>
      <c r="G98" s="87">
        <v>0.11</v>
      </c>
      <c r="H98" s="87" t="s">
        <v>63</v>
      </c>
      <c r="I98" s="87" t="s">
        <v>403</v>
      </c>
      <c r="J98" s="87">
        <v>270</v>
      </c>
      <c r="K98" s="87" t="s">
        <v>390</v>
      </c>
      <c r="L98"/>
      <c r="M98"/>
      <c r="N98"/>
      <c r="O98"/>
      <c r="P98"/>
      <c r="Q98"/>
      <c r="R98"/>
      <c r="S98"/>
    </row>
    <row r="99" spans="1:19">
      <c r="A99" s="87" t="s">
        <v>435</v>
      </c>
      <c r="B99" s="87"/>
      <c r="C99" s="87"/>
      <c r="D99" s="87">
        <v>4636.1499999999996</v>
      </c>
      <c r="E99" s="87">
        <v>5.83</v>
      </c>
      <c r="F99" s="87">
        <v>0.251</v>
      </c>
      <c r="G99" s="87">
        <v>0.11</v>
      </c>
      <c r="H99" s="87"/>
      <c r="I99" s="87"/>
      <c r="J99" s="87"/>
      <c r="K99" s="87"/>
      <c r="L99"/>
      <c r="M99"/>
      <c r="N99"/>
      <c r="O99"/>
      <c r="P99"/>
      <c r="Q99"/>
      <c r="R99"/>
      <c r="S99"/>
    </row>
    <row r="100" spans="1:19">
      <c r="A100" s="87" t="s">
        <v>436</v>
      </c>
      <c r="B100" s="87"/>
      <c r="C100" s="87"/>
      <c r="D100" s="87">
        <v>1390.85</v>
      </c>
      <c r="E100" s="87">
        <v>5.83</v>
      </c>
      <c r="F100" s="87">
        <v>0.251</v>
      </c>
      <c r="G100" s="87">
        <v>0.11</v>
      </c>
      <c r="H100" s="87"/>
      <c r="I100" s="87"/>
      <c r="J100" s="87"/>
      <c r="K100" s="87"/>
      <c r="L100"/>
      <c r="M100"/>
      <c r="N100"/>
      <c r="O100"/>
      <c r="P100"/>
      <c r="Q100"/>
      <c r="R100"/>
      <c r="S100"/>
    </row>
    <row r="101" spans="1:19">
      <c r="A101" s="87" t="s">
        <v>437</v>
      </c>
      <c r="B101" s="87"/>
      <c r="C101" s="87"/>
      <c r="D101" s="87">
        <v>3245.31</v>
      </c>
      <c r="E101" s="87">
        <v>5.83</v>
      </c>
      <c r="F101" s="87">
        <v>0.251</v>
      </c>
      <c r="G101" s="87">
        <v>0.11</v>
      </c>
      <c r="H101" s="87"/>
      <c r="I101" s="87"/>
      <c r="J101" s="87"/>
      <c r="K101" s="87"/>
      <c r="L101"/>
      <c r="M101"/>
      <c r="N101"/>
      <c r="O101"/>
      <c r="P101"/>
      <c r="Q101"/>
      <c r="R101"/>
      <c r="S101"/>
    </row>
    <row r="102" spans="1:19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0"/>
      <c r="B103" s="87" t="s">
        <v>114</v>
      </c>
      <c r="C103" s="87" t="s">
        <v>438</v>
      </c>
      <c r="D103" s="87" t="s">
        <v>439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7" t="s">
        <v>440</v>
      </c>
      <c r="B104" s="87" t="s">
        <v>441</v>
      </c>
      <c r="C104" s="87">
        <v>4292556.3</v>
      </c>
      <c r="D104" s="87">
        <v>5.2</v>
      </c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7" t="s">
        <v>442</v>
      </c>
      <c r="B105" s="87" t="s">
        <v>443</v>
      </c>
      <c r="C105" s="87">
        <v>3184634.11</v>
      </c>
      <c r="D105" s="87">
        <v>0.7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7" t="s">
        <v>444</v>
      </c>
      <c r="B106" s="87" t="s">
        <v>445</v>
      </c>
      <c r="C106" s="87">
        <v>4094438.31</v>
      </c>
      <c r="D106" s="87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0"/>
      <c r="B108" s="87" t="s">
        <v>114</v>
      </c>
      <c r="C108" s="87" t="s">
        <v>446</v>
      </c>
      <c r="D108" s="87" t="s">
        <v>447</v>
      </c>
      <c r="E108" s="87" t="s">
        <v>448</v>
      </c>
      <c r="F108" s="87" t="s">
        <v>449</v>
      </c>
      <c r="G108" s="87" t="s">
        <v>439</v>
      </c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87" t="s">
        <v>453</v>
      </c>
      <c r="B109" s="87" t="s">
        <v>451</v>
      </c>
      <c r="C109" s="87">
        <v>390063.54</v>
      </c>
      <c r="D109" s="87">
        <v>267025.91999999998</v>
      </c>
      <c r="E109" s="87">
        <v>123037.62</v>
      </c>
      <c r="F109" s="87">
        <v>0.68</v>
      </c>
      <c r="G109" s="87" t="s">
        <v>452</v>
      </c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7" t="s">
        <v>454</v>
      </c>
      <c r="B110" s="87" t="s">
        <v>451</v>
      </c>
      <c r="C110" s="87">
        <v>4615032.34</v>
      </c>
      <c r="D110" s="87">
        <v>3173006.52</v>
      </c>
      <c r="E110" s="87">
        <v>1442025.82</v>
      </c>
      <c r="F110" s="87">
        <v>0.69</v>
      </c>
      <c r="G110" s="87" t="s">
        <v>452</v>
      </c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7" t="s">
        <v>455</v>
      </c>
      <c r="B111" s="87" t="s">
        <v>451</v>
      </c>
      <c r="C111" s="87">
        <v>462817.91</v>
      </c>
      <c r="D111" s="87">
        <v>318324.96000000002</v>
      </c>
      <c r="E111" s="87">
        <v>144492.95000000001</v>
      </c>
      <c r="F111" s="87">
        <v>0.69</v>
      </c>
      <c r="G111" s="87" t="s">
        <v>452</v>
      </c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7" t="s">
        <v>450</v>
      </c>
      <c r="B112" s="87" t="s">
        <v>451</v>
      </c>
      <c r="C112" s="87">
        <v>85012.800000000003</v>
      </c>
      <c r="D112" s="87">
        <v>57142.81</v>
      </c>
      <c r="E112" s="87">
        <v>27869.99</v>
      </c>
      <c r="F112" s="87">
        <v>0.67</v>
      </c>
      <c r="G112" s="87" t="s">
        <v>452</v>
      </c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0"/>
      <c r="B114" s="87" t="s">
        <v>114</v>
      </c>
      <c r="C114" s="87" t="s">
        <v>446</v>
      </c>
      <c r="D114" s="87" t="s">
        <v>439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7" t="s">
        <v>456</v>
      </c>
      <c r="B115" s="87" t="s">
        <v>457</v>
      </c>
      <c r="C115" s="87">
        <v>46790.51</v>
      </c>
      <c r="D115" s="87" t="s">
        <v>452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7" t="s">
        <v>458</v>
      </c>
      <c r="B116" s="87" t="s">
        <v>457</v>
      </c>
      <c r="C116" s="87">
        <v>121171.03</v>
      </c>
      <c r="D116" s="87" t="s">
        <v>452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7" t="s">
        <v>459</v>
      </c>
      <c r="B117" s="87" t="s">
        <v>457</v>
      </c>
      <c r="C117" s="87">
        <v>1575161.36</v>
      </c>
      <c r="D117" s="87" t="s">
        <v>452</v>
      </c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7" t="s">
        <v>460</v>
      </c>
      <c r="B118" s="87" t="s">
        <v>457</v>
      </c>
      <c r="C118" s="87">
        <v>157730.44</v>
      </c>
      <c r="D118" s="87" t="s">
        <v>452</v>
      </c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7" t="s">
        <v>463</v>
      </c>
      <c r="B119" s="87" t="s">
        <v>457</v>
      </c>
      <c r="C119" s="87">
        <v>23278.57</v>
      </c>
      <c r="D119" s="87" t="s">
        <v>452</v>
      </c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7" t="s">
        <v>462</v>
      </c>
      <c r="B120" s="87" t="s">
        <v>457</v>
      </c>
      <c r="C120" s="87">
        <v>22655.35</v>
      </c>
      <c r="D120" s="87" t="s">
        <v>452</v>
      </c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7" t="s">
        <v>461</v>
      </c>
      <c r="B121" s="87" t="s">
        <v>457</v>
      </c>
      <c r="C121" s="87">
        <v>20424.240000000002</v>
      </c>
      <c r="D121" s="87" t="s">
        <v>452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7" t="s">
        <v>464</v>
      </c>
      <c r="B122" s="87" t="s">
        <v>457</v>
      </c>
      <c r="C122" s="87">
        <v>26897.61</v>
      </c>
      <c r="D122" s="87" t="s">
        <v>452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7" t="s">
        <v>467</v>
      </c>
      <c r="B123" s="87" t="s">
        <v>457</v>
      </c>
      <c r="C123" s="87">
        <v>246475.69</v>
      </c>
      <c r="D123" s="87" t="s">
        <v>452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7" t="s">
        <v>466</v>
      </c>
      <c r="B124" s="87" t="s">
        <v>457</v>
      </c>
      <c r="C124" s="87">
        <v>238062.3</v>
      </c>
      <c r="D124" s="87" t="s">
        <v>452</v>
      </c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7" t="s">
        <v>465</v>
      </c>
      <c r="B125" s="87" t="s">
        <v>457</v>
      </c>
      <c r="C125" s="87">
        <v>219049.87</v>
      </c>
      <c r="D125" s="87" t="s">
        <v>452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7" t="s">
        <v>468</v>
      </c>
      <c r="B126" s="87" t="s">
        <v>457</v>
      </c>
      <c r="C126" s="87">
        <v>276142.07</v>
      </c>
      <c r="D126" s="87" t="s">
        <v>452</v>
      </c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7" t="s">
        <v>471</v>
      </c>
      <c r="B127" s="87" t="s">
        <v>457</v>
      </c>
      <c r="C127" s="87">
        <v>24902.66</v>
      </c>
      <c r="D127" s="87" t="s">
        <v>452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7" t="s">
        <v>470</v>
      </c>
      <c r="B128" s="87" t="s">
        <v>457</v>
      </c>
      <c r="C128" s="87">
        <v>23184.34</v>
      </c>
      <c r="D128" s="87" t="s">
        <v>452</v>
      </c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87" t="s">
        <v>469</v>
      </c>
      <c r="B129" s="87" t="s">
        <v>457</v>
      </c>
      <c r="C129" s="87">
        <v>22856.04</v>
      </c>
      <c r="D129" s="87" t="s">
        <v>452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7" t="s">
        <v>472</v>
      </c>
      <c r="B130" s="87" t="s">
        <v>457</v>
      </c>
      <c r="C130" s="87">
        <v>27862.49</v>
      </c>
      <c r="D130" s="87" t="s">
        <v>452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7" t="s">
        <v>474</v>
      </c>
      <c r="B131" s="87" t="s">
        <v>457</v>
      </c>
      <c r="C131" s="87">
        <v>12905.94</v>
      </c>
      <c r="D131" s="87" t="s">
        <v>452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7" t="s">
        <v>475</v>
      </c>
      <c r="B132" s="87" t="s">
        <v>457</v>
      </c>
      <c r="C132" s="87">
        <v>78184.850000000006</v>
      </c>
      <c r="D132" s="87" t="s">
        <v>452</v>
      </c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7" t="s">
        <v>476</v>
      </c>
      <c r="B133" s="87" t="s">
        <v>457</v>
      </c>
      <c r="C133" s="87">
        <v>7687.81</v>
      </c>
      <c r="D133" s="87" t="s">
        <v>452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87" t="s">
        <v>473</v>
      </c>
      <c r="B134" s="87" t="s">
        <v>457</v>
      </c>
      <c r="C134" s="87">
        <v>13269.5</v>
      </c>
      <c r="D134" s="87" t="s">
        <v>452</v>
      </c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80"/>
      <c r="B136" s="87" t="s">
        <v>114</v>
      </c>
      <c r="C136" s="87" t="s">
        <v>477</v>
      </c>
      <c r="D136" s="87" t="s">
        <v>478</v>
      </c>
      <c r="E136" s="87" t="s">
        <v>479</v>
      </c>
      <c r="F136" s="87" t="s">
        <v>480</v>
      </c>
      <c r="G136" s="87" t="s">
        <v>481</v>
      </c>
      <c r="H136" s="87" t="s">
        <v>482</v>
      </c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87" t="s">
        <v>486</v>
      </c>
      <c r="B137" s="87" t="s">
        <v>484</v>
      </c>
      <c r="C137" s="87">
        <v>0.6</v>
      </c>
      <c r="D137" s="87">
        <v>1017.59</v>
      </c>
      <c r="E137" s="87">
        <v>18.190000000000001</v>
      </c>
      <c r="F137" s="87">
        <v>30616.34</v>
      </c>
      <c r="G137" s="87">
        <v>1</v>
      </c>
      <c r="H137" s="87" t="s">
        <v>485</v>
      </c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87" t="s">
        <v>487</v>
      </c>
      <c r="B138" s="87" t="s">
        <v>484</v>
      </c>
      <c r="C138" s="87">
        <v>0.62</v>
      </c>
      <c r="D138" s="87">
        <v>1017.59</v>
      </c>
      <c r="E138" s="87">
        <v>216.71</v>
      </c>
      <c r="F138" s="87">
        <v>357113.27</v>
      </c>
      <c r="G138" s="87">
        <v>1</v>
      </c>
      <c r="H138" s="87" t="s">
        <v>485</v>
      </c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7" t="s">
        <v>488</v>
      </c>
      <c r="B139" s="87" t="s">
        <v>484</v>
      </c>
      <c r="C139" s="87">
        <v>0.6</v>
      </c>
      <c r="D139" s="87">
        <v>1017.59</v>
      </c>
      <c r="E139" s="87">
        <v>21.76</v>
      </c>
      <c r="F139" s="87">
        <v>36628.78</v>
      </c>
      <c r="G139" s="87">
        <v>1</v>
      </c>
      <c r="H139" s="87" t="s">
        <v>485</v>
      </c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87" t="s">
        <v>483</v>
      </c>
      <c r="B140" s="87" t="s">
        <v>484</v>
      </c>
      <c r="C140" s="87">
        <v>0.57999999999999996</v>
      </c>
      <c r="D140" s="87">
        <v>1109.6500000000001</v>
      </c>
      <c r="E140" s="87">
        <v>3.97</v>
      </c>
      <c r="F140" s="87">
        <v>7570.13</v>
      </c>
      <c r="G140" s="87">
        <v>1</v>
      </c>
      <c r="H140" s="87" t="s">
        <v>485</v>
      </c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80"/>
      <c r="B142" s="87" t="s">
        <v>114</v>
      </c>
      <c r="C142" s="87" t="s">
        <v>489</v>
      </c>
      <c r="D142" s="87" t="s">
        <v>490</v>
      </c>
      <c r="E142" s="87" t="s">
        <v>491</v>
      </c>
      <c r="F142" s="87" t="s">
        <v>492</v>
      </c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7" t="s">
        <v>497</v>
      </c>
      <c r="B143" s="87" t="s">
        <v>494</v>
      </c>
      <c r="C143" s="87" t="s">
        <v>495</v>
      </c>
      <c r="D143" s="87">
        <v>179352</v>
      </c>
      <c r="E143" s="87">
        <v>39335.339999999997</v>
      </c>
      <c r="F143" s="87">
        <v>0.9</v>
      </c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7" t="s">
        <v>496</v>
      </c>
      <c r="B144" s="87" t="s">
        <v>494</v>
      </c>
      <c r="C144" s="87" t="s">
        <v>495</v>
      </c>
      <c r="D144" s="87">
        <v>179352</v>
      </c>
      <c r="E144" s="87">
        <v>18036.98</v>
      </c>
      <c r="F144" s="87">
        <v>0.88</v>
      </c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7" t="s">
        <v>493</v>
      </c>
      <c r="B145" s="87" t="s">
        <v>494</v>
      </c>
      <c r="C145" s="87" t="s">
        <v>495</v>
      </c>
      <c r="D145" s="87">
        <v>179352</v>
      </c>
      <c r="E145" s="87">
        <v>72.709999999999994</v>
      </c>
      <c r="F145" s="87">
        <v>0.85</v>
      </c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7" t="s">
        <v>498</v>
      </c>
      <c r="B146" s="87" t="s">
        <v>499</v>
      </c>
      <c r="C146" s="87" t="s">
        <v>495</v>
      </c>
      <c r="D146" s="87">
        <v>179352</v>
      </c>
      <c r="E146" s="87">
        <v>57787.28</v>
      </c>
      <c r="F146" s="87">
        <v>0.87</v>
      </c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0"/>
      <c r="B148" s="87" t="s">
        <v>114</v>
      </c>
      <c r="C148" s="87" t="s">
        <v>500</v>
      </c>
      <c r="D148" s="87" t="s">
        <v>501</v>
      </c>
      <c r="E148" s="87" t="s">
        <v>502</v>
      </c>
      <c r="F148" s="87" t="s">
        <v>503</v>
      </c>
      <c r="G148" s="87" t="s">
        <v>504</v>
      </c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7" t="s">
        <v>505</v>
      </c>
      <c r="B149" s="87" t="s">
        <v>506</v>
      </c>
      <c r="C149" s="87">
        <v>0.76</v>
      </c>
      <c r="D149" s="87">
        <v>845000</v>
      </c>
      <c r="E149" s="87">
        <v>0.78</v>
      </c>
      <c r="F149" s="87">
        <v>0.88</v>
      </c>
      <c r="G149" s="87">
        <v>0.57999999999999996</v>
      </c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0"/>
      <c r="B151" s="87" t="s">
        <v>507</v>
      </c>
      <c r="C151" s="87" t="s">
        <v>508</v>
      </c>
      <c r="D151" s="87" t="s">
        <v>509</v>
      </c>
      <c r="E151" s="87" t="s">
        <v>510</v>
      </c>
      <c r="F151" s="87" t="s">
        <v>511</v>
      </c>
      <c r="G151" s="87" t="s">
        <v>512</v>
      </c>
      <c r="H151" s="87" t="s">
        <v>513</v>
      </c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7" t="s">
        <v>514</v>
      </c>
      <c r="B152" s="87">
        <v>329169.2868</v>
      </c>
      <c r="C152" s="87">
        <v>526.73400000000004</v>
      </c>
      <c r="D152" s="87">
        <v>1650.2728</v>
      </c>
      <c r="E152" s="87">
        <v>0</v>
      </c>
      <c r="F152" s="87">
        <v>4.5999999999999999E-3</v>
      </c>
      <c r="G152" s="88">
        <v>12189000</v>
      </c>
      <c r="H152" s="87">
        <v>136976.0888</v>
      </c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7" t="s">
        <v>515</v>
      </c>
      <c r="B153" s="87">
        <v>297858.75550000003</v>
      </c>
      <c r="C153" s="87">
        <v>480.18450000000001</v>
      </c>
      <c r="D153" s="87">
        <v>1519.0047</v>
      </c>
      <c r="E153" s="87">
        <v>0</v>
      </c>
      <c r="F153" s="87">
        <v>4.1999999999999997E-3</v>
      </c>
      <c r="G153" s="88">
        <v>11219700</v>
      </c>
      <c r="H153" s="87">
        <v>124306.273</v>
      </c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7" t="s">
        <v>516</v>
      </c>
      <c r="B154" s="87">
        <v>352007.85680000001</v>
      </c>
      <c r="C154" s="87">
        <v>584.39660000000003</v>
      </c>
      <c r="D154" s="87">
        <v>1917.5313000000001</v>
      </c>
      <c r="E154" s="87">
        <v>0</v>
      </c>
      <c r="F154" s="87">
        <v>5.1999999999999998E-3</v>
      </c>
      <c r="G154" s="88">
        <v>14164200</v>
      </c>
      <c r="H154" s="87">
        <v>148615.1795</v>
      </c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7" t="s">
        <v>517</v>
      </c>
      <c r="B155" s="87">
        <v>330429.36009999999</v>
      </c>
      <c r="C155" s="87">
        <v>555.4049</v>
      </c>
      <c r="D155" s="87">
        <v>1849.4114999999999</v>
      </c>
      <c r="E155" s="87">
        <v>0</v>
      </c>
      <c r="F155" s="87">
        <v>5.0000000000000001E-3</v>
      </c>
      <c r="G155" s="88">
        <v>13661400</v>
      </c>
      <c r="H155" s="87">
        <v>140195.8161</v>
      </c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7" t="s">
        <v>282</v>
      </c>
      <c r="B156" s="87">
        <v>368987.60200000001</v>
      </c>
      <c r="C156" s="87">
        <v>622.71199999999999</v>
      </c>
      <c r="D156" s="87">
        <v>2083.2786000000001</v>
      </c>
      <c r="E156" s="87">
        <v>0</v>
      </c>
      <c r="F156" s="87">
        <v>5.5999999999999999E-3</v>
      </c>
      <c r="G156" s="88">
        <v>15389000</v>
      </c>
      <c r="H156" s="87">
        <v>156807.8628</v>
      </c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7" t="s">
        <v>518</v>
      </c>
      <c r="B157" s="87">
        <v>401587.03590000002</v>
      </c>
      <c r="C157" s="87">
        <v>678.22950000000003</v>
      </c>
      <c r="D157" s="87">
        <v>2270.9639999999999</v>
      </c>
      <c r="E157" s="87">
        <v>0</v>
      </c>
      <c r="F157" s="87">
        <v>6.1999999999999998E-3</v>
      </c>
      <c r="G157" s="88">
        <v>16775500</v>
      </c>
      <c r="H157" s="87">
        <v>170712.33350000001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7" t="s">
        <v>519</v>
      </c>
      <c r="B158" s="87">
        <v>416490.74770000001</v>
      </c>
      <c r="C158" s="87">
        <v>703.49549999999999</v>
      </c>
      <c r="D158" s="87">
        <v>2355.9349999999999</v>
      </c>
      <c r="E158" s="87">
        <v>0</v>
      </c>
      <c r="F158" s="87">
        <v>6.4000000000000003E-3</v>
      </c>
      <c r="G158" s="88">
        <v>17403200</v>
      </c>
      <c r="H158" s="87">
        <v>177057.4725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87" t="s">
        <v>520</v>
      </c>
      <c r="B159" s="87">
        <v>430997.07699999999</v>
      </c>
      <c r="C159" s="87">
        <v>727.95870000000002</v>
      </c>
      <c r="D159" s="87">
        <v>2437.7064</v>
      </c>
      <c r="E159" s="87">
        <v>0</v>
      </c>
      <c r="F159" s="87">
        <v>6.6E-3</v>
      </c>
      <c r="G159" s="88">
        <v>18007200</v>
      </c>
      <c r="H159" s="87">
        <v>183220.37390000001</v>
      </c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7" t="s">
        <v>521</v>
      </c>
      <c r="B160" s="87">
        <v>377459.55469999998</v>
      </c>
      <c r="C160" s="87">
        <v>637.43899999999996</v>
      </c>
      <c r="D160" s="87">
        <v>2134.2184999999999</v>
      </c>
      <c r="E160" s="87">
        <v>0</v>
      </c>
      <c r="F160" s="87">
        <v>5.7999999999999996E-3</v>
      </c>
      <c r="G160" s="88">
        <v>15765300</v>
      </c>
      <c r="H160" s="87">
        <v>160451.61249999999</v>
      </c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87" t="s">
        <v>522</v>
      </c>
      <c r="B161" s="87">
        <v>352352.64039999997</v>
      </c>
      <c r="C161" s="87">
        <v>592.94659999999999</v>
      </c>
      <c r="D161" s="87">
        <v>1977.1198999999999</v>
      </c>
      <c r="E161" s="87">
        <v>0</v>
      </c>
      <c r="F161" s="87">
        <v>5.4000000000000003E-3</v>
      </c>
      <c r="G161" s="88">
        <v>14604800</v>
      </c>
      <c r="H161" s="87">
        <v>149567.45670000001</v>
      </c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87" t="s">
        <v>523</v>
      </c>
      <c r="B162" s="87">
        <v>324780.40610000002</v>
      </c>
      <c r="C162" s="87">
        <v>539.00009999999997</v>
      </c>
      <c r="D162" s="87">
        <v>1767.8082999999999</v>
      </c>
      <c r="E162" s="87">
        <v>0</v>
      </c>
      <c r="F162" s="87">
        <v>4.7999999999999996E-3</v>
      </c>
      <c r="G162" s="88">
        <v>13058200</v>
      </c>
      <c r="H162" s="87">
        <v>137100.32139999999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7" t="s">
        <v>524</v>
      </c>
      <c r="B163" s="87">
        <v>332779.84509999998</v>
      </c>
      <c r="C163" s="87">
        <v>526.83500000000004</v>
      </c>
      <c r="D163" s="87">
        <v>1627.3097</v>
      </c>
      <c r="E163" s="87">
        <v>0</v>
      </c>
      <c r="F163" s="87">
        <v>4.4999999999999997E-3</v>
      </c>
      <c r="G163" s="88">
        <v>12019100</v>
      </c>
      <c r="H163" s="87">
        <v>137904.5135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7"/>
      <c r="B164" s="87"/>
      <c r="C164" s="87"/>
      <c r="D164" s="87"/>
      <c r="E164" s="87"/>
      <c r="F164" s="87"/>
      <c r="G164" s="87"/>
      <c r="H164" s="87"/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7" t="s">
        <v>525</v>
      </c>
      <c r="B165" s="88">
        <v>4314900</v>
      </c>
      <c r="C165" s="87">
        <v>7175.3362999999999</v>
      </c>
      <c r="D165" s="87">
        <v>23590.560799999999</v>
      </c>
      <c r="E165" s="87">
        <v>0</v>
      </c>
      <c r="F165" s="87">
        <v>6.4299999999999996E-2</v>
      </c>
      <c r="G165" s="88">
        <v>174257000</v>
      </c>
      <c r="H165" s="88">
        <v>1822920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7" t="s">
        <v>526</v>
      </c>
      <c r="B166" s="87">
        <v>297858.75550000003</v>
      </c>
      <c r="C166" s="87">
        <v>480.18450000000001</v>
      </c>
      <c r="D166" s="87">
        <v>1519.0047</v>
      </c>
      <c r="E166" s="87">
        <v>0</v>
      </c>
      <c r="F166" s="87">
        <v>4.1999999999999997E-3</v>
      </c>
      <c r="G166" s="88">
        <v>11219700</v>
      </c>
      <c r="H166" s="87">
        <v>124306.273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87" t="s">
        <v>527</v>
      </c>
      <c r="B167" s="87">
        <v>430997.07699999999</v>
      </c>
      <c r="C167" s="87">
        <v>727.95870000000002</v>
      </c>
      <c r="D167" s="87">
        <v>2437.7064</v>
      </c>
      <c r="E167" s="87">
        <v>0</v>
      </c>
      <c r="F167" s="87">
        <v>6.6E-3</v>
      </c>
      <c r="G167" s="88">
        <v>18007200</v>
      </c>
      <c r="H167" s="87">
        <v>183220.37390000001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0"/>
      <c r="B169" s="87" t="s">
        <v>528</v>
      </c>
      <c r="C169" s="87" t="s">
        <v>529</v>
      </c>
      <c r="D169" s="87" t="s">
        <v>530</v>
      </c>
      <c r="E169" s="87" t="s">
        <v>531</v>
      </c>
      <c r="F169" s="87" t="s">
        <v>532</v>
      </c>
      <c r="G169" s="87" t="s">
        <v>533</v>
      </c>
      <c r="H169" s="87" t="s">
        <v>534</v>
      </c>
      <c r="I169" s="87" t="s">
        <v>535</v>
      </c>
      <c r="J169" s="87" t="s">
        <v>536</v>
      </c>
      <c r="K169" s="87" t="s">
        <v>537</v>
      </c>
      <c r="L169" s="87" t="s">
        <v>538</v>
      </c>
      <c r="M169" s="87" t="s">
        <v>539</v>
      </c>
      <c r="N169" s="87" t="s">
        <v>540</v>
      </c>
      <c r="O169" s="87" t="s">
        <v>541</v>
      </c>
      <c r="P169" s="87" t="s">
        <v>542</v>
      </c>
      <c r="Q169" s="87" t="s">
        <v>543</v>
      </c>
      <c r="R169" s="87" t="s">
        <v>544</v>
      </c>
      <c r="S169" s="87" t="s">
        <v>545</v>
      </c>
    </row>
    <row r="170" spans="1:19">
      <c r="A170" s="87" t="s">
        <v>514</v>
      </c>
      <c r="B170" s="88">
        <v>1477240000000</v>
      </c>
      <c r="C170" s="87">
        <v>1381279.331</v>
      </c>
      <c r="D170" s="87" t="s">
        <v>615</v>
      </c>
      <c r="E170" s="87">
        <v>645239.30700000003</v>
      </c>
      <c r="F170" s="87">
        <v>326066.95799999998</v>
      </c>
      <c r="G170" s="87">
        <v>40790.944000000003</v>
      </c>
      <c r="H170" s="87">
        <v>0</v>
      </c>
      <c r="I170" s="87">
        <v>167308.845</v>
      </c>
      <c r="J170" s="87">
        <v>0</v>
      </c>
      <c r="K170" s="87">
        <v>62578.389000000003</v>
      </c>
      <c r="L170" s="87">
        <v>53739.502999999997</v>
      </c>
      <c r="M170" s="87">
        <v>85555.384999999995</v>
      </c>
      <c r="N170" s="87">
        <v>0</v>
      </c>
      <c r="O170" s="87">
        <v>0</v>
      </c>
      <c r="P170" s="87">
        <v>0</v>
      </c>
      <c r="Q170" s="87">
        <v>0</v>
      </c>
      <c r="R170" s="87">
        <v>0</v>
      </c>
      <c r="S170" s="87">
        <v>0</v>
      </c>
    </row>
    <row r="171" spans="1:19">
      <c r="A171" s="87" t="s">
        <v>515</v>
      </c>
      <c r="B171" s="88">
        <v>1359760000000</v>
      </c>
      <c r="C171" s="87">
        <v>1404848.4920000001</v>
      </c>
      <c r="D171" s="87" t="s">
        <v>616</v>
      </c>
      <c r="E171" s="87">
        <v>645239.30700000003</v>
      </c>
      <c r="F171" s="87">
        <v>326066.95799999998</v>
      </c>
      <c r="G171" s="87">
        <v>42468.968999999997</v>
      </c>
      <c r="H171" s="87">
        <v>0</v>
      </c>
      <c r="I171" s="87">
        <v>188714.49799999999</v>
      </c>
      <c r="J171" s="87">
        <v>0</v>
      </c>
      <c r="K171" s="87">
        <v>63063.872000000003</v>
      </c>
      <c r="L171" s="87">
        <v>53739.502999999997</v>
      </c>
      <c r="M171" s="87">
        <v>85555.384999999995</v>
      </c>
      <c r="N171" s="87">
        <v>0</v>
      </c>
      <c r="O171" s="87">
        <v>0</v>
      </c>
      <c r="P171" s="87">
        <v>0</v>
      </c>
      <c r="Q171" s="87">
        <v>0</v>
      </c>
      <c r="R171" s="87">
        <v>0</v>
      </c>
      <c r="S171" s="87">
        <v>0</v>
      </c>
    </row>
    <row r="172" spans="1:19">
      <c r="A172" s="87" t="s">
        <v>516</v>
      </c>
      <c r="B172" s="88">
        <v>1716620000000</v>
      </c>
      <c r="C172" s="87">
        <v>1467160.672</v>
      </c>
      <c r="D172" s="87" t="s">
        <v>556</v>
      </c>
      <c r="E172" s="87">
        <v>645239.30700000003</v>
      </c>
      <c r="F172" s="87">
        <v>326066.95799999998</v>
      </c>
      <c r="G172" s="87">
        <v>48322.591999999997</v>
      </c>
      <c r="H172" s="87">
        <v>0</v>
      </c>
      <c r="I172" s="87">
        <v>243912.06899999999</v>
      </c>
      <c r="J172" s="87">
        <v>0</v>
      </c>
      <c r="K172" s="87">
        <v>64324.857000000004</v>
      </c>
      <c r="L172" s="87">
        <v>53739.502999999997</v>
      </c>
      <c r="M172" s="87">
        <v>85555.384999999995</v>
      </c>
      <c r="N172" s="87">
        <v>0</v>
      </c>
      <c r="O172" s="87">
        <v>0</v>
      </c>
      <c r="P172" s="87">
        <v>0</v>
      </c>
      <c r="Q172" s="87">
        <v>0</v>
      </c>
      <c r="R172" s="87">
        <v>0</v>
      </c>
      <c r="S172" s="87">
        <v>0</v>
      </c>
    </row>
    <row r="173" spans="1:19">
      <c r="A173" s="87" t="s">
        <v>517</v>
      </c>
      <c r="B173" s="88">
        <v>1655680000000</v>
      </c>
      <c r="C173" s="87">
        <v>1465066.6129999999</v>
      </c>
      <c r="D173" s="87" t="s">
        <v>706</v>
      </c>
      <c r="E173" s="87">
        <v>645239.30700000003</v>
      </c>
      <c r="F173" s="87">
        <v>326066.95799999998</v>
      </c>
      <c r="G173" s="87">
        <v>47188.754000000001</v>
      </c>
      <c r="H173" s="87">
        <v>0</v>
      </c>
      <c r="I173" s="87">
        <v>243092.571</v>
      </c>
      <c r="J173" s="87">
        <v>0</v>
      </c>
      <c r="K173" s="87">
        <v>64184.135000000002</v>
      </c>
      <c r="L173" s="87">
        <v>53739.502999999997</v>
      </c>
      <c r="M173" s="87">
        <v>85555.384999999995</v>
      </c>
      <c r="N173" s="87">
        <v>0</v>
      </c>
      <c r="O173" s="87">
        <v>0</v>
      </c>
      <c r="P173" s="87">
        <v>0</v>
      </c>
      <c r="Q173" s="87">
        <v>0</v>
      </c>
      <c r="R173" s="87">
        <v>0</v>
      </c>
      <c r="S173" s="87">
        <v>0</v>
      </c>
    </row>
    <row r="174" spans="1:19">
      <c r="A174" s="87" t="s">
        <v>282</v>
      </c>
      <c r="B174" s="88">
        <v>1865060000000</v>
      </c>
      <c r="C174" s="87">
        <v>1570112.6680000001</v>
      </c>
      <c r="D174" s="87" t="s">
        <v>585</v>
      </c>
      <c r="E174" s="87">
        <v>645239.30700000003</v>
      </c>
      <c r="F174" s="87">
        <v>326066.95799999998</v>
      </c>
      <c r="G174" s="87">
        <v>64690.59</v>
      </c>
      <c r="H174" s="87">
        <v>0</v>
      </c>
      <c r="I174" s="87">
        <v>328038.967</v>
      </c>
      <c r="J174" s="87">
        <v>0</v>
      </c>
      <c r="K174" s="87">
        <v>66781.957999999999</v>
      </c>
      <c r="L174" s="87">
        <v>53739.502999999997</v>
      </c>
      <c r="M174" s="87">
        <v>85555.384999999995</v>
      </c>
      <c r="N174" s="87">
        <v>0</v>
      </c>
      <c r="O174" s="87">
        <v>0</v>
      </c>
      <c r="P174" s="87">
        <v>0</v>
      </c>
      <c r="Q174" s="87">
        <v>0</v>
      </c>
      <c r="R174" s="87">
        <v>0</v>
      </c>
      <c r="S174" s="87">
        <v>0</v>
      </c>
    </row>
    <row r="175" spans="1:19">
      <c r="A175" s="87" t="s">
        <v>518</v>
      </c>
      <c r="B175" s="88">
        <v>2033090000000</v>
      </c>
      <c r="C175" s="87">
        <v>1742948.1029999999</v>
      </c>
      <c r="D175" s="87" t="s">
        <v>557</v>
      </c>
      <c r="E175" s="87">
        <v>645239.30700000003</v>
      </c>
      <c r="F175" s="87">
        <v>326066.95799999998</v>
      </c>
      <c r="G175" s="87">
        <v>90309.616999999998</v>
      </c>
      <c r="H175" s="87">
        <v>0</v>
      </c>
      <c r="I175" s="87">
        <v>463403.30900000001</v>
      </c>
      <c r="J175" s="87">
        <v>0</v>
      </c>
      <c r="K175" s="87">
        <v>78634.024999999994</v>
      </c>
      <c r="L175" s="87">
        <v>53739.502999999997</v>
      </c>
      <c r="M175" s="87">
        <v>85555.384999999995</v>
      </c>
      <c r="N175" s="87">
        <v>0</v>
      </c>
      <c r="O175" s="87">
        <v>0</v>
      </c>
      <c r="P175" s="87">
        <v>0</v>
      </c>
      <c r="Q175" s="87">
        <v>0</v>
      </c>
      <c r="R175" s="87">
        <v>0</v>
      </c>
      <c r="S175" s="87">
        <v>0</v>
      </c>
    </row>
    <row r="176" spans="1:19">
      <c r="A176" s="87" t="s">
        <v>519</v>
      </c>
      <c r="B176" s="88">
        <v>2109160000000</v>
      </c>
      <c r="C176" s="87">
        <v>1780609.5789999999</v>
      </c>
      <c r="D176" s="87" t="s">
        <v>558</v>
      </c>
      <c r="E176" s="87">
        <v>645239.30700000003</v>
      </c>
      <c r="F176" s="87">
        <v>326066.95799999998</v>
      </c>
      <c r="G176" s="87">
        <v>85359.182000000001</v>
      </c>
      <c r="H176" s="87">
        <v>0</v>
      </c>
      <c r="I176" s="87">
        <v>509710.52399999998</v>
      </c>
      <c r="J176" s="87">
        <v>0</v>
      </c>
      <c r="K176" s="87">
        <v>74938.720000000001</v>
      </c>
      <c r="L176" s="87">
        <v>53739.502999999997</v>
      </c>
      <c r="M176" s="87">
        <v>85555.384999999995</v>
      </c>
      <c r="N176" s="87">
        <v>0</v>
      </c>
      <c r="O176" s="87">
        <v>0</v>
      </c>
      <c r="P176" s="87">
        <v>0</v>
      </c>
      <c r="Q176" s="87">
        <v>0</v>
      </c>
      <c r="R176" s="87">
        <v>0</v>
      </c>
      <c r="S176" s="87">
        <v>0</v>
      </c>
    </row>
    <row r="177" spans="1:19">
      <c r="A177" s="87" t="s">
        <v>520</v>
      </c>
      <c r="B177" s="88">
        <v>2182370000000</v>
      </c>
      <c r="C177" s="87">
        <v>1740932.5020000001</v>
      </c>
      <c r="D177" s="87" t="s">
        <v>680</v>
      </c>
      <c r="E177" s="87">
        <v>645239.30700000003</v>
      </c>
      <c r="F177" s="87">
        <v>326066.95799999998</v>
      </c>
      <c r="G177" s="87">
        <v>72258</v>
      </c>
      <c r="H177" s="87">
        <v>0</v>
      </c>
      <c r="I177" s="87">
        <v>484568.65299999999</v>
      </c>
      <c r="J177" s="87">
        <v>0</v>
      </c>
      <c r="K177" s="87">
        <v>73504.695999999996</v>
      </c>
      <c r="L177" s="87">
        <v>53739.502999999997</v>
      </c>
      <c r="M177" s="87">
        <v>85555.384999999995</v>
      </c>
      <c r="N177" s="87">
        <v>0</v>
      </c>
      <c r="O177" s="87">
        <v>0</v>
      </c>
      <c r="P177" s="87">
        <v>0</v>
      </c>
      <c r="Q177" s="87">
        <v>0</v>
      </c>
      <c r="R177" s="87">
        <v>0</v>
      </c>
      <c r="S177" s="87">
        <v>0</v>
      </c>
    </row>
    <row r="178" spans="1:19">
      <c r="A178" s="87" t="s">
        <v>521</v>
      </c>
      <c r="B178" s="88">
        <v>1910670000000</v>
      </c>
      <c r="C178" s="87">
        <v>1709552.8060000001</v>
      </c>
      <c r="D178" s="87" t="s">
        <v>707</v>
      </c>
      <c r="E178" s="87">
        <v>645239.30700000003</v>
      </c>
      <c r="F178" s="87">
        <v>326066.95799999998</v>
      </c>
      <c r="G178" s="87">
        <v>79463.451000000001</v>
      </c>
      <c r="H178" s="87">
        <v>0</v>
      </c>
      <c r="I178" s="87">
        <v>446315.08100000001</v>
      </c>
      <c r="J178" s="87">
        <v>0</v>
      </c>
      <c r="K178" s="87">
        <v>73173.120999999999</v>
      </c>
      <c r="L178" s="87">
        <v>53739.502999999997</v>
      </c>
      <c r="M178" s="87">
        <v>85555.384999999995</v>
      </c>
      <c r="N178" s="87">
        <v>0</v>
      </c>
      <c r="O178" s="87">
        <v>0</v>
      </c>
      <c r="P178" s="87">
        <v>0</v>
      </c>
      <c r="Q178" s="87">
        <v>0</v>
      </c>
      <c r="R178" s="87">
        <v>0</v>
      </c>
      <c r="S178" s="87">
        <v>0</v>
      </c>
    </row>
    <row r="179" spans="1:19">
      <c r="A179" s="87" t="s">
        <v>522</v>
      </c>
      <c r="B179" s="88">
        <v>1770010000000</v>
      </c>
      <c r="C179" s="87">
        <v>1546591.348</v>
      </c>
      <c r="D179" s="87" t="s">
        <v>708</v>
      </c>
      <c r="E179" s="87">
        <v>645239.30700000003</v>
      </c>
      <c r="F179" s="87">
        <v>326066.95799999998</v>
      </c>
      <c r="G179" s="87">
        <v>41955.445</v>
      </c>
      <c r="H179" s="87">
        <v>0</v>
      </c>
      <c r="I179" s="87">
        <v>373092.17700000003</v>
      </c>
      <c r="J179" s="87">
        <v>0</v>
      </c>
      <c r="K179" s="87">
        <v>69831.364000000001</v>
      </c>
      <c r="L179" s="87">
        <v>53739.502999999997</v>
      </c>
      <c r="M179" s="87">
        <v>36666.593000000001</v>
      </c>
      <c r="N179" s="87">
        <v>0</v>
      </c>
      <c r="O179" s="87">
        <v>0</v>
      </c>
      <c r="P179" s="87">
        <v>0</v>
      </c>
      <c r="Q179" s="87">
        <v>0</v>
      </c>
      <c r="R179" s="87">
        <v>0</v>
      </c>
      <c r="S179" s="87">
        <v>0</v>
      </c>
    </row>
    <row r="180" spans="1:19">
      <c r="A180" s="87" t="s">
        <v>523</v>
      </c>
      <c r="B180" s="88">
        <v>1582580000000</v>
      </c>
      <c r="C180" s="87">
        <v>1448006.794</v>
      </c>
      <c r="D180" s="87" t="s">
        <v>617</v>
      </c>
      <c r="E180" s="87">
        <v>645239.30700000003</v>
      </c>
      <c r="F180" s="87">
        <v>326066.95799999998</v>
      </c>
      <c r="G180" s="87">
        <v>46115.057000000001</v>
      </c>
      <c r="H180" s="87">
        <v>0</v>
      </c>
      <c r="I180" s="87">
        <v>227402.978</v>
      </c>
      <c r="J180" s="87">
        <v>0</v>
      </c>
      <c r="K180" s="87">
        <v>63887.606</v>
      </c>
      <c r="L180" s="87">
        <v>53739.502999999997</v>
      </c>
      <c r="M180" s="87">
        <v>85555.384999999995</v>
      </c>
      <c r="N180" s="87">
        <v>0</v>
      </c>
      <c r="O180" s="87">
        <v>0</v>
      </c>
      <c r="P180" s="87">
        <v>0</v>
      </c>
      <c r="Q180" s="87">
        <v>0</v>
      </c>
      <c r="R180" s="87">
        <v>0</v>
      </c>
      <c r="S180" s="87">
        <v>0</v>
      </c>
    </row>
    <row r="181" spans="1:19">
      <c r="A181" s="87" t="s">
        <v>524</v>
      </c>
      <c r="B181" s="88">
        <v>1456650000000</v>
      </c>
      <c r="C181" s="87">
        <v>1383431.233</v>
      </c>
      <c r="D181" s="87" t="s">
        <v>618</v>
      </c>
      <c r="E181" s="87">
        <v>645239.30700000003</v>
      </c>
      <c r="F181" s="87">
        <v>326066.95799999998</v>
      </c>
      <c r="G181" s="87">
        <v>40527.999000000003</v>
      </c>
      <c r="H181" s="87">
        <v>0</v>
      </c>
      <c r="I181" s="87">
        <v>169751.92199999999</v>
      </c>
      <c r="J181" s="87">
        <v>0</v>
      </c>
      <c r="K181" s="87">
        <v>62550.159</v>
      </c>
      <c r="L181" s="87">
        <v>53739.502999999997</v>
      </c>
      <c r="M181" s="87">
        <v>85555.384999999995</v>
      </c>
      <c r="N181" s="87">
        <v>0</v>
      </c>
      <c r="O181" s="87">
        <v>0</v>
      </c>
      <c r="P181" s="87">
        <v>0</v>
      </c>
      <c r="Q181" s="87">
        <v>0</v>
      </c>
      <c r="R181" s="87">
        <v>0</v>
      </c>
      <c r="S181" s="87">
        <v>0</v>
      </c>
    </row>
    <row r="182" spans="1:19">
      <c r="A182" s="87"/>
      <c r="B182" s="87"/>
      <c r="C182" s="87"/>
      <c r="D182" s="87"/>
      <c r="E182" s="87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</row>
    <row r="183" spans="1:19">
      <c r="A183" s="87" t="s">
        <v>525</v>
      </c>
      <c r="B183" s="88">
        <v>21118900000000</v>
      </c>
      <c r="C183" s="87"/>
      <c r="D183" s="87"/>
      <c r="E183" s="87"/>
      <c r="F183" s="87"/>
      <c r="G183" s="87"/>
      <c r="H183" s="87"/>
      <c r="I183" s="87"/>
      <c r="J183" s="87"/>
      <c r="K183" s="87"/>
      <c r="L183" s="87"/>
      <c r="M183" s="87"/>
      <c r="N183" s="87">
        <v>0</v>
      </c>
      <c r="O183" s="87">
        <v>0</v>
      </c>
      <c r="P183" s="87">
        <v>0</v>
      </c>
      <c r="Q183" s="87">
        <v>0</v>
      </c>
      <c r="R183" s="87">
        <v>0</v>
      </c>
      <c r="S183" s="87">
        <v>0</v>
      </c>
    </row>
    <row r="184" spans="1:19">
      <c r="A184" s="87" t="s">
        <v>526</v>
      </c>
      <c r="B184" s="88">
        <v>1359760000000</v>
      </c>
      <c r="C184" s="87">
        <v>1381279.331</v>
      </c>
      <c r="D184" s="87"/>
      <c r="E184" s="87">
        <v>645239.30700000003</v>
      </c>
      <c r="F184" s="87">
        <v>326066.95799999998</v>
      </c>
      <c r="G184" s="87">
        <v>40527.999000000003</v>
      </c>
      <c r="H184" s="87">
        <v>0</v>
      </c>
      <c r="I184" s="87">
        <v>167308.845</v>
      </c>
      <c r="J184" s="87">
        <v>0</v>
      </c>
      <c r="K184" s="87">
        <v>62550.159</v>
      </c>
      <c r="L184" s="87">
        <v>53739.502999999997</v>
      </c>
      <c r="M184" s="87">
        <v>36666.593000000001</v>
      </c>
      <c r="N184" s="87">
        <v>0</v>
      </c>
      <c r="O184" s="87">
        <v>0</v>
      </c>
      <c r="P184" s="87">
        <v>0</v>
      </c>
      <c r="Q184" s="87">
        <v>0</v>
      </c>
      <c r="R184" s="87">
        <v>0</v>
      </c>
      <c r="S184" s="87">
        <v>0</v>
      </c>
    </row>
    <row r="185" spans="1:19">
      <c r="A185" s="87" t="s">
        <v>527</v>
      </c>
      <c r="B185" s="88">
        <v>2182370000000</v>
      </c>
      <c r="C185" s="87">
        <v>1780609.5789999999</v>
      </c>
      <c r="D185" s="87"/>
      <c r="E185" s="87">
        <v>645239.30700000003</v>
      </c>
      <c r="F185" s="87">
        <v>326066.95799999998</v>
      </c>
      <c r="G185" s="87">
        <v>90309.616999999998</v>
      </c>
      <c r="H185" s="87">
        <v>0</v>
      </c>
      <c r="I185" s="87">
        <v>509710.52399999998</v>
      </c>
      <c r="J185" s="87">
        <v>0</v>
      </c>
      <c r="K185" s="87">
        <v>78634.024999999994</v>
      </c>
      <c r="L185" s="87">
        <v>53739.502999999997</v>
      </c>
      <c r="M185" s="87">
        <v>85555.384999999995</v>
      </c>
      <c r="N185" s="87">
        <v>0</v>
      </c>
      <c r="O185" s="87">
        <v>0</v>
      </c>
      <c r="P185" s="87">
        <v>0</v>
      </c>
      <c r="Q185" s="87">
        <v>0</v>
      </c>
      <c r="R185" s="87">
        <v>0</v>
      </c>
      <c r="S185" s="87">
        <v>0</v>
      </c>
    </row>
    <row r="186" spans="1:19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80"/>
      <c r="B187" s="87" t="s">
        <v>547</v>
      </c>
      <c r="C187" s="87" t="s">
        <v>548</v>
      </c>
      <c r="D187" s="87" t="s">
        <v>549</v>
      </c>
      <c r="E187" s="87" t="s">
        <v>254</v>
      </c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87" t="s">
        <v>550</v>
      </c>
      <c r="B188" s="87">
        <v>461048.24</v>
      </c>
      <c r="C188" s="87">
        <v>23581.15</v>
      </c>
      <c r="D188" s="87">
        <v>0</v>
      </c>
      <c r="E188" s="87">
        <v>484629.39</v>
      </c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87" t="s">
        <v>551</v>
      </c>
      <c r="B189" s="87">
        <v>9.9499999999999993</v>
      </c>
      <c r="C189" s="87">
        <v>0.51</v>
      </c>
      <c r="D189" s="87">
        <v>0</v>
      </c>
      <c r="E189" s="87">
        <v>10.46</v>
      </c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87" t="s">
        <v>552</v>
      </c>
      <c r="B190" s="87">
        <v>9.9499999999999993</v>
      </c>
      <c r="C190" s="87">
        <v>0.51</v>
      </c>
      <c r="D190" s="87">
        <v>0</v>
      </c>
      <c r="E190" s="87">
        <v>10.46</v>
      </c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S190"/>
  <sheetViews>
    <sheetView workbookViewId="0"/>
  </sheetViews>
  <sheetFormatPr defaultRowHeight="10.5"/>
  <cols>
    <col min="1" max="1" width="45.83203125" style="79" customWidth="1"/>
    <col min="2" max="2" width="28.83203125" style="79" customWidth="1"/>
    <col min="3" max="3" width="33.6640625" style="79" customWidth="1"/>
    <col min="4" max="4" width="38.6640625" style="79" customWidth="1"/>
    <col min="5" max="5" width="45.6640625" style="79" customWidth="1"/>
    <col min="6" max="6" width="50" style="79" customWidth="1"/>
    <col min="7" max="7" width="43.6640625" style="79" customWidth="1"/>
    <col min="8" max="9" width="38.33203125" style="79" customWidth="1"/>
    <col min="10" max="10" width="46.1640625" style="79" customWidth="1"/>
    <col min="11" max="11" width="36.5" style="79" customWidth="1"/>
    <col min="12" max="12" width="45.33203125" style="79" customWidth="1"/>
    <col min="13" max="13" width="50.5" style="79" customWidth="1"/>
    <col min="14" max="15" width="44.83203125" style="79" customWidth="1"/>
    <col min="16" max="16" width="45.33203125" style="79" customWidth="1"/>
    <col min="17" max="17" width="44.83203125" style="79" customWidth="1"/>
    <col min="18" max="18" width="42.6640625" style="79" customWidth="1"/>
    <col min="19" max="19" width="48.1640625" style="79" customWidth="1"/>
    <col min="20" max="23" width="9.33203125" style="79" customWidth="1"/>
    <col min="24" max="16384" width="9.33203125" style="79"/>
  </cols>
  <sheetData>
    <row r="1" spans="1:19">
      <c r="A1" s="80"/>
      <c r="B1" s="87" t="s">
        <v>331</v>
      </c>
      <c r="C1" s="87" t="s">
        <v>332</v>
      </c>
      <c r="D1" s="87" t="s">
        <v>333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7" t="s">
        <v>334</v>
      </c>
      <c r="B2" s="87">
        <v>26435.439999999999</v>
      </c>
      <c r="C2" s="87">
        <v>570.71</v>
      </c>
      <c r="D2" s="87">
        <v>570.71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7" t="s">
        <v>335</v>
      </c>
      <c r="B3" s="87">
        <v>26435.439999999999</v>
      </c>
      <c r="C3" s="87">
        <v>570.71</v>
      </c>
      <c r="D3" s="87">
        <v>570.71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7" t="s">
        <v>336</v>
      </c>
      <c r="B4" s="87">
        <v>75481.22</v>
      </c>
      <c r="C4" s="87">
        <v>1629.55</v>
      </c>
      <c r="D4" s="87">
        <v>1629.55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7" t="s">
        <v>337</v>
      </c>
      <c r="B5" s="87">
        <v>75481.22</v>
      </c>
      <c r="C5" s="87">
        <v>1629.55</v>
      </c>
      <c r="D5" s="87">
        <v>1629.55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0"/>
      <c r="B7" s="87" t="s">
        <v>338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7" t="s">
        <v>339</v>
      </c>
      <c r="B8" s="87">
        <v>46320.38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7" t="s">
        <v>340</v>
      </c>
      <c r="B9" s="87">
        <v>46320.38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7" t="s">
        <v>341</v>
      </c>
      <c r="B10" s="87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0"/>
      <c r="B12" s="87" t="s">
        <v>342</v>
      </c>
      <c r="C12" s="87" t="s">
        <v>343</v>
      </c>
      <c r="D12" s="87" t="s">
        <v>344</v>
      </c>
      <c r="E12" s="87" t="s">
        <v>345</v>
      </c>
      <c r="F12" s="87" t="s">
        <v>346</v>
      </c>
      <c r="G12" s="87" t="s">
        <v>347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7" t="s">
        <v>69</v>
      </c>
      <c r="B13" s="87">
        <v>0</v>
      </c>
      <c r="C13" s="87">
        <v>5673.69</v>
      </c>
      <c r="D13" s="87">
        <v>0</v>
      </c>
      <c r="E13" s="87">
        <v>0</v>
      </c>
      <c r="F13" s="87">
        <v>0</v>
      </c>
      <c r="G13" s="87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7" t="s">
        <v>70</v>
      </c>
      <c r="B14" s="87">
        <v>2814.62</v>
      </c>
      <c r="C14" s="87">
        <v>0</v>
      </c>
      <c r="D14" s="87">
        <v>0</v>
      </c>
      <c r="E14" s="87">
        <v>0</v>
      </c>
      <c r="F14" s="87">
        <v>0</v>
      </c>
      <c r="G14" s="87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7" t="s">
        <v>78</v>
      </c>
      <c r="B15" s="87">
        <v>7389.8</v>
      </c>
      <c r="C15" s="87">
        <v>0</v>
      </c>
      <c r="D15" s="87">
        <v>0</v>
      </c>
      <c r="E15" s="87">
        <v>0</v>
      </c>
      <c r="F15" s="87">
        <v>0</v>
      </c>
      <c r="G15" s="87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7" t="s">
        <v>79</v>
      </c>
      <c r="B16" s="87">
        <v>48.41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7" t="s">
        <v>80</v>
      </c>
      <c r="B17" s="87">
        <v>5778.62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7" t="s">
        <v>81</v>
      </c>
      <c r="B18" s="87">
        <v>1895.08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7" t="s">
        <v>82</v>
      </c>
      <c r="B19" s="87">
        <v>647.54999999999995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7" t="s">
        <v>83</v>
      </c>
      <c r="B20" s="87">
        <v>1148.92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7" t="s">
        <v>84</v>
      </c>
      <c r="B21" s="87">
        <v>793.59</v>
      </c>
      <c r="C21" s="87">
        <v>0</v>
      </c>
      <c r="D21" s="87">
        <v>0</v>
      </c>
      <c r="E21" s="87">
        <v>0</v>
      </c>
      <c r="F21" s="87">
        <v>0</v>
      </c>
      <c r="G21" s="87">
        <v>14917.88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7" t="s">
        <v>85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7" t="s">
        <v>64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7" t="s">
        <v>86</v>
      </c>
      <c r="B24" s="87">
        <v>0</v>
      </c>
      <c r="C24" s="87">
        <v>245.15</v>
      </c>
      <c r="D24" s="87">
        <v>0</v>
      </c>
      <c r="E24" s="87">
        <v>0</v>
      </c>
      <c r="F24" s="87">
        <v>0</v>
      </c>
      <c r="G24" s="87">
        <v>1504.13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7" t="s">
        <v>87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7" t="s">
        <v>88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7"/>
      <c r="B27" s="87"/>
      <c r="C27" s="87"/>
      <c r="D27" s="87"/>
      <c r="E27" s="87"/>
      <c r="F27" s="87"/>
      <c r="G27" s="87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7" t="s">
        <v>89</v>
      </c>
      <c r="B28" s="87">
        <v>20516.599999999999</v>
      </c>
      <c r="C28" s="87">
        <v>5918.84</v>
      </c>
      <c r="D28" s="87">
        <v>0</v>
      </c>
      <c r="E28" s="87">
        <v>0</v>
      </c>
      <c r="F28" s="87">
        <v>0</v>
      </c>
      <c r="G28" s="87">
        <v>16422.009999999998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0"/>
      <c r="B30" s="87" t="s">
        <v>338</v>
      </c>
      <c r="C30" s="87" t="s">
        <v>2</v>
      </c>
      <c r="D30" s="87" t="s">
        <v>348</v>
      </c>
      <c r="E30" s="87" t="s">
        <v>349</v>
      </c>
      <c r="F30" s="87" t="s">
        <v>350</v>
      </c>
      <c r="G30" s="87" t="s">
        <v>351</v>
      </c>
      <c r="H30" s="87" t="s">
        <v>352</v>
      </c>
      <c r="I30" s="87" t="s">
        <v>353</v>
      </c>
      <c r="J30" s="87" t="s">
        <v>354</v>
      </c>
      <c r="K30"/>
      <c r="L30"/>
      <c r="M30"/>
      <c r="N30"/>
      <c r="O30"/>
      <c r="P30"/>
      <c r="Q30"/>
      <c r="R30"/>
      <c r="S30"/>
    </row>
    <row r="31" spans="1:19">
      <c r="A31" s="87" t="s">
        <v>355</v>
      </c>
      <c r="B31" s="87">
        <v>3563.11</v>
      </c>
      <c r="C31" s="87" t="s">
        <v>3</v>
      </c>
      <c r="D31" s="87">
        <v>8690.42</v>
      </c>
      <c r="E31" s="87">
        <v>1</v>
      </c>
      <c r="F31" s="87">
        <v>0</v>
      </c>
      <c r="G31" s="87">
        <v>0</v>
      </c>
      <c r="H31" s="87">
        <v>7.53</v>
      </c>
      <c r="I31" s="87">
        <v>37.159999999999997</v>
      </c>
      <c r="J31" s="87">
        <v>4.84</v>
      </c>
      <c r="K31"/>
      <c r="L31"/>
      <c r="M31"/>
      <c r="N31"/>
      <c r="O31"/>
      <c r="P31"/>
      <c r="Q31"/>
      <c r="R31"/>
      <c r="S31"/>
    </row>
    <row r="32" spans="1:19">
      <c r="A32" s="87" t="s">
        <v>356</v>
      </c>
      <c r="B32" s="87">
        <v>2532.3200000000002</v>
      </c>
      <c r="C32" s="87" t="s">
        <v>3</v>
      </c>
      <c r="D32" s="87">
        <v>6948.69</v>
      </c>
      <c r="E32" s="87">
        <v>1</v>
      </c>
      <c r="F32" s="87">
        <v>0</v>
      </c>
      <c r="G32" s="87">
        <v>0</v>
      </c>
      <c r="H32" s="87">
        <v>16.14</v>
      </c>
      <c r="I32" s="87">
        <v>18.579999999999998</v>
      </c>
      <c r="J32" s="87">
        <v>8.07</v>
      </c>
      <c r="K32"/>
      <c r="L32"/>
      <c r="M32"/>
      <c r="N32"/>
      <c r="O32"/>
      <c r="P32"/>
      <c r="Q32"/>
      <c r="R32"/>
      <c r="S32"/>
    </row>
    <row r="33" spans="1:19">
      <c r="A33" s="87" t="s">
        <v>357</v>
      </c>
      <c r="B33" s="87">
        <v>2532.3200000000002</v>
      </c>
      <c r="C33" s="87" t="s">
        <v>3</v>
      </c>
      <c r="D33" s="87">
        <v>6948.69</v>
      </c>
      <c r="E33" s="87">
        <v>10</v>
      </c>
      <c r="F33" s="87">
        <v>0</v>
      </c>
      <c r="G33" s="87">
        <v>0</v>
      </c>
      <c r="H33" s="87">
        <v>16.14</v>
      </c>
      <c r="I33" s="87">
        <v>18.579999999999998</v>
      </c>
      <c r="J33" s="87">
        <v>8.07</v>
      </c>
      <c r="K33"/>
      <c r="L33"/>
      <c r="M33"/>
      <c r="N33"/>
      <c r="O33"/>
      <c r="P33"/>
      <c r="Q33"/>
      <c r="R33"/>
      <c r="S33"/>
    </row>
    <row r="34" spans="1:19">
      <c r="A34" s="87" t="s">
        <v>358</v>
      </c>
      <c r="B34" s="87">
        <v>2532.3200000000002</v>
      </c>
      <c r="C34" s="87" t="s">
        <v>3</v>
      </c>
      <c r="D34" s="87">
        <v>6948.69</v>
      </c>
      <c r="E34" s="87">
        <v>1</v>
      </c>
      <c r="F34" s="87">
        <v>0</v>
      </c>
      <c r="G34" s="87">
        <v>0</v>
      </c>
      <c r="H34" s="87">
        <v>16.14</v>
      </c>
      <c r="I34" s="87">
        <v>18.579999999999998</v>
      </c>
      <c r="J34" s="87">
        <v>8.07</v>
      </c>
      <c r="K34"/>
      <c r="L34"/>
      <c r="M34"/>
      <c r="N34"/>
      <c r="O34"/>
      <c r="P34"/>
      <c r="Q34"/>
      <c r="R34"/>
      <c r="S34"/>
    </row>
    <row r="35" spans="1:19">
      <c r="A35" s="87" t="s">
        <v>371</v>
      </c>
      <c r="B35" s="87">
        <v>3563.11</v>
      </c>
      <c r="C35" s="87" t="s">
        <v>3</v>
      </c>
      <c r="D35" s="87">
        <v>4344.1400000000003</v>
      </c>
      <c r="E35" s="87">
        <v>1</v>
      </c>
      <c r="F35" s="87">
        <v>297.11</v>
      </c>
      <c r="G35" s="87">
        <v>0</v>
      </c>
      <c r="H35" s="87">
        <v>0</v>
      </c>
      <c r="I35" s="87"/>
      <c r="J35" s="87">
        <v>0</v>
      </c>
      <c r="K35"/>
      <c r="L35"/>
      <c r="M35"/>
      <c r="N35"/>
      <c r="O35"/>
      <c r="P35"/>
      <c r="Q35"/>
      <c r="R35"/>
      <c r="S35"/>
    </row>
    <row r="36" spans="1:19">
      <c r="A36" s="87" t="s">
        <v>372</v>
      </c>
      <c r="B36" s="87">
        <v>3563.11</v>
      </c>
      <c r="C36" s="87" t="s">
        <v>3</v>
      </c>
      <c r="D36" s="87">
        <v>4344.1400000000003</v>
      </c>
      <c r="E36" s="87">
        <v>10</v>
      </c>
      <c r="F36" s="87">
        <v>297.11</v>
      </c>
      <c r="G36" s="87">
        <v>0</v>
      </c>
      <c r="H36" s="87">
        <v>0</v>
      </c>
      <c r="I36" s="87"/>
      <c r="J36" s="87">
        <v>0</v>
      </c>
      <c r="K36"/>
      <c r="L36"/>
      <c r="M36"/>
      <c r="N36"/>
      <c r="O36"/>
      <c r="P36"/>
      <c r="Q36"/>
      <c r="R36"/>
      <c r="S36"/>
    </row>
    <row r="37" spans="1:19">
      <c r="A37" s="87" t="s">
        <v>361</v>
      </c>
      <c r="B37" s="87">
        <v>313.42</v>
      </c>
      <c r="C37" s="87" t="s">
        <v>3</v>
      </c>
      <c r="D37" s="87">
        <v>860.02</v>
      </c>
      <c r="E37" s="87">
        <v>1</v>
      </c>
      <c r="F37" s="87">
        <v>200.61</v>
      </c>
      <c r="G37" s="87">
        <v>115.9</v>
      </c>
      <c r="H37" s="87">
        <v>16.14</v>
      </c>
      <c r="I37" s="87">
        <v>18.579999999999998</v>
      </c>
      <c r="J37" s="87">
        <v>8.07</v>
      </c>
      <c r="K37"/>
      <c r="L37"/>
      <c r="M37"/>
      <c r="N37"/>
      <c r="O37"/>
      <c r="P37"/>
      <c r="Q37"/>
      <c r="R37"/>
      <c r="S37"/>
    </row>
    <row r="38" spans="1:19">
      <c r="A38" s="87" t="s">
        <v>360</v>
      </c>
      <c r="B38" s="87">
        <v>201.98</v>
      </c>
      <c r="C38" s="87" t="s">
        <v>3</v>
      </c>
      <c r="D38" s="87">
        <v>554.22</v>
      </c>
      <c r="E38" s="87">
        <v>1</v>
      </c>
      <c r="F38" s="87">
        <v>133.74</v>
      </c>
      <c r="G38" s="87">
        <v>77.27</v>
      </c>
      <c r="H38" s="87">
        <v>16.14</v>
      </c>
      <c r="I38" s="87">
        <v>18.579999999999998</v>
      </c>
      <c r="J38" s="87">
        <v>8.07</v>
      </c>
      <c r="K38"/>
      <c r="L38"/>
      <c r="M38"/>
      <c r="N38"/>
      <c r="O38"/>
      <c r="P38"/>
      <c r="Q38"/>
      <c r="R38"/>
      <c r="S38"/>
    </row>
    <row r="39" spans="1:19">
      <c r="A39" s="87" t="s">
        <v>359</v>
      </c>
      <c r="B39" s="87">
        <v>313.41000000000003</v>
      </c>
      <c r="C39" s="87" t="s">
        <v>3</v>
      </c>
      <c r="D39" s="87">
        <v>860</v>
      </c>
      <c r="E39" s="87">
        <v>1</v>
      </c>
      <c r="F39" s="87">
        <v>200.61</v>
      </c>
      <c r="G39" s="87">
        <v>115.9</v>
      </c>
      <c r="H39" s="87">
        <v>16.14</v>
      </c>
      <c r="I39" s="87">
        <v>18.579999999999998</v>
      </c>
      <c r="J39" s="87">
        <v>8.07</v>
      </c>
      <c r="K39"/>
      <c r="L39"/>
      <c r="M39"/>
      <c r="N39"/>
      <c r="O39"/>
      <c r="P39"/>
      <c r="Q39"/>
      <c r="R39"/>
      <c r="S39"/>
    </row>
    <row r="40" spans="1:19">
      <c r="A40" s="87" t="s">
        <v>362</v>
      </c>
      <c r="B40" s="87">
        <v>201.98</v>
      </c>
      <c r="C40" s="87" t="s">
        <v>3</v>
      </c>
      <c r="D40" s="87">
        <v>554.22</v>
      </c>
      <c r="E40" s="87">
        <v>1</v>
      </c>
      <c r="F40" s="87">
        <v>133.74</v>
      </c>
      <c r="G40" s="87">
        <v>77.27</v>
      </c>
      <c r="H40" s="87">
        <v>16.14</v>
      </c>
      <c r="I40" s="87">
        <v>18.579999999999998</v>
      </c>
      <c r="J40" s="87">
        <v>8.07</v>
      </c>
      <c r="K40"/>
      <c r="L40"/>
      <c r="M40"/>
      <c r="N40"/>
      <c r="O40"/>
      <c r="P40"/>
      <c r="Q40"/>
      <c r="R40"/>
      <c r="S40"/>
    </row>
    <row r="41" spans="1:19">
      <c r="A41" s="87" t="s">
        <v>365</v>
      </c>
      <c r="B41" s="87">
        <v>313.42</v>
      </c>
      <c r="C41" s="87" t="s">
        <v>3</v>
      </c>
      <c r="D41" s="87">
        <v>860.02</v>
      </c>
      <c r="E41" s="87">
        <v>10</v>
      </c>
      <c r="F41" s="87">
        <v>200.61</v>
      </c>
      <c r="G41" s="87">
        <v>115.9</v>
      </c>
      <c r="H41" s="87">
        <v>16.14</v>
      </c>
      <c r="I41" s="87">
        <v>18.579999999999998</v>
      </c>
      <c r="J41" s="87">
        <v>8.07</v>
      </c>
      <c r="K41"/>
      <c r="L41"/>
      <c r="M41"/>
      <c r="N41"/>
      <c r="O41"/>
      <c r="P41"/>
      <c r="Q41"/>
      <c r="R41"/>
      <c r="S41"/>
    </row>
    <row r="42" spans="1:19">
      <c r="A42" s="87" t="s">
        <v>364</v>
      </c>
      <c r="B42" s="87">
        <v>201.98</v>
      </c>
      <c r="C42" s="87" t="s">
        <v>3</v>
      </c>
      <c r="D42" s="87">
        <v>554.22</v>
      </c>
      <c r="E42" s="87">
        <v>10</v>
      </c>
      <c r="F42" s="87">
        <v>133.74</v>
      </c>
      <c r="G42" s="87">
        <v>77.27</v>
      </c>
      <c r="H42" s="87">
        <v>16.14</v>
      </c>
      <c r="I42" s="87">
        <v>18.579999999999998</v>
      </c>
      <c r="J42" s="87">
        <v>8.07</v>
      </c>
      <c r="K42"/>
      <c r="L42"/>
      <c r="M42"/>
      <c r="N42"/>
      <c r="O42"/>
      <c r="P42"/>
      <c r="Q42"/>
      <c r="R42"/>
      <c r="S42"/>
    </row>
    <row r="43" spans="1:19">
      <c r="A43" s="87" t="s">
        <v>363</v>
      </c>
      <c r="B43" s="87">
        <v>313.41000000000003</v>
      </c>
      <c r="C43" s="87" t="s">
        <v>3</v>
      </c>
      <c r="D43" s="87">
        <v>860</v>
      </c>
      <c r="E43" s="87">
        <v>10</v>
      </c>
      <c r="F43" s="87">
        <v>200.61</v>
      </c>
      <c r="G43" s="87">
        <v>115.9</v>
      </c>
      <c r="H43" s="87">
        <v>16.14</v>
      </c>
      <c r="I43" s="87">
        <v>18.579999999999998</v>
      </c>
      <c r="J43" s="87">
        <v>8.07</v>
      </c>
      <c r="K43"/>
      <c r="L43"/>
      <c r="M43"/>
      <c r="N43"/>
      <c r="O43"/>
      <c r="P43"/>
      <c r="Q43"/>
      <c r="R43"/>
      <c r="S43"/>
    </row>
    <row r="44" spans="1:19">
      <c r="A44" s="87" t="s">
        <v>366</v>
      </c>
      <c r="B44" s="87">
        <v>201.98</v>
      </c>
      <c r="C44" s="87" t="s">
        <v>3</v>
      </c>
      <c r="D44" s="87">
        <v>554.22</v>
      </c>
      <c r="E44" s="87">
        <v>10</v>
      </c>
      <c r="F44" s="87">
        <v>133.74</v>
      </c>
      <c r="G44" s="87">
        <v>77.27</v>
      </c>
      <c r="H44" s="87">
        <v>16.14</v>
      </c>
      <c r="I44" s="87">
        <v>18.579999999999998</v>
      </c>
      <c r="J44" s="87">
        <v>8.07</v>
      </c>
      <c r="K44"/>
      <c r="L44"/>
      <c r="M44"/>
      <c r="N44"/>
      <c r="O44"/>
      <c r="P44"/>
      <c r="Q44"/>
      <c r="R44"/>
      <c r="S44"/>
    </row>
    <row r="45" spans="1:19">
      <c r="A45" s="87" t="s">
        <v>369</v>
      </c>
      <c r="B45" s="87">
        <v>313.42</v>
      </c>
      <c r="C45" s="87" t="s">
        <v>3</v>
      </c>
      <c r="D45" s="87">
        <v>860.02</v>
      </c>
      <c r="E45" s="87">
        <v>1</v>
      </c>
      <c r="F45" s="87">
        <v>200.61</v>
      </c>
      <c r="G45" s="87">
        <v>115.9</v>
      </c>
      <c r="H45" s="87">
        <v>16.14</v>
      </c>
      <c r="I45" s="87">
        <v>18.579999999999998</v>
      </c>
      <c r="J45" s="87">
        <v>8.07</v>
      </c>
      <c r="K45"/>
      <c r="L45"/>
      <c r="M45"/>
      <c r="N45"/>
      <c r="O45"/>
      <c r="P45"/>
      <c r="Q45"/>
      <c r="R45"/>
      <c r="S45"/>
    </row>
    <row r="46" spans="1:19">
      <c r="A46" s="87" t="s">
        <v>368</v>
      </c>
      <c r="B46" s="87">
        <v>201.98</v>
      </c>
      <c r="C46" s="87" t="s">
        <v>3</v>
      </c>
      <c r="D46" s="87">
        <v>554.22</v>
      </c>
      <c r="E46" s="87">
        <v>1</v>
      </c>
      <c r="F46" s="87">
        <v>133.74</v>
      </c>
      <c r="G46" s="87">
        <v>77.27</v>
      </c>
      <c r="H46" s="87">
        <v>16.14</v>
      </c>
      <c r="I46" s="87">
        <v>18.579999999999998</v>
      </c>
      <c r="J46" s="87">
        <v>8.07</v>
      </c>
      <c r="K46"/>
      <c r="L46"/>
      <c r="M46"/>
      <c r="N46"/>
      <c r="O46"/>
      <c r="P46"/>
      <c r="Q46"/>
      <c r="R46"/>
      <c r="S46"/>
    </row>
    <row r="47" spans="1:19">
      <c r="A47" s="87" t="s">
        <v>367</v>
      </c>
      <c r="B47" s="87">
        <v>313.41000000000003</v>
      </c>
      <c r="C47" s="87" t="s">
        <v>3</v>
      </c>
      <c r="D47" s="87">
        <v>860</v>
      </c>
      <c r="E47" s="87">
        <v>1</v>
      </c>
      <c r="F47" s="87">
        <v>200.61</v>
      </c>
      <c r="G47" s="87">
        <v>115.9</v>
      </c>
      <c r="H47" s="87">
        <v>16.14</v>
      </c>
      <c r="I47" s="87">
        <v>18.579999999999998</v>
      </c>
      <c r="J47" s="87">
        <v>8.07</v>
      </c>
      <c r="K47"/>
      <c r="L47"/>
      <c r="M47"/>
      <c r="N47"/>
      <c r="O47"/>
      <c r="P47"/>
      <c r="Q47"/>
      <c r="R47"/>
      <c r="S47"/>
    </row>
    <row r="48" spans="1:19">
      <c r="A48" s="87" t="s">
        <v>370</v>
      </c>
      <c r="B48" s="87">
        <v>201.98</v>
      </c>
      <c r="C48" s="87" t="s">
        <v>3</v>
      </c>
      <c r="D48" s="87">
        <v>554.22</v>
      </c>
      <c r="E48" s="87">
        <v>1</v>
      </c>
      <c r="F48" s="87">
        <v>133.74</v>
      </c>
      <c r="G48" s="87">
        <v>77.27</v>
      </c>
      <c r="H48" s="87">
        <v>16.14</v>
      </c>
      <c r="I48" s="87">
        <v>18.579999999999998</v>
      </c>
      <c r="J48" s="87">
        <v>8.07</v>
      </c>
      <c r="K48"/>
      <c r="L48"/>
      <c r="M48"/>
      <c r="N48"/>
      <c r="O48"/>
      <c r="P48"/>
      <c r="Q48"/>
      <c r="R48"/>
      <c r="S48"/>
    </row>
    <row r="49" spans="1:19">
      <c r="A49" s="87" t="s">
        <v>373</v>
      </c>
      <c r="B49" s="87">
        <v>3563.11</v>
      </c>
      <c r="C49" s="87" t="s">
        <v>3</v>
      </c>
      <c r="D49" s="87">
        <v>4344.1400000000003</v>
      </c>
      <c r="E49" s="87">
        <v>1</v>
      </c>
      <c r="F49" s="87">
        <v>297.11</v>
      </c>
      <c r="G49" s="87">
        <v>0</v>
      </c>
      <c r="H49" s="87">
        <v>0</v>
      </c>
      <c r="I49" s="87"/>
      <c r="J49" s="87">
        <v>0</v>
      </c>
      <c r="K49"/>
      <c r="L49"/>
      <c r="M49"/>
      <c r="N49"/>
      <c r="O49"/>
      <c r="P49"/>
      <c r="Q49"/>
      <c r="R49"/>
      <c r="S49"/>
    </row>
    <row r="50" spans="1:19">
      <c r="A50" s="87" t="s">
        <v>254</v>
      </c>
      <c r="B50" s="87">
        <v>89077.65</v>
      </c>
      <c r="C50" s="87"/>
      <c r="D50" s="87">
        <v>178146.04</v>
      </c>
      <c r="E50" s="87"/>
      <c r="F50" s="87">
        <v>11589.54</v>
      </c>
      <c r="G50" s="87">
        <v>4636.1499999999996</v>
      </c>
      <c r="H50" s="87">
        <v>8.0484000000000009</v>
      </c>
      <c r="I50" s="87">
        <v>37.159999999999997</v>
      </c>
      <c r="J50" s="87">
        <v>4.0671999999999997</v>
      </c>
      <c r="K50"/>
      <c r="L50"/>
      <c r="M50"/>
      <c r="N50"/>
      <c r="O50"/>
      <c r="P50"/>
      <c r="Q50"/>
      <c r="R50"/>
      <c r="S50"/>
    </row>
    <row r="51" spans="1:19">
      <c r="A51" s="87" t="s">
        <v>374</v>
      </c>
      <c r="B51" s="87">
        <v>89077.65</v>
      </c>
      <c r="C51" s="87"/>
      <c r="D51" s="87">
        <v>178146.04</v>
      </c>
      <c r="E51" s="87"/>
      <c r="F51" s="87">
        <v>11589.54</v>
      </c>
      <c r="G51" s="87">
        <v>4636.1499999999996</v>
      </c>
      <c r="H51" s="87">
        <v>8.0484000000000009</v>
      </c>
      <c r="I51" s="87">
        <v>37.159999999999997</v>
      </c>
      <c r="J51" s="87">
        <v>4.0671999999999997</v>
      </c>
      <c r="K51"/>
      <c r="L51"/>
      <c r="M51"/>
      <c r="N51"/>
      <c r="O51"/>
      <c r="P51"/>
      <c r="Q51"/>
      <c r="R51"/>
      <c r="S51"/>
    </row>
    <row r="52" spans="1:19">
      <c r="A52" s="87" t="s">
        <v>375</v>
      </c>
      <c r="B52" s="87">
        <v>0</v>
      </c>
      <c r="C52" s="87"/>
      <c r="D52" s="87">
        <v>0</v>
      </c>
      <c r="E52" s="87"/>
      <c r="F52" s="87">
        <v>0</v>
      </c>
      <c r="G52" s="87">
        <v>0</v>
      </c>
      <c r="H52" s="87"/>
      <c r="I52" s="87"/>
      <c r="J52" s="87"/>
      <c r="K52"/>
      <c r="L52"/>
      <c r="M52"/>
      <c r="N52"/>
      <c r="O52"/>
      <c r="P52"/>
      <c r="Q52"/>
      <c r="R52"/>
      <c r="S52"/>
    </row>
    <row r="53" spans="1:19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</row>
    <row r="54" spans="1:19">
      <c r="A54" s="80"/>
      <c r="B54" s="87" t="s">
        <v>48</v>
      </c>
      <c r="C54" s="87" t="s">
        <v>376</v>
      </c>
      <c r="D54" s="87" t="s">
        <v>377</v>
      </c>
      <c r="E54" s="87" t="s">
        <v>378</v>
      </c>
      <c r="F54" s="87" t="s">
        <v>379</v>
      </c>
      <c r="G54" s="87" t="s">
        <v>380</v>
      </c>
      <c r="H54" s="87" t="s">
        <v>381</v>
      </c>
      <c r="I54" s="87" t="s">
        <v>382</v>
      </c>
      <c r="J54"/>
      <c r="K54"/>
      <c r="L54"/>
      <c r="M54"/>
      <c r="N54"/>
      <c r="O54"/>
      <c r="P54"/>
      <c r="Q54"/>
      <c r="R54"/>
      <c r="S54"/>
    </row>
    <row r="55" spans="1:19">
      <c r="A55" s="87" t="s">
        <v>385</v>
      </c>
      <c r="B55" s="87" t="s">
        <v>579</v>
      </c>
      <c r="C55" s="87">
        <v>0.3</v>
      </c>
      <c r="D55" s="87">
        <v>0.65</v>
      </c>
      <c r="E55" s="87">
        <v>0.72099999999999997</v>
      </c>
      <c r="F55" s="87">
        <v>118.87</v>
      </c>
      <c r="G55" s="87">
        <v>90</v>
      </c>
      <c r="H55" s="87">
        <v>90</v>
      </c>
      <c r="I55" s="87" t="s">
        <v>386</v>
      </c>
      <c r="J55"/>
      <c r="K55"/>
      <c r="L55"/>
      <c r="M55"/>
      <c r="N55"/>
      <c r="O55"/>
      <c r="P55"/>
      <c r="Q55"/>
      <c r="R55"/>
      <c r="S55"/>
    </row>
    <row r="56" spans="1:19">
      <c r="A56" s="87" t="s">
        <v>383</v>
      </c>
      <c r="B56" s="87" t="s">
        <v>579</v>
      </c>
      <c r="C56" s="87">
        <v>0.3</v>
      </c>
      <c r="D56" s="87">
        <v>0.65</v>
      </c>
      <c r="E56" s="87">
        <v>0.72099999999999997</v>
      </c>
      <c r="F56" s="87">
        <v>178.31</v>
      </c>
      <c r="G56" s="87">
        <v>0</v>
      </c>
      <c r="H56" s="87">
        <v>90</v>
      </c>
      <c r="I56" s="87" t="s">
        <v>384</v>
      </c>
      <c r="J56"/>
      <c r="K56"/>
      <c r="L56"/>
      <c r="M56"/>
      <c r="N56"/>
      <c r="O56"/>
      <c r="P56"/>
      <c r="Q56"/>
      <c r="R56"/>
      <c r="S56"/>
    </row>
    <row r="57" spans="1:19">
      <c r="A57" s="87" t="s">
        <v>387</v>
      </c>
      <c r="B57" s="87" t="s">
        <v>579</v>
      </c>
      <c r="C57" s="87">
        <v>0.3</v>
      </c>
      <c r="D57" s="87">
        <v>0.65</v>
      </c>
      <c r="E57" s="87">
        <v>0.72099999999999997</v>
      </c>
      <c r="F57" s="87">
        <v>178.31</v>
      </c>
      <c r="G57" s="87">
        <v>180</v>
      </c>
      <c r="H57" s="87">
        <v>90</v>
      </c>
      <c r="I57" s="87" t="s">
        <v>388</v>
      </c>
      <c r="J57"/>
      <c r="K57"/>
      <c r="L57"/>
      <c r="M57"/>
      <c r="N57"/>
      <c r="O57"/>
      <c r="P57"/>
      <c r="Q57"/>
      <c r="R57"/>
      <c r="S57"/>
    </row>
    <row r="58" spans="1:19">
      <c r="A58" s="87" t="s">
        <v>389</v>
      </c>
      <c r="B58" s="87" t="s">
        <v>579</v>
      </c>
      <c r="C58" s="87">
        <v>0.3</v>
      </c>
      <c r="D58" s="87">
        <v>0.65</v>
      </c>
      <c r="E58" s="87">
        <v>0.72099999999999997</v>
      </c>
      <c r="F58" s="87">
        <v>118.87</v>
      </c>
      <c r="G58" s="87">
        <v>270</v>
      </c>
      <c r="H58" s="87">
        <v>90</v>
      </c>
      <c r="I58" s="87" t="s">
        <v>390</v>
      </c>
      <c r="J58"/>
      <c r="K58"/>
      <c r="L58"/>
      <c r="M58"/>
      <c r="N58"/>
      <c r="O58"/>
      <c r="P58"/>
      <c r="Q58"/>
      <c r="R58"/>
      <c r="S58"/>
    </row>
    <row r="59" spans="1:19">
      <c r="A59" s="87" t="s">
        <v>391</v>
      </c>
      <c r="B59" s="87" t="s">
        <v>580</v>
      </c>
      <c r="C59" s="87">
        <v>0.3</v>
      </c>
      <c r="D59" s="87">
        <v>1.8620000000000001</v>
      </c>
      <c r="E59" s="87">
        <v>3.4009999999999998</v>
      </c>
      <c r="F59" s="87">
        <v>3563.11</v>
      </c>
      <c r="G59" s="87">
        <v>0</v>
      </c>
      <c r="H59" s="87">
        <v>180</v>
      </c>
      <c r="I59" s="87"/>
      <c r="J59"/>
      <c r="K59"/>
      <c r="L59"/>
      <c r="M59"/>
      <c r="N59"/>
      <c r="O59"/>
      <c r="P59"/>
      <c r="Q59"/>
      <c r="R59"/>
      <c r="S59"/>
    </row>
    <row r="60" spans="1:19">
      <c r="A60" s="87" t="s">
        <v>406</v>
      </c>
      <c r="B60" s="87" t="s">
        <v>581</v>
      </c>
      <c r="C60" s="87">
        <v>0.08</v>
      </c>
      <c r="D60" s="87">
        <v>1.647</v>
      </c>
      <c r="E60" s="87">
        <v>2.1850000000000001</v>
      </c>
      <c r="F60" s="87">
        <v>59.42</v>
      </c>
      <c r="G60" s="87">
        <v>90</v>
      </c>
      <c r="H60" s="87">
        <v>90</v>
      </c>
      <c r="I60" s="87" t="s">
        <v>386</v>
      </c>
      <c r="J60"/>
      <c r="K60"/>
      <c r="L60"/>
      <c r="M60"/>
      <c r="N60"/>
      <c r="O60"/>
      <c r="P60"/>
      <c r="Q60"/>
      <c r="R60"/>
      <c r="S60"/>
    </row>
    <row r="61" spans="1:19">
      <c r="A61" s="87" t="s">
        <v>407</v>
      </c>
      <c r="B61" s="87" t="s">
        <v>581</v>
      </c>
      <c r="C61" s="87">
        <v>0.08</v>
      </c>
      <c r="D61" s="87">
        <v>1.647</v>
      </c>
      <c r="E61" s="87">
        <v>2.1850000000000001</v>
      </c>
      <c r="F61" s="87">
        <v>89.13</v>
      </c>
      <c r="G61" s="87">
        <v>0</v>
      </c>
      <c r="H61" s="87">
        <v>90</v>
      </c>
      <c r="I61" s="87" t="s">
        <v>384</v>
      </c>
      <c r="J61"/>
      <c r="K61"/>
      <c r="L61"/>
      <c r="M61"/>
      <c r="N61"/>
      <c r="O61"/>
      <c r="P61"/>
      <c r="Q61"/>
      <c r="R61"/>
      <c r="S61"/>
    </row>
    <row r="62" spans="1:19">
      <c r="A62" s="87" t="s">
        <v>405</v>
      </c>
      <c r="B62" s="87" t="s">
        <v>581</v>
      </c>
      <c r="C62" s="87">
        <v>0.08</v>
      </c>
      <c r="D62" s="87">
        <v>1.647</v>
      </c>
      <c r="E62" s="87">
        <v>2.1850000000000001</v>
      </c>
      <c r="F62" s="87">
        <v>89.13</v>
      </c>
      <c r="G62" s="87">
        <v>180</v>
      </c>
      <c r="H62" s="87">
        <v>90</v>
      </c>
      <c r="I62" s="87" t="s">
        <v>388</v>
      </c>
      <c r="J62"/>
      <c r="K62"/>
      <c r="L62"/>
      <c r="M62"/>
      <c r="N62"/>
      <c r="O62"/>
      <c r="P62"/>
      <c r="Q62"/>
      <c r="R62"/>
      <c r="S62"/>
    </row>
    <row r="63" spans="1:19">
      <c r="A63" s="87" t="s">
        <v>404</v>
      </c>
      <c r="B63" s="87" t="s">
        <v>581</v>
      </c>
      <c r="C63" s="87">
        <v>0.08</v>
      </c>
      <c r="D63" s="87">
        <v>1.647</v>
      </c>
      <c r="E63" s="87">
        <v>2.1850000000000001</v>
      </c>
      <c r="F63" s="87">
        <v>59.42</v>
      </c>
      <c r="G63" s="87">
        <v>270</v>
      </c>
      <c r="H63" s="87">
        <v>90</v>
      </c>
      <c r="I63" s="87" t="s">
        <v>390</v>
      </c>
      <c r="J63"/>
      <c r="K63"/>
      <c r="L63"/>
      <c r="M63"/>
      <c r="N63"/>
      <c r="O63"/>
      <c r="P63"/>
      <c r="Q63"/>
      <c r="R63"/>
      <c r="S63"/>
    </row>
    <row r="64" spans="1:19">
      <c r="A64" s="87" t="s">
        <v>411</v>
      </c>
      <c r="B64" s="87" t="s">
        <v>581</v>
      </c>
      <c r="C64" s="87">
        <v>0.08</v>
      </c>
      <c r="D64" s="87">
        <v>1.647</v>
      </c>
      <c r="E64" s="87">
        <v>2.1850000000000001</v>
      </c>
      <c r="F64" s="87">
        <v>594.21</v>
      </c>
      <c r="G64" s="87">
        <v>90</v>
      </c>
      <c r="H64" s="87">
        <v>90</v>
      </c>
      <c r="I64" s="87" t="s">
        <v>386</v>
      </c>
      <c r="J64"/>
      <c r="K64"/>
      <c r="L64"/>
      <c r="M64"/>
      <c r="N64"/>
      <c r="O64"/>
      <c r="P64"/>
      <c r="Q64"/>
      <c r="R64"/>
      <c r="S64"/>
    </row>
    <row r="65" spans="1:19">
      <c r="A65" s="87" t="s">
        <v>408</v>
      </c>
      <c r="B65" s="87" t="s">
        <v>581</v>
      </c>
      <c r="C65" s="87">
        <v>0.08</v>
      </c>
      <c r="D65" s="87">
        <v>1.647</v>
      </c>
      <c r="E65" s="87">
        <v>2.1850000000000001</v>
      </c>
      <c r="F65" s="87">
        <v>891.32</v>
      </c>
      <c r="G65" s="87">
        <v>0</v>
      </c>
      <c r="H65" s="87">
        <v>90</v>
      </c>
      <c r="I65" s="87" t="s">
        <v>384</v>
      </c>
      <c r="J65"/>
      <c r="K65"/>
      <c r="L65"/>
      <c r="M65"/>
      <c r="N65"/>
      <c r="O65"/>
      <c r="P65"/>
      <c r="Q65"/>
      <c r="R65"/>
      <c r="S65"/>
    </row>
    <row r="66" spans="1:19">
      <c r="A66" s="87" t="s">
        <v>410</v>
      </c>
      <c r="B66" s="87" t="s">
        <v>581</v>
      </c>
      <c r="C66" s="87">
        <v>0.08</v>
      </c>
      <c r="D66" s="87">
        <v>1.647</v>
      </c>
      <c r="E66" s="87">
        <v>2.1850000000000001</v>
      </c>
      <c r="F66" s="87">
        <v>891.32</v>
      </c>
      <c r="G66" s="87">
        <v>180</v>
      </c>
      <c r="H66" s="87">
        <v>90</v>
      </c>
      <c r="I66" s="87" t="s">
        <v>388</v>
      </c>
      <c r="J66"/>
      <c r="K66"/>
      <c r="L66"/>
      <c r="M66"/>
      <c r="N66"/>
      <c r="O66"/>
      <c r="P66"/>
      <c r="Q66"/>
      <c r="R66"/>
      <c r="S66"/>
    </row>
    <row r="67" spans="1:19">
      <c r="A67" s="87" t="s">
        <v>409</v>
      </c>
      <c r="B67" s="87" t="s">
        <v>581</v>
      </c>
      <c r="C67" s="87">
        <v>0.08</v>
      </c>
      <c r="D67" s="87">
        <v>1.647</v>
      </c>
      <c r="E67" s="87">
        <v>2.1850000000000001</v>
      </c>
      <c r="F67" s="87">
        <v>594.21</v>
      </c>
      <c r="G67" s="87">
        <v>270</v>
      </c>
      <c r="H67" s="87">
        <v>90</v>
      </c>
      <c r="I67" s="87" t="s">
        <v>390</v>
      </c>
      <c r="J67"/>
      <c r="K67"/>
      <c r="L67"/>
      <c r="M67"/>
      <c r="N67"/>
      <c r="O67"/>
      <c r="P67"/>
      <c r="Q67"/>
      <c r="R67"/>
      <c r="S67"/>
    </row>
    <row r="68" spans="1:19">
      <c r="A68" s="87" t="s">
        <v>394</v>
      </c>
      <c r="B68" s="87" t="s">
        <v>581</v>
      </c>
      <c r="C68" s="87">
        <v>0.08</v>
      </c>
      <c r="D68" s="87">
        <v>1.647</v>
      </c>
      <c r="E68" s="87">
        <v>2.1850000000000001</v>
      </c>
      <c r="F68" s="87">
        <v>200.61</v>
      </c>
      <c r="G68" s="87">
        <v>180</v>
      </c>
      <c r="H68" s="87">
        <v>90</v>
      </c>
      <c r="I68" s="87" t="s">
        <v>388</v>
      </c>
      <c r="J68"/>
      <c r="K68"/>
      <c r="L68"/>
      <c r="M68"/>
      <c r="N68"/>
      <c r="O68"/>
      <c r="P68"/>
      <c r="Q68"/>
      <c r="R68"/>
      <c r="S68"/>
    </row>
    <row r="69" spans="1:19">
      <c r="A69" s="87" t="s">
        <v>393</v>
      </c>
      <c r="B69" s="87" t="s">
        <v>581</v>
      </c>
      <c r="C69" s="87">
        <v>0.08</v>
      </c>
      <c r="D69" s="87">
        <v>1.647</v>
      </c>
      <c r="E69" s="87">
        <v>2.1850000000000001</v>
      </c>
      <c r="F69" s="87">
        <v>133.74</v>
      </c>
      <c r="G69" s="87">
        <v>90</v>
      </c>
      <c r="H69" s="87">
        <v>90</v>
      </c>
      <c r="I69" s="87" t="s">
        <v>386</v>
      </c>
      <c r="J69"/>
      <c r="K69"/>
      <c r="L69"/>
      <c r="M69"/>
      <c r="N69"/>
      <c r="O69"/>
      <c r="P69"/>
      <c r="Q69"/>
      <c r="R69"/>
      <c r="S69"/>
    </row>
    <row r="70" spans="1:19">
      <c r="A70" s="87" t="s">
        <v>392</v>
      </c>
      <c r="B70" s="87" t="s">
        <v>581</v>
      </c>
      <c r="C70" s="87">
        <v>0.08</v>
      </c>
      <c r="D70" s="87">
        <v>1.647</v>
      </c>
      <c r="E70" s="87">
        <v>2.1850000000000001</v>
      </c>
      <c r="F70" s="87">
        <v>200.61</v>
      </c>
      <c r="G70" s="87">
        <v>0</v>
      </c>
      <c r="H70" s="87">
        <v>90</v>
      </c>
      <c r="I70" s="87" t="s">
        <v>384</v>
      </c>
      <c r="J70"/>
      <c r="K70"/>
      <c r="L70"/>
      <c r="M70"/>
      <c r="N70"/>
      <c r="O70"/>
      <c r="P70"/>
      <c r="Q70"/>
      <c r="R70"/>
      <c r="S70"/>
    </row>
    <row r="71" spans="1:19">
      <c r="A71" s="87" t="s">
        <v>395</v>
      </c>
      <c r="B71" s="87" t="s">
        <v>581</v>
      </c>
      <c r="C71" s="87">
        <v>0.08</v>
      </c>
      <c r="D71" s="87">
        <v>1.647</v>
      </c>
      <c r="E71" s="87">
        <v>2.1850000000000001</v>
      </c>
      <c r="F71" s="87">
        <v>133.74</v>
      </c>
      <c r="G71" s="87">
        <v>270</v>
      </c>
      <c r="H71" s="87">
        <v>90</v>
      </c>
      <c r="I71" s="87" t="s">
        <v>390</v>
      </c>
      <c r="J71"/>
      <c r="K71"/>
      <c r="L71"/>
      <c r="M71"/>
      <c r="N71"/>
      <c r="O71"/>
      <c r="P71"/>
      <c r="Q71"/>
      <c r="R71"/>
      <c r="S71"/>
    </row>
    <row r="72" spans="1:19">
      <c r="A72" s="87" t="s">
        <v>398</v>
      </c>
      <c r="B72" s="87" t="s">
        <v>581</v>
      </c>
      <c r="C72" s="87">
        <v>0.08</v>
      </c>
      <c r="D72" s="87">
        <v>1.647</v>
      </c>
      <c r="E72" s="87">
        <v>2.1850000000000001</v>
      </c>
      <c r="F72" s="87">
        <v>2006.06</v>
      </c>
      <c r="G72" s="87">
        <v>180</v>
      </c>
      <c r="H72" s="87">
        <v>90</v>
      </c>
      <c r="I72" s="87" t="s">
        <v>388</v>
      </c>
      <c r="J72"/>
      <c r="K72"/>
      <c r="L72"/>
      <c r="M72"/>
      <c r="N72"/>
      <c r="O72"/>
      <c r="P72"/>
      <c r="Q72"/>
      <c r="R72"/>
      <c r="S72"/>
    </row>
    <row r="73" spans="1:19">
      <c r="A73" s="87" t="s">
        <v>397</v>
      </c>
      <c r="B73" s="87" t="s">
        <v>581</v>
      </c>
      <c r="C73" s="87">
        <v>0.08</v>
      </c>
      <c r="D73" s="87">
        <v>1.647</v>
      </c>
      <c r="E73" s="87">
        <v>2.1850000000000001</v>
      </c>
      <c r="F73" s="87">
        <v>1337.37</v>
      </c>
      <c r="G73" s="87">
        <v>90</v>
      </c>
      <c r="H73" s="87">
        <v>90</v>
      </c>
      <c r="I73" s="87" t="s">
        <v>386</v>
      </c>
      <c r="J73"/>
      <c r="K73"/>
      <c r="L73"/>
      <c r="M73"/>
      <c r="N73"/>
      <c r="O73"/>
      <c r="P73"/>
      <c r="Q73"/>
      <c r="R73"/>
      <c r="S73"/>
    </row>
    <row r="74" spans="1:19">
      <c r="A74" s="87" t="s">
        <v>396</v>
      </c>
      <c r="B74" s="87" t="s">
        <v>581</v>
      </c>
      <c r="C74" s="87">
        <v>0.08</v>
      </c>
      <c r="D74" s="87">
        <v>1.647</v>
      </c>
      <c r="E74" s="87">
        <v>2.1850000000000001</v>
      </c>
      <c r="F74" s="87">
        <v>2006.06</v>
      </c>
      <c r="G74" s="87">
        <v>0</v>
      </c>
      <c r="H74" s="87">
        <v>90</v>
      </c>
      <c r="I74" s="87" t="s">
        <v>384</v>
      </c>
      <c r="J74"/>
      <c r="K74"/>
      <c r="L74"/>
      <c r="M74"/>
      <c r="N74"/>
      <c r="O74"/>
      <c r="P74"/>
      <c r="Q74"/>
      <c r="R74"/>
      <c r="S74"/>
    </row>
    <row r="75" spans="1:19">
      <c r="A75" s="87" t="s">
        <v>399</v>
      </c>
      <c r="B75" s="87" t="s">
        <v>581</v>
      </c>
      <c r="C75" s="87">
        <v>0.08</v>
      </c>
      <c r="D75" s="87">
        <v>1.647</v>
      </c>
      <c r="E75" s="87">
        <v>2.1850000000000001</v>
      </c>
      <c r="F75" s="87">
        <v>1337.37</v>
      </c>
      <c r="G75" s="87">
        <v>270</v>
      </c>
      <c r="H75" s="87">
        <v>90</v>
      </c>
      <c r="I75" s="87" t="s">
        <v>390</v>
      </c>
      <c r="J75"/>
      <c r="K75"/>
      <c r="L75"/>
      <c r="M75"/>
      <c r="N75"/>
      <c r="O75"/>
      <c r="P75"/>
      <c r="Q75"/>
      <c r="R75"/>
      <c r="S75"/>
    </row>
    <row r="76" spans="1:19">
      <c r="A76" s="87" t="s">
        <v>402</v>
      </c>
      <c r="B76" s="87" t="s">
        <v>581</v>
      </c>
      <c r="C76" s="87">
        <v>0.08</v>
      </c>
      <c r="D76" s="87">
        <v>1.647</v>
      </c>
      <c r="E76" s="87">
        <v>2.1850000000000001</v>
      </c>
      <c r="F76" s="87">
        <v>200.61</v>
      </c>
      <c r="G76" s="87">
        <v>180</v>
      </c>
      <c r="H76" s="87">
        <v>90</v>
      </c>
      <c r="I76" s="87" t="s">
        <v>388</v>
      </c>
      <c r="J76"/>
      <c r="K76"/>
      <c r="L76"/>
      <c r="M76"/>
      <c r="N76"/>
      <c r="O76"/>
      <c r="P76"/>
      <c r="Q76"/>
      <c r="R76"/>
      <c r="S76"/>
    </row>
    <row r="77" spans="1:19">
      <c r="A77" s="87" t="s">
        <v>401</v>
      </c>
      <c r="B77" s="87" t="s">
        <v>581</v>
      </c>
      <c r="C77" s="87">
        <v>0.08</v>
      </c>
      <c r="D77" s="87">
        <v>1.647</v>
      </c>
      <c r="E77" s="87">
        <v>2.1850000000000001</v>
      </c>
      <c r="F77" s="87">
        <v>133.74</v>
      </c>
      <c r="G77" s="87">
        <v>90</v>
      </c>
      <c r="H77" s="87">
        <v>90</v>
      </c>
      <c r="I77" s="87" t="s">
        <v>386</v>
      </c>
      <c r="J77"/>
      <c r="K77"/>
      <c r="L77"/>
      <c r="M77"/>
      <c r="N77"/>
      <c r="O77"/>
      <c r="P77"/>
      <c r="Q77"/>
      <c r="R77"/>
      <c r="S77"/>
    </row>
    <row r="78" spans="1:19">
      <c r="A78" s="87" t="s">
        <v>400</v>
      </c>
      <c r="B78" s="87" t="s">
        <v>581</v>
      </c>
      <c r="C78" s="87">
        <v>0.08</v>
      </c>
      <c r="D78" s="87">
        <v>1.647</v>
      </c>
      <c r="E78" s="87">
        <v>2.1850000000000001</v>
      </c>
      <c r="F78" s="87">
        <v>200.61</v>
      </c>
      <c r="G78" s="87">
        <v>0</v>
      </c>
      <c r="H78" s="87">
        <v>90</v>
      </c>
      <c r="I78" s="87" t="s">
        <v>384</v>
      </c>
      <c r="J78"/>
      <c r="K78"/>
      <c r="L78"/>
      <c r="M78"/>
      <c r="N78"/>
      <c r="O78"/>
      <c r="P78"/>
      <c r="Q78"/>
      <c r="R78"/>
      <c r="S78"/>
    </row>
    <row r="79" spans="1:19">
      <c r="A79" s="87" t="s">
        <v>403</v>
      </c>
      <c r="B79" s="87" t="s">
        <v>581</v>
      </c>
      <c r="C79" s="87">
        <v>0.08</v>
      </c>
      <c r="D79" s="87">
        <v>1.647</v>
      </c>
      <c r="E79" s="87">
        <v>2.1850000000000001</v>
      </c>
      <c r="F79" s="87">
        <v>133.74</v>
      </c>
      <c r="G79" s="87">
        <v>270</v>
      </c>
      <c r="H79" s="87">
        <v>90</v>
      </c>
      <c r="I79" s="87" t="s">
        <v>390</v>
      </c>
      <c r="J79"/>
      <c r="K79"/>
      <c r="L79"/>
      <c r="M79"/>
      <c r="N79"/>
      <c r="O79"/>
      <c r="P79"/>
      <c r="Q79"/>
      <c r="R79"/>
      <c r="S79"/>
    </row>
    <row r="80" spans="1:19">
      <c r="A80" s="87" t="s">
        <v>413</v>
      </c>
      <c r="B80" s="87" t="s">
        <v>581</v>
      </c>
      <c r="C80" s="87">
        <v>0.08</v>
      </c>
      <c r="D80" s="87">
        <v>1.647</v>
      </c>
      <c r="E80" s="87">
        <v>2.1850000000000001</v>
      </c>
      <c r="F80" s="87">
        <v>59.42</v>
      </c>
      <c r="G80" s="87">
        <v>90</v>
      </c>
      <c r="H80" s="87">
        <v>90</v>
      </c>
      <c r="I80" s="87" t="s">
        <v>386</v>
      </c>
      <c r="J80"/>
      <c r="K80"/>
      <c r="L80"/>
      <c r="M80"/>
      <c r="N80"/>
      <c r="O80"/>
      <c r="P80"/>
      <c r="Q80"/>
      <c r="R80"/>
      <c r="S80"/>
    </row>
    <row r="81" spans="1:19">
      <c r="A81" s="87" t="s">
        <v>412</v>
      </c>
      <c r="B81" s="87" t="s">
        <v>581</v>
      </c>
      <c r="C81" s="87">
        <v>0.08</v>
      </c>
      <c r="D81" s="87">
        <v>1.647</v>
      </c>
      <c r="E81" s="87">
        <v>2.1850000000000001</v>
      </c>
      <c r="F81" s="87">
        <v>89.13</v>
      </c>
      <c r="G81" s="87">
        <v>180</v>
      </c>
      <c r="H81" s="87">
        <v>90</v>
      </c>
      <c r="I81" s="87" t="s">
        <v>388</v>
      </c>
      <c r="J81"/>
      <c r="K81"/>
      <c r="L81"/>
      <c r="M81"/>
      <c r="N81"/>
      <c r="O81"/>
      <c r="P81"/>
      <c r="Q81"/>
      <c r="R81"/>
      <c r="S81"/>
    </row>
    <row r="82" spans="1:19">
      <c r="A82" s="87" t="s">
        <v>415</v>
      </c>
      <c r="B82" s="87" t="s">
        <v>581</v>
      </c>
      <c r="C82" s="87">
        <v>0.08</v>
      </c>
      <c r="D82" s="87">
        <v>1.647</v>
      </c>
      <c r="E82" s="87">
        <v>2.1850000000000001</v>
      </c>
      <c r="F82" s="87">
        <v>89.13</v>
      </c>
      <c r="G82" s="87">
        <v>0</v>
      </c>
      <c r="H82" s="87">
        <v>90</v>
      </c>
      <c r="I82" s="87" t="s">
        <v>384</v>
      </c>
      <c r="J82"/>
      <c r="K82"/>
      <c r="L82"/>
      <c r="M82"/>
      <c r="N82"/>
      <c r="O82"/>
      <c r="P82"/>
      <c r="Q82"/>
      <c r="R82"/>
      <c r="S82"/>
    </row>
    <row r="83" spans="1:19">
      <c r="A83" s="87" t="s">
        <v>414</v>
      </c>
      <c r="B83" s="87" t="s">
        <v>581</v>
      </c>
      <c r="C83" s="87">
        <v>0.08</v>
      </c>
      <c r="D83" s="87">
        <v>1.647</v>
      </c>
      <c r="E83" s="87">
        <v>2.1850000000000001</v>
      </c>
      <c r="F83" s="87">
        <v>59.42</v>
      </c>
      <c r="G83" s="87">
        <v>270</v>
      </c>
      <c r="H83" s="87">
        <v>90</v>
      </c>
      <c r="I83" s="87" t="s">
        <v>390</v>
      </c>
      <c r="J83"/>
      <c r="K83"/>
      <c r="L83"/>
      <c r="M83"/>
      <c r="N83"/>
      <c r="O83"/>
      <c r="P83"/>
      <c r="Q83"/>
      <c r="R83"/>
      <c r="S83"/>
    </row>
    <row r="84" spans="1:19">
      <c r="A84" s="87" t="s">
        <v>416</v>
      </c>
      <c r="B84" s="87" t="s">
        <v>582</v>
      </c>
      <c r="C84" s="87">
        <v>0.3</v>
      </c>
      <c r="D84" s="87">
        <v>0.40899999999999997</v>
      </c>
      <c r="E84" s="87">
        <v>0.44400000000000001</v>
      </c>
      <c r="F84" s="87">
        <v>3563.11</v>
      </c>
      <c r="G84" s="87">
        <v>0</v>
      </c>
      <c r="H84" s="87">
        <v>0</v>
      </c>
      <c r="I84" s="87"/>
      <c r="J84"/>
      <c r="K84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0"/>
      <c r="B86" s="87" t="s">
        <v>48</v>
      </c>
      <c r="C86" s="87" t="s">
        <v>417</v>
      </c>
      <c r="D86" s="87" t="s">
        <v>418</v>
      </c>
      <c r="E86" s="87" t="s">
        <v>419</v>
      </c>
      <c r="F86" s="87" t="s">
        <v>43</v>
      </c>
      <c r="G86" s="87" t="s">
        <v>420</v>
      </c>
      <c r="H86" s="87" t="s">
        <v>421</v>
      </c>
      <c r="I86" s="87" t="s">
        <v>422</v>
      </c>
      <c r="J86" s="87" t="s">
        <v>380</v>
      </c>
      <c r="K86" s="87" t="s">
        <v>382</v>
      </c>
      <c r="L86"/>
      <c r="M86"/>
      <c r="N86"/>
      <c r="O86"/>
      <c r="P86"/>
      <c r="Q86"/>
      <c r="R86"/>
      <c r="S86"/>
    </row>
    <row r="87" spans="1:19">
      <c r="A87" s="87" t="s">
        <v>425</v>
      </c>
      <c r="B87" s="87" t="s">
        <v>674</v>
      </c>
      <c r="C87" s="87">
        <v>115.9</v>
      </c>
      <c r="D87" s="87">
        <v>115.9</v>
      </c>
      <c r="E87" s="87">
        <v>4.0919999999999996</v>
      </c>
      <c r="F87" s="87">
        <v>0.255</v>
      </c>
      <c r="G87" s="87">
        <v>0.129</v>
      </c>
      <c r="H87" s="87" t="s">
        <v>63</v>
      </c>
      <c r="I87" s="87" t="s">
        <v>394</v>
      </c>
      <c r="J87" s="87">
        <v>180</v>
      </c>
      <c r="K87" s="87" t="s">
        <v>388</v>
      </c>
      <c r="L87"/>
      <c r="M87"/>
      <c r="N87"/>
      <c r="O87"/>
      <c r="P87"/>
      <c r="Q87"/>
      <c r="R87"/>
      <c r="S87"/>
    </row>
    <row r="88" spans="1:19">
      <c r="A88" s="87" t="s">
        <v>424</v>
      </c>
      <c r="B88" s="87" t="s">
        <v>674</v>
      </c>
      <c r="C88" s="87">
        <v>77.27</v>
      </c>
      <c r="D88" s="87">
        <v>77.27</v>
      </c>
      <c r="E88" s="87">
        <v>4.0919999999999996</v>
      </c>
      <c r="F88" s="87">
        <v>0.255</v>
      </c>
      <c r="G88" s="87">
        <v>0.129</v>
      </c>
      <c r="H88" s="87" t="s">
        <v>63</v>
      </c>
      <c r="I88" s="87" t="s">
        <v>393</v>
      </c>
      <c r="J88" s="87">
        <v>90</v>
      </c>
      <c r="K88" s="87" t="s">
        <v>386</v>
      </c>
      <c r="L88"/>
      <c r="M88"/>
      <c r="N88"/>
      <c r="O88"/>
      <c r="P88"/>
      <c r="Q88"/>
      <c r="R88"/>
      <c r="S88"/>
    </row>
    <row r="89" spans="1:19">
      <c r="A89" s="87" t="s">
        <v>423</v>
      </c>
      <c r="B89" s="87" t="s">
        <v>674</v>
      </c>
      <c r="C89" s="87">
        <v>115.9</v>
      </c>
      <c r="D89" s="87">
        <v>115.9</v>
      </c>
      <c r="E89" s="87">
        <v>4.0919999999999996</v>
      </c>
      <c r="F89" s="87">
        <v>0.255</v>
      </c>
      <c r="G89" s="87">
        <v>0.129</v>
      </c>
      <c r="H89" s="87" t="s">
        <v>63</v>
      </c>
      <c r="I89" s="87" t="s">
        <v>392</v>
      </c>
      <c r="J89" s="87">
        <v>0</v>
      </c>
      <c r="K89" s="87" t="s">
        <v>384</v>
      </c>
      <c r="L89"/>
      <c r="M89"/>
      <c r="N89"/>
      <c r="O89"/>
      <c r="P89"/>
      <c r="Q89"/>
      <c r="R89"/>
      <c r="S89"/>
    </row>
    <row r="90" spans="1:19">
      <c r="A90" s="87" t="s">
        <v>426</v>
      </c>
      <c r="B90" s="87" t="s">
        <v>674</v>
      </c>
      <c r="C90" s="87">
        <v>77.27</v>
      </c>
      <c r="D90" s="87">
        <v>77.27</v>
      </c>
      <c r="E90" s="87">
        <v>4.0919999999999996</v>
      </c>
      <c r="F90" s="87">
        <v>0.255</v>
      </c>
      <c r="G90" s="87">
        <v>0.129</v>
      </c>
      <c r="H90" s="87" t="s">
        <v>63</v>
      </c>
      <c r="I90" s="87" t="s">
        <v>395</v>
      </c>
      <c r="J90" s="87">
        <v>270</v>
      </c>
      <c r="K90" s="87" t="s">
        <v>390</v>
      </c>
      <c r="L90"/>
      <c r="M90"/>
      <c r="N90"/>
      <c r="O90"/>
      <c r="P90"/>
      <c r="Q90"/>
      <c r="R90"/>
      <c r="S90"/>
    </row>
    <row r="91" spans="1:19">
      <c r="A91" s="87" t="s">
        <v>429</v>
      </c>
      <c r="B91" s="87" t="s">
        <v>674</v>
      </c>
      <c r="C91" s="87">
        <v>115.9</v>
      </c>
      <c r="D91" s="87">
        <v>1159.04</v>
      </c>
      <c r="E91" s="87">
        <v>4.0919999999999996</v>
      </c>
      <c r="F91" s="87">
        <v>0.255</v>
      </c>
      <c r="G91" s="87">
        <v>0.129</v>
      </c>
      <c r="H91" s="87" t="s">
        <v>63</v>
      </c>
      <c r="I91" s="87" t="s">
        <v>398</v>
      </c>
      <c r="J91" s="87">
        <v>180</v>
      </c>
      <c r="K91" s="87" t="s">
        <v>388</v>
      </c>
      <c r="L91"/>
      <c r="M91"/>
      <c r="N91"/>
      <c r="O91"/>
      <c r="P91"/>
      <c r="Q91"/>
      <c r="R91"/>
      <c r="S91"/>
    </row>
    <row r="92" spans="1:19">
      <c r="A92" s="87" t="s">
        <v>428</v>
      </c>
      <c r="B92" s="87" t="s">
        <v>674</v>
      </c>
      <c r="C92" s="87">
        <v>77.27</v>
      </c>
      <c r="D92" s="87">
        <v>772.69</v>
      </c>
      <c r="E92" s="87">
        <v>4.0919999999999996</v>
      </c>
      <c r="F92" s="87">
        <v>0.255</v>
      </c>
      <c r="G92" s="87">
        <v>0.129</v>
      </c>
      <c r="H92" s="87" t="s">
        <v>63</v>
      </c>
      <c r="I92" s="87" t="s">
        <v>397</v>
      </c>
      <c r="J92" s="87">
        <v>90</v>
      </c>
      <c r="K92" s="87" t="s">
        <v>386</v>
      </c>
      <c r="L92"/>
      <c r="M92"/>
      <c r="N92"/>
      <c r="O92"/>
      <c r="P92"/>
      <c r="Q92"/>
      <c r="R92"/>
      <c r="S92"/>
    </row>
    <row r="93" spans="1:19">
      <c r="A93" s="87" t="s">
        <v>427</v>
      </c>
      <c r="B93" s="87" t="s">
        <v>674</v>
      </c>
      <c r="C93" s="87">
        <v>115.9</v>
      </c>
      <c r="D93" s="87">
        <v>1159.04</v>
      </c>
      <c r="E93" s="87">
        <v>4.0919999999999996</v>
      </c>
      <c r="F93" s="87">
        <v>0.255</v>
      </c>
      <c r="G93" s="87">
        <v>0.129</v>
      </c>
      <c r="H93" s="87" t="s">
        <v>63</v>
      </c>
      <c r="I93" s="87" t="s">
        <v>396</v>
      </c>
      <c r="J93" s="87">
        <v>0</v>
      </c>
      <c r="K93" s="87" t="s">
        <v>384</v>
      </c>
      <c r="L93"/>
      <c r="M93"/>
      <c r="N93"/>
      <c r="O93"/>
      <c r="P93"/>
      <c r="Q93"/>
      <c r="R93"/>
      <c r="S93"/>
    </row>
    <row r="94" spans="1:19">
      <c r="A94" s="87" t="s">
        <v>430</v>
      </c>
      <c r="B94" s="87" t="s">
        <v>674</v>
      </c>
      <c r="C94" s="87">
        <v>77.27</v>
      </c>
      <c r="D94" s="87">
        <v>772.69</v>
      </c>
      <c r="E94" s="87">
        <v>4.0919999999999996</v>
      </c>
      <c r="F94" s="87">
        <v>0.255</v>
      </c>
      <c r="G94" s="87">
        <v>0.129</v>
      </c>
      <c r="H94" s="87" t="s">
        <v>63</v>
      </c>
      <c r="I94" s="87" t="s">
        <v>399</v>
      </c>
      <c r="J94" s="87">
        <v>270</v>
      </c>
      <c r="K94" s="87" t="s">
        <v>390</v>
      </c>
      <c r="L94"/>
      <c r="M94"/>
      <c r="N94"/>
      <c r="O94"/>
      <c r="P94"/>
      <c r="Q94"/>
      <c r="R94"/>
      <c r="S94"/>
    </row>
    <row r="95" spans="1:19">
      <c r="A95" s="87" t="s">
        <v>433</v>
      </c>
      <c r="B95" s="87" t="s">
        <v>674</v>
      </c>
      <c r="C95" s="87">
        <v>115.9</v>
      </c>
      <c r="D95" s="87">
        <v>115.9</v>
      </c>
      <c r="E95" s="87">
        <v>4.0919999999999996</v>
      </c>
      <c r="F95" s="87">
        <v>0.255</v>
      </c>
      <c r="G95" s="87">
        <v>0.129</v>
      </c>
      <c r="H95" s="87" t="s">
        <v>63</v>
      </c>
      <c r="I95" s="87" t="s">
        <v>402</v>
      </c>
      <c r="J95" s="87">
        <v>180</v>
      </c>
      <c r="K95" s="87" t="s">
        <v>388</v>
      </c>
      <c r="L95"/>
      <c r="M95"/>
      <c r="N95"/>
      <c r="O95"/>
      <c r="P95"/>
      <c r="Q95"/>
      <c r="R95"/>
      <c r="S95"/>
    </row>
    <row r="96" spans="1:19">
      <c r="A96" s="87" t="s">
        <v>432</v>
      </c>
      <c r="B96" s="87" t="s">
        <v>674</v>
      </c>
      <c r="C96" s="87">
        <v>77.27</v>
      </c>
      <c r="D96" s="87">
        <v>77.27</v>
      </c>
      <c r="E96" s="87">
        <v>4.0919999999999996</v>
      </c>
      <c r="F96" s="87">
        <v>0.255</v>
      </c>
      <c r="G96" s="87">
        <v>0.129</v>
      </c>
      <c r="H96" s="87" t="s">
        <v>63</v>
      </c>
      <c r="I96" s="87" t="s">
        <v>401</v>
      </c>
      <c r="J96" s="87">
        <v>90</v>
      </c>
      <c r="K96" s="87" t="s">
        <v>386</v>
      </c>
      <c r="L96"/>
      <c r="M96"/>
      <c r="N96"/>
      <c r="O96"/>
      <c r="P96"/>
      <c r="Q96"/>
      <c r="R96"/>
      <c r="S96"/>
    </row>
    <row r="97" spans="1:19">
      <c r="A97" s="87" t="s">
        <v>431</v>
      </c>
      <c r="B97" s="87" t="s">
        <v>674</v>
      </c>
      <c r="C97" s="87">
        <v>115.9</v>
      </c>
      <c r="D97" s="87">
        <v>115.9</v>
      </c>
      <c r="E97" s="87">
        <v>4.0919999999999996</v>
      </c>
      <c r="F97" s="87">
        <v>0.255</v>
      </c>
      <c r="G97" s="87">
        <v>0.129</v>
      </c>
      <c r="H97" s="87" t="s">
        <v>63</v>
      </c>
      <c r="I97" s="87" t="s">
        <v>400</v>
      </c>
      <c r="J97" s="87">
        <v>0</v>
      </c>
      <c r="K97" s="87" t="s">
        <v>384</v>
      </c>
      <c r="L97"/>
      <c r="M97"/>
      <c r="N97"/>
      <c r="O97"/>
      <c r="P97"/>
      <c r="Q97"/>
      <c r="R97"/>
      <c r="S97"/>
    </row>
    <row r="98" spans="1:19">
      <c r="A98" s="87" t="s">
        <v>434</v>
      </c>
      <c r="B98" s="87" t="s">
        <v>674</v>
      </c>
      <c r="C98" s="87">
        <v>77.27</v>
      </c>
      <c r="D98" s="87">
        <v>77.27</v>
      </c>
      <c r="E98" s="87">
        <v>4.0919999999999996</v>
      </c>
      <c r="F98" s="87">
        <v>0.255</v>
      </c>
      <c r="G98" s="87">
        <v>0.129</v>
      </c>
      <c r="H98" s="87" t="s">
        <v>63</v>
      </c>
      <c r="I98" s="87" t="s">
        <v>403</v>
      </c>
      <c r="J98" s="87">
        <v>270</v>
      </c>
      <c r="K98" s="87" t="s">
        <v>390</v>
      </c>
      <c r="L98"/>
      <c r="M98"/>
      <c r="N98"/>
      <c r="O98"/>
      <c r="P98"/>
      <c r="Q98"/>
      <c r="R98"/>
      <c r="S98"/>
    </row>
    <row r="99" spans="1:19">
      <c r="A99" s="87" t="s">
        <v>435</v>
      </c>
      <c r="B99" s="87"/>
      <c r="C99" s="87"/>
      <c r="D99" s="87">
        <v>4636.1499999999996</v>
      </c>
      <c r="E99" s="87">
        <v>4.09</v>
      </c>
      <c r="F99" s="87">
        <v>0.255</v>
      </c>
      <c r="G99" s="87">
        <v>0.129</v>
      </c>
      <c r="H99" s="87"/>
      <c r="I99" s="87"/>
      <c r="J99" s="87"/>
      <c r="K99" s="87"/>
      <c r="L99"/>
      <c r="M99"/>
      <c r="N99"/>
      <c r="O99"/>
      <c r="P99"/>
      <c r="Q99"/>
      <c r="R99"/>
      <c r="S99"/>
    </row>
    <row r="100" spans="1:19">
      <c r="A100" s="87" t="s">
        <v>436</v>
      </c>
      <c r="B100" s="87"/>
      <c r="C100" s="87"/>
      <c r="D100" s="87">
        <v>1390.85</v>
      </c>
      <c r="E100" s="87">
        <v>4.09</v>
      </c>
      <c r="F100" s="87">
        <v>0.255</v>
      </c>
      <c r="G100" s="87">
        <v>0.129</v>
      </c>
      <c r="H100" s="87"/>
      <c r="I100" s="87"/>
      <c r="J100" s="87"/>
      <c r="K100" s="87"/>
      <c r="L100"/>
      <c r="M100"/>
      <c r="N100"/>
      <c r="O100"/>
      <c r="P100"/>
      <c r="Q100"/>
      <c r="R100"/>
      <c r="S100"/>
    </row>
    <row r="101" spans="1:19">
      <c r="A101" s="87" t="s">
        <v>437</v>
      </c>
      <c r="B101" s="87"/>
      <c r="C101" s="87"/>
      <c r="D101" s="87">
        <v>3245.31</v>
      </c>
      <c r="E101" s="87">
        <v>4.09</v>
      </c>
      <c r="F101" s="87">
        <v>0.255</v>
      </c>
      <c r="G101" s="87">
        <v>0.129</v>
      </c>
      <c r="H101" s="87"/>
      <c r="I101" s="87"/>
      <c r="J101" s="87"/>
      <c r="K101" s="87"/>
      <c r="L101"/>
      <c r="M101"/>
      <c r="N101"/>
      <c r="O101"/>
      <c r="P101"/>
      <c r="Q101"/>
      <c r="R101"/>
      <c r="S101"/>
    </row>
    <row r="102" spans="1:19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0"/>
      <c r="B103" s="87" t="s">
        <v>114</v>
      </c>
      <c r="C103" s="87" t="s">
        <v>438</v>
      </c>
      <c r="D103" s="87" t="s">
        <v>439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7" t="s">
        <v>440</v>
      </c>
      <c r="B104" s="87" t="s">
        <v>441</v>
      </c>
      <c r="C104" s="87">
        <v>4104936.47</v>
      </c>
      <c r="D104" s="87">
        <v>5.2</v>
      </c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7" t="s">
        <v>442</v>
      </c>
      <c r="B105" s="87" t="s">
        <v>443</v>
      </c>
      <c r="C105" s="87">
        <v>3243372.34</v>
      </c>
      <c r="D105" s="87">
        <v>0.7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7" t="s">
        <v>444</v>
      </c>
      <c r="B106" s="87" t="s">
        <v>445</v>
      </c>
      <c r="C106" s="87">
        <v>3915477.86</v>
      </c>
      <c r="D106" s="87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0"/>
      <c r="B108" s="87" t="s">
        <v>114</v>
      </c>
      <c r="C108" s="87" t="s">
        <v>446</v>
      </c>
      <c r="D108" s="87" t="s">
        <v>447</v>
      </c>
      <c r="E108" s="87" t="s">
        <v>448</v>
      </c>
      <c r="F108" s="87" t="s">
        <v>449</v>
      </c>
      <c r="G108" s="87" t="s">
        <v>439</v>
      </c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87" t="s">
        <v>453</v>
      </c>
      <c r="B109" s="87" t="s">
        <v>451</v>
      </c>
      <c r="C109" s="87">
        <v>373846.36</v>
      </c>
      <c r="D109" s="87">
        <v>255587.13</v>
      </c>
      <c r="E109" s="87">
        <v>118259.23</v>
      </c>
      <c r="F109" s="87">
        <v>0.68</v>
      </c>
      <c r="G109" s="87" t="s">
        <v>452</v>
      </c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7" t="s">
        <v>454</v>
      </c>
      <c r="B110" s="87" t="s">
        <v>451</v>
      </c>
      <c r="C110" s="87">
        <v>4174481.59</v>
      </c>
      <c r="D110" s="87">
        <v>2865769.5</v>
      </c>
      <c r="E110" s="87">
        <v>1308712.0900000001</v>
      </c>
      <c r="F110" s="87">
        <v>0.69</v>
      </c>
      <c r="G110" s="87" t="s">
        <v>452</v>
      </c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7" t="s">
        <v>455</v>
      </c>
      <c r="B111" s="87" t="s">
        <v>451</v>
      </c>
      <c r="C111" s="87">
        <v>401916.23</v>
      </c>
      <c r="D111" s="87">
        <v>275392.39</v>
      </c>
      <c r="E111" s="87">
        <v>126523.84</v>
      </c>
      <c r="F111" s="87">
        <v>0.69</v>
      </c>
      <c r="G111" s="87" t="s">
        <v>452</v>
      </c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7" t="s">
        <v>450</v>
      </c>
      <c r="B112" s="87" t="s">
        <v>451</v>
      </c>
      <c r="C112" s="87">
        <v>126216.68</v>
      </c>
      <c r="D112" s="87">
        <v>85873.08</v>
      </c>
      <c r="E112" s="87">
        <v>40343.599999999999</v>
      </c>
      <c r="F112" s="87">
        <v>0.68</v>
      </c>
      <c r="G112" s="87" t="s">
        <v>452</v>
      </c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0"/>
      <c r="B114" s="87" t="s">
        <v>114</v>
      </c>
      <c r="C114" s="87" t="s">
        <v>446</v>
      </c>
      <c r="D114" s="87" t="s">
        <v>439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7" t="s">
        <v>456</v>
      </c>
      <c r="B115" s="87" t="s">
        <v>457</v>
      </c>
      <c r="C115" s="87">
        <v>70477.53</v>
      </c>
      <c r="D115" s="87" t="s">
        <v>452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7" t="s">
        <v>458</v>
      </c>
      <c r="B116" s="87" t="s">
        <v>457</v>
      </c>
      <c r="C116" s="87">
        <v>129131.66</v>
      </c>
      <c r="D116" s="87" t="s">
        <v>452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7" t="s">
        <v>459</v>
      </c>
      <c r="B117" s="87" t="s">
        <v>457</v>
      </c>
      <c r="C117" s="87">
        <v>1507580.17</v>
      </c>
      <c r="D117" s="87" t="s">
        <v>452</v>
      </c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7" t="s">
        <v>460</v>
      </c>
      <c r="B118" s="87" t="s">
        <v>457</v>
      </c>
      <c r="C118" s="87">
        <v>139859.57</v>
      </c>
      <c r="D118" s="87" t="s">
        <v>452</v>
      </c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7" t="s">
        <v>463</v>
      </c>
      <c r="B119" s="87" t="s">
        <v>457</v>
      </c>
      <c r="C119" s="87">
        <v>18353.09</v>
      </c>
      <c r="D119" s="87" t="s">
        <v>452</v>
      </c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7" t="s">
        <v>462</v>
      </c>
      <c r="B120" s="87" t="s">
        <v>457</v>
      </c>
      <c r="C120" s="87">
        <v>19667.79</v>
      </c>
      <c r="D120" s="87" t="s">
        <v>452</v>
      </c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7" t="s">
        <v>461</v>
      </c>
      <c r="B121" s="87" t="s">
        <v>457</v>
      </c>
      <c r="C121" s="87">
        <v>16848.73</v>
      </c>
      <c r="D121" s="87" t="s">
        <v>452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7" t="s">
        <v>464</v>
      </c>
      <c r="B122" s="87" t="s">
        <v>457</v>
      </c>
      <c r="C122" s="87">
        <v>22430.06</v>
      </c>
      <c r="D122" s="87" t="s">
        <v>452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7" t="s">
        <v>467</v>
      </c>
      <c r="B123" s="87" t="s">
        <v>457</v>
      </c>
      <c r="C123" s="87">
        <v>192221.01</v>
      </c>
      <c r="D123" s="87" t="s">
        <v>452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7" t="s">
        <v>466</v>
      </c>
      <c r="B124" s="87" t="s">
        <v>457</v>
      </c>
      <c r="C124" s="87">
        <v>205855.37</v>
      </c>
      <c r="D124" s="87" t="s">
        <v>452</v>
      </c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7" t="s">
        <v>465</v>
      </c>
      <c r="B125" s="87" t="s">
        <v>457</v>
      </c>
      <c r="C125" s="87">
        <v>175180.64</v>
      </c>
      <c r="D125" s="87" t="s">
        <v>452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7" t="s">
        <v>468</v>
      </c>
      <c r="B126" s="87" t="s">
        <v>457</v>
      </c>
      <c r="C126" s="87">
        <v>231795.47</v>
      </c>
      <c r="D126" s="87" t="s">
        <v>452</v>
      </c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7" t="s">
        <v>471</v>
      </c>
      <c r="B127" s="87" t="s">
        <v>457</v>
      </c>
      <c r="C127" s="87">
        <v>19717.12</v>
      </c>
      <c r="D127" s="87" t="s">
        <v>452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7" t="s">
        <v>470</v>
      </c>
      <c r="B128" s="87" t="s">
        <v>457</v>
      </c>
      <c r="C128" s="87">
        <v>19346.32</v>
      </c>
      <c r="D128" s="87" t="s">
        <v>452</v>
      </c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87" t="s">
        <v>469</v>
      </c>
      <c r="B129" s="87" t="s">
        <v>457</v>
      </c>
      <c r="C129" s="87">
        <v>18799.39</v>
      </c>
      <c r="D129" s="87" t="s">
        <v>452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7" t="s">
        <v>472</v>
      </c>
      <c r="B130" s="87" t="s">
        <v>457</v>
      </c>
      <c r="C130" s="87">
        <v>24070.400000000001</v>
      </c>
      <c r="D130" s="87" t="s">
        <v>452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7" t="s">
        <v>474</v>
      </c>
      <c r="B131" s="87" t="s">
        <v>457</v>
      </c>
      <c r="C131" s="87">
        <v>35511.72</v>
      </c>
      <c r="D131" s="87" t="s">
        <v>452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7" t="s">
        <v>475</v>
      </c>
      <c r="B132" s="87" t="s">
        <v>457</v>
      </c>
      <c r="C132" s="87">
        <v>327359.76</v>
      </c>
      <c r="D132" s="87" t="s">
        <v>452</v>
      </c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7" t="s">
        <v>476</v>
      </c>
      <c r="B133" s="87" t="s">
        <v>457</v>
      </c>
      <c r="C133" s="87">
        <v>33801.25</v>
      </c>
      <c r="D133" s="87" t="s">
        <v>452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87" t="s">
        <v>473</v>
      </c>
      <c r="B134" s="87" t="s">
        <v>457</v>
      </c>
      <c r="C134" s="87">
        <v>21074.77</v>
      </c>
      <c r="D134" s="87" t="s">
        <v>452</v>
      </c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80"/>
      <c r="B136" s="87" t="s">
        <v>114</v>
      </c>
      <c r="C136" s="87" t="s">
        <v>477</v>
      </c>
      <c r="D136" s="87" t="s">
        <v>478</v>
      </c>
      <c r="E136" s="87" t="s">
        <v>479</v>
      </c>
      <c r="F136" s="87" t="s">
        <v>480</v>
      </c>
      <c r="G136" s="87" t="s">
        <v>481</v>
      </c>
      <c r="H136" s="87" t="s">
        <v>482</v>
      </c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87" t="s">
        <v>486</v>
      </c>
      <c r="B137" s="87" t="s">
        <v>484</v>
      </c>
      <c r="C137" s="87">
        <v>0.6</v>
      </c>
      <c r="D137" s="87">
        <v>1017.59</v>
      </c>
      <c r="E137" s="87">
        <v>17.46</v>
      </c>
      <c r="F137" s="87">
        <v>29390.639999999999</v>
      </c>
      <c r="G137" s="87">
        <v>1</v>
      </c>
      <c r="H137" s="87" t="s">
        <v>485</v>
      </c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87" t="s">
        <v>487</v>
      </c>
      <c r="B138" s="87" t="s">
        <v>484</v>
      </c>
      <c r="C138" s="87">
        <v>0.62</v>
      </c>
      <c r="D138" s="87">
        <v>1017.59</v>
      </c>
      <c r="E138" s="87">
        <v>195.6</v>
      </c>
      <c r="F138" s="87">
        <v>322329</v>
      </c>
      <c r="G138" s="87">
        <v>1</v>
      </c>
      <c r="H138" s="87" t="s">
        <v>485</v>
      </c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7" t="s">
        <v>488</v>
      </c>
      <c r="B139" s="87" t="s">
        <v>484</v>
      </c>
      <c r="C139" s="87">
        <v>0.6</v>
      </c>
      <c r="D139" s="87">
        <v>1017.59</v>
      </c>
      <c r="E139" s="87">
        <v>18.760000000000002</v>
      </c>
      <c r="F139" s="87">
        <v>31577.72</v>
      </c>
      <c r="G139" s="87">
        <v>1</v>
      </c>
      <c r="H139" s="87" t="s">
        <v>485</v>
      </c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87" t="s">
        <v>483</v>
      </c>
      <c r="B140" s="87" t="s">
        <v>484</v>
      </c>
      <c r="C140" s="87">
        <v>0.59</v>
      </c>
      <c r="D140" s="87">
        <v>1109.6500000000001</v>
      </c>
      <c r="E140" s="87">
        <v>5.96</v>
      </c>
      <c r="F140" s="87">
        <v>11182.45</v>
      </c>
      <c r="G140" s="87">
        <v>1</v>
      </c>
      <c r="H140" s="87" t="s">
        <v>485</v>
      </c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80"/>
      <c r="B142" s="87" t="s">
        <v>114</v>
      </c>
      <c r="C142" s="87" t="s">
        <v>489</v>
      </c>
      <c r="D142" s="87" t="s">
        <v>490</v>
      </c>
      <c r="E142" s="87" t="s">
        <v>491</v>
      </c>
      <c r="F142" s="87" t="s">
        <v>492</v>
      </c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7" t="s">
        <v>497</v>
      </c>
      <c r="B143" s="87" t="s">
        <v>494</v>
      </c>
      <c r="C143" s="87" t="s">
        <v>495</v>
      </c>
      <c r="D143" s="87">
        <v>179352</v>
      </c>
      <c r="E143" s="87">
        <v>37616.06</v>
      </c>
      <c r="F143" s="87">
        <v>0.9</v>
      </c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7" t="s">
        <v>496</v>
      </c>
      <c r="B144" s="87" t="s">
        <v>494</v>
      </c>
      <c r="C144" s="87" t="s">
        <v>495</v>
      </c>
      <c r="D144" s="87">
        <v>179352</v>
      </c>
      <c r="E144" s="87">
        <v>18369.66</v>
      </c>
      <c r="F144" s="87">
        <v>0.88</v>
      </c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7" t="s">
        <v>493</v>
      </c>
      <c r="B145" s="87" t="s">
        <v>494</v>
      </c>
      <c r="C145" s="87" t="s">
        <v>495</v>
      </c>
      <c r="D145" s="87">
        <v>179352</v>
      </c>
      <c r="E145" s="87">
        <v>72.709999999999994</v>
      </c>
      <c r="F145" s="87">
        <v>0.85</v>
      </c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7" t="s">
        <v>498</v>
      </c>
      <c r="B146" s="87" t="s">
        <v>499</v>
      </c>
      <c r="C146" s="87" t="s">
        <v>495</v>
      </c>
      <c r="D146" s="87">
        <v>179352</v>
      </c>
      <c r="E146" s="87">
        <v>55261.51</v>
      </c>
      <c r="F146" s="87">
        <v>0.87</v>
      </c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0"/>
      <c r="B148" s="87" t="s">
        <v>114</v>
      </c>
      <c r="C148" s="87" t="s">
        <v>500</v>
      </c>
      <c r="D148" s="87" t="s">
        <v>501</v>
      </c>
      <c r="E148" s="87" t="s">
        <v>502</v>
      </c>
      <c r="F148" s="87" t="s">
        <v>503</v>
      </c>
      <c r="G148" s="87" t="s">
        <v>504</v>
      </c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7" t="s">
        <v>505</v>
      </c>
      <c r="B149" s="87" t="s">
        <v>506</v>
      </c>
      <c r="C149" s="87">
        <v>0.76</v>
      </c>
      <c r="D149" s="87">
        <v>845000</v>
      </c>
      <c r="E149" s="87">
        <v>0.78</v>
      </c>
      <c r="F149" s="87">
        <v>0.88</v>
      </c>
      <c r="G149" s="87">
        <v>0.57999999999999996</v>
      </c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0"/>
      <c r="B151" s="87" t="s">
        <v>507</v>
      </c>
      <c r="C151" s="87" t="s">
        <v>508</v>
      </c>
      <c r="D151" s="87" t="s">
        <v>509</v>
      </c>
      <c r="E151" s="87" t="s">
        <v>510</v>
      </c>
      <c r="F151" s="87" t="s">
        <v>511</v>
      </c>
      <c r="G151" s="87" t="s">
        <v>512</v>
      </c>
      <c r="H151" s="87" t="s">
        <v>513</v>
      </c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7" t="s">
        <v>514</v>
      </c>
      <c r="B152" s="87">
        <v>392427.51299999998</v>
      </c>
      <c r="C152" s="87">
        <v>670.76310000000001</v>
      </c>
      <c r="D152" s="87">
        <v>1543.6713999999999</v>
      </c>
      <c r="E152" s="87">
        <v>0</v>
      </c>
      <c r="F152" s="87">
        <v>5.7999999999999996E-3</v>
      </c>
      <c r="G152" s="88">
        <v>2745110</v>
      </c>
      <c r="H152" s="87">
        <v>164870.0313</v>
      </c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7" t="s">
        <v>515</v>
      </c>
      <c r="B153" s="87">
        <v>334455.20400000003</v>
      </c>
      <c r="C153" s="87">
        <v>586.02760000000001</v>
      </c>
      <c r="D153" s="87">
        <v>1385.9964</v>
      </c>
      <c r="E153" s="87">
        <v>0</v>
      </c>
      <c r="F153" s="87">
        <v>5.1999999999999998E-3</v>
      </c>
      <c r="G153" s="88">
        <v>2464880</v>
      </c>
      <c r="H153" s="87">
        <v>141839.89980000001</v>
      </c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7" t="s">
        <v>516</v>
      </c>
      <c r="B154" s="87">
        <v>362536.51659999997</v>
      </c>
      <c r="C154" s="87">
        <v>668.20950000000005</v>
      </c>
      <c r="D154" s="87">
        <v>1664.0278000000001</v>
      </c>
      <c r="E154" s="87">
        <v>0</v>
      </c>
      <c r="F154" s="87">
        <v>6.1000000000000004E-3</v>
      </c>
      <c r="G154" s="88">
        <v>2959690</v>
      </c>
      <c r="H154" s="87">
        <v>156794.59539999999</v>
      </c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7" t="s">
        <v>517</v>
      </c>
      <c r="B155" s="87">
        <v>331857.58490000002</v>
      </c>
      <c r="C155" s="87">
        <v>625.29579999999999</v>
      </c>
      <c r="D155" s="87">
        <v>1590.039</v>
      </c>
      <c r="E155" s="87">
        <v>0</v>
      </c>
      <c r="F155" s="87">
        <v>5.7999999999999996E-3</v>
      </c>
      <c r="G155" s="88">
        <v>2828230</v>
      </c>
      <c r="H155" s="87">
        <v>144785.1415</v>
      </c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7" t="s">
        <v>282</v>
      </c>
      <c r="B156" s="87">
        <v>351798.71409999998</v>
      </c>
      <c r="C156" s="87">
        <v>675.15570000000002</v>
      </c>
      <c r="D156" s="87">
        <v>1745.8114</v>
      </c>
      <c r="E156" s="87">
        <v>0</v>
      </c>
      <c r="F156" s="87">
        <v>6.4000000000000003E-3</v>
      </c>
      <c r="G156" s="88">
        <v>3105420</v>
      </c>
      <c r="H156" s="87">
        <v>154619.86249999999</v>
      </c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7" t="s">
        <v>518</v>
      </c>
      <c r="B157" s="87">
        <v>365675.7427</v>
      </c>
      <c r="C157" s="87">
        <v>705.04790000000003</v>
      </c>
      <c r="D157" s="87">
        <v>1830.6578</v>
      </c>
      <c r="E157" s="87">
        <v>0</v>
      </c>
      <c r="F157" s="87">
        <v>6.7000000000000002E-3</v>
      </c>
      <c r="G157" s="88">
        <v>3256370</v>
      </c>
      <c r="H157" s="87">
        <v>161020.0667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7" t="s">
        <v>519</v>
      </c>
      <c r="B158" s="87">
        <v>370055.67379999999</v>
      </c>
      <c r="C158" s="87">
        <v>713.39179999999999</v>
      </c>
      <c r="D158" s="87">
        <v>1852.0900999999999</v>
      </c>
      <c r="E158" s="87">
        <v>0</v>
      </c>
      <c r="F158" s="87">
        <v>6.7999999999999996E-3</v>
      </c>
      <c r="G158" s="88">
        <v>3294490</v>
      </c>
      <c r="H158" s="87">
        <v>162939.38639999999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87" t="s">
        <v>520</v>
      </c>
      <c r="B159" s="87">
        <v>392571.22899999999</v>
      </c>
      <c r="C159" s="87">
        <v>756.99009999999998</v>
      </c>
      <c r="D159" s="87">
        <v>1965.7236</v>
      </c>
      <c r="E159" s="87">
        <v>0</v>
      </c>
      <c r="F159" s="87">
        <v>7.1999999999999998E-3</v>
      </c>
      <c r="G159" s="88">
        <v>3496630</v>
      </c>
      <c r="H159" s="87">
        <v>172871.03469999999</v>
      </c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7" t="s">
        <v>521</v>
      </c>
      <c r="B160" s="87">
        <v>349615.52429999999</v>
      </c>
      <c r="C160" s="87">
        <v>673.29790000000003</v>
      </c>
      <c r="D160" s="87">
        <v>1746.4093</v>
      </c>
      <c r="E160" s="87">
        <v>0</v>
      </c>
      <c r="F160" s="87">
        <v>6.4000000000000003E-3</v>
      </c>
      <c r="G160" s="88">
        <v>3106500</v>
      </c>
      <c r="H160" s="87">
        <v>153875.69680000001</v>
      </c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87" t="s">
        <v>522</v>
      </c>
      <c r="B161" s="87">
        <v>336869.50429999997</v>
      </c>
      <c r="C161" s="87">
        <v>639.30330000000004</v>
      </c>
      <c r="D161" s="87">
        <v>1636.4251999999999</v>
      </c>
      <c r="E161" s="87">
        <v>0</v>
      </c>
      <c r="F161" s="87">
        <v>6.0000000000000001E-3</v>
      </c>
      <c r="G161" s="88">
        <v>2910780</v>
      </c>
      <c r="H161" s="87">
        <v>147393.2622</v>
      </c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87" t="s">
        <v>523</v>
      </c>
      <c r="B162" s="87">
        <v>336674.79210000002</v>
      </c>
      <c r="C162" s="87">
        <v>616.59059999999999</v>
      </c>
      <c r="D162" s="87">
        <v>1525.9514999999999</v>
      </c>
      <c r="E162" s="87">
        <v>0</v>
      </c>
      <c r="F162" s="87">
        <v>5.5999999999999999E-3</v>
      </c>
      <c r="G162" s="88">
        <v>2714070</v>
      </c>
      <c r="H162" s="87">
        <v>145244.6128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7" t="s">
        <v>524</v>
      </c>
      <c r="B163" s="87">
        <v>368157.42070000002</v>
      </c>
      <c r="C163" s="87">
        <v>643.61320000000001</v>
      </c>
      <c r="D163" s="87">
        <v>1518.4686999999999</v>
      </c>
      <c r="E163" s="87">
        <v>0</v>
      </c>
      <c r="F163" s="87">
        <v>5.7000000000000002E-3</v>
      </c>
      <c r="G163" s="88">
        <v>2700450</v>
      </c>
      <c r="H163" s="87">
        <v>155997.27480000001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7"/>
      <c r="B164" s="87"/>
      <c r="C164" s="87"/>
      <c r="D164" s="87"/>
      <c r="E164" s="87"/>
      <c r="F164" s="87"/>
      <c r="G164" s="87"/>
      <c r="H164" s="87"/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7" t="s">
        <v>525</v>
      </c>
      <c r="B165" s="88">
        <v>4292700</v>
      </c>
      <c r="C165" s="87">
        <v>7973.6864999999998</v>
      </c>
      <c r="D165" s="87">
        <v>20005.272300000001</v>
      </c>
      <c r="E165" s="87">
        <v>0</v>
      </c>
      <c r="F165" s="87">
        <v>7.3599999999999999E-2</v>
      </c>
      <c r="G165" s="88">
        <v>35582600</v>
      </c>
      <c r="H165" s="88">
        <v>1862250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7" t="s">
        <v>526</v>
      </c>
      <c r="B166" s="87">
        <v>331857.58490000002</v>
      </c>
      <c r="C166" s="87">
        <v>586.02760000000001</v>
      </c>
      <c r="D166" s="87">
        <v>1385.9964</v>
      </c>
      <c r="E166" s="87">
        <v>0</v>
      </c>
      <c r="F166" s="87">
        <v>5.1999999999999998E-3</v>
      </c>
      <c r="G166" s="88">
        <v>2464880</v>
      </c>
      <c r="H166" s="87">
        <v>141839.89980000001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87" t="s">
        <v>527</v>
      </c>
      <c r="B167" s="87">
        <v>392571.22899999999</v>
      </c>
      <c r="C167" s="87">
        <v>756.99009999999998</v>
      </c>
      <c r="D167" s="87">
        <v>1965.7236</v>
      </c>
      <c r="E167" s="87">
        <v>0</v>
      </c>
      <c r="F167" s="87">
        <v>7.1999999999999998E-3</v>
      </c>
      <c r="G167" s="88">
        <v>3496630</v>
      </c>
      <c r="H167" s="87">
        <v>172871.03469999999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0"/>
      <c r="B169" s="87" t="s">
        <v>528</v>
      </c>
      <c r="C169" s="87" t="s">
        <v>529</v>
      </c>
      <c r="D169" s="87" t="s">
        <v>530</v>
      </c>
      <c r="E169" s="87" t="s">
        <v>531</v>
      </c>
      <c r="F169" s="87" t="s">
        <v>532</v>
      </c>
      <c r="G169" s="87" t="s">
        <v>533</v>
      </c>
      <c r="H169" s="87" t="s">
        <v>534</v>
      </c>
      <c r="I169" s="87" t="s">
        <v>535</v>
      </c>
      <c r="J169" s="87" t="s">
        <v>536</v>
      </c>
      <c r="K169" s="87" t="s">
        <v>537</v>
      </c>
      <c r="L169" s="87" t="s">
        <v>538</v>
      </c>
      <c r="M169" s="87" t="s">
        <v>539</v>
      </c>
      <c r="N169" s="87" t="s">
        <v>540</v>
      </c>
      <c r="O169" s="87" t="s">
        <v>541</v>
      </c>
      <c r="P169" s="87" t="s">
        <v>542</v>
      </c>
      <c r="Q169" s="87" t="s">
        <v>543</v>
      </c>
      <c r="R169" s="87" t="s">
        <v>544</v>
      </c>
      <c r="S169" s="87" t="s">
        <v>545</v>
      </c>
    </row>
    <row r="170" spans="1:19">
      <c r="A170" s="87" t="s">
        <v>514</v>
      </c>
      <c r="B170" s="88">
        <v>1582800000000</v>
      </c>
      <c r="C170" s="87">
        <v>1368249.976</v>
      </c>
      <c r="D170" s="87" t="s">
        <v>586</v>
      </c>
      <c r="E170" s="87">
        <v>645239.30700000003</v>
      </c>
      <c r="F170" s="87">
        <v>326066.95799999998</v>
      </c>
      <c r="G170" s="87">
        <v>33961.165999999997</v>
      </c>
      <c r="H170" s="87">
        <v>0</v>
      </c>
      <c r="I170" s="87">
        <v>164933.193</v>
      </c>
      <c r="J170" s="87">
        <v>0</v>
      </c>
      <c r="K170" s="87">
        <v>61103.32</v>
      </c>
      <c r="L170" s="87">
        <v>51390.646999999997</v>
      </c>
      <c r="M170" s="87">
        <v>85555.384999999995</v>
      </c>
      <c r="N170" s="87">
        <v>0</v>
      </c>
      <c r="O170" s="87">
        <v>0</v>
      </c>
      <c r="P170" s="87">
        <v>0</v>
      </c>
      <c r="Q170" s="87">
        <v>0</v>
      </c>
      <c r="R170" s="87">
        <v>0</v>
      </c>
      <c r="S170" s="87">
        <v>0</v>
      </c>
    </row>
    <row r="171" spans="1:19">
      <c r="A171" s="87" t="s">
        <v>515</v>
      </c>
      <c r="B171" s="88">
        <v>1421230000000</v>
      </c>
      <c r="C171" s="87">
        <v>1372859.4269999999</v>
      </c>
      <c r="D171" s="87" t="s">
        <v>619</v>
      </c>
      <c r="E171" s="87">
        <v>645239.30700000003</v>
      </c>
      <c r="F171" s="87">
        <v>326066.95799999998</v>
      </c>
      <c r="G171" s="87">
        <v>33961.165999999997</v>
      </c>
      <c r="H171" s="87">
        <v>0</v>
      </c>
      <c r="I171" s="87">
        <v>133930.679</v>
      </c>
      <c r="J171" s="87">
        <v>0</v>
      </c>
      <c r="K171" s="87">
        <v>60048.692000000003</v>
      </c>
      <c r="L171" s="87">
        <v>51390.646999999997</v>
      </c>
      <c r="M171" s="87">
        <v>122221.978</v>
      </c>
      <c r="N171" s="87">
        <v>0</v>
      </c>
      <c r="O171" s="87">
        <v>0</v>
      </c>
      <c r="P171" s="87">
        <v>0</v>
      </c>
      <c r="Q171" s="87">
        <v>0</v>
      </c>
      <c r="R171" s="87">
        <v>0</v>
      </c>
      <c r="S171" s="87">
        <v>0</v>
      </c>
    </row>
    <row r="172" spans="1:19">
      <c r="A172" s="87" t="s">
        <v>516</v>
      </c>
      <c r="B172" s="88">
        <v>1706530000000</v>
      </c>
      <c r="C172" s="87">
        <v>1398319.8130000001</v>
      </c>
      <c r="D172" s="87" t="s">
        <v>620</v>
      </c>
      <c r="E172" s="87">
        <v>645239.30700000003</v>
      </c>
      <c r="F172" s="87">
        <v>326066.95799999998</v>
      </c>
      <c r="G172" s="87">
        <v>33961.165999999997</v>
      </c>
      <c r="H172" s="87">
        <v>0</v>
      </c>
      <c r="I172" s="87">
        <v>194267.97700000001</v>
      </c>
      <c r="J172" s="87">
        <v>0</v>
      </c>
      <c r="K172" s="87">
        <v>61838.373</v>
      </c>
      <c r="L172" s="87">
        <v>51390.646999999997</v>
      </c>
      <c r="M172" s="87">
        <v>85555.384999999995</v>
      </c>
      <c r="N172" s="87">
        <v>0</v>
      </c>
      <c r="O172" s="87">
        <v>0</v>
      </c>
      <c r="P172" s="87">
        <v>0</v>
      </c>
      <c r="Q172" s="87">
        <v>0</v>
      </c>
      <c r="R172" s="87">
        <v>0</v>
      </c>
      <c r="S172" s="87">
        <v>0</v>
      </c>
    </row>
    <row r="173" spans="1:19">
      <c r="A173" s="87" t="s">
        <v>517</v>
      </c>
      <c r="B173" s="88">
        <v>1630730000000</v>
      </c>
      <c r="C173" s="87">
        <v>1451583.4069999999</v>
      </c>
      <c r="D173" s="87" t="s">
        <v>559</v>
      </c>
      <c r="E173" s="87">
        <v>645239.30700000003</v>
      </c>
      <c r="F173" s="87">
        <v>326066.95799999998</v>
      </c>
      <c r="G173" s="87">
        <v>38863.527000000002</v>
      </c>
      <c r="H173" s="87">
        <v>0</v>
      </c>
      <c r="I173" s="87">
        <v>241160.64799999999</v>
      </c>
      <c r="J173" s="87">
        <v>0</v>
      </c>
      <c r="K173" s="87">
        <v>63306.934999999998</v>
      </c>
      <c r="L173" s="87">
        <v>51390.646999999997</v>
      </c>
      <c r="M173" s="87">
        <v>85555.384999999995</v>
      </c>
      <c r="N173" s="87">
        <v>0</v>
      </c>
      <c r="O173" s="87">
        <v>0</v>
      </c>
      <c r="P173" s="87">
        <v>0</v>
      </c>
      <c r="Q173" s="87">
        <v>0</v>
      </c>
      <c r="R173" s="87">
        <v>0</v>
      </c>
      <c r="S173" s="87">
        <v>0</v>
      </c>
    </row>
    <row r="174" spans="1:19">
      <c r="A174" s="87" t="s">
        <v>282</v>
      </c>
      <c r="B174" s="88">
        <v>1790550000000</v>
      </c>
      <c r="C174" s="87">
        <v>1577401.42</v>
      </c>
      <c r="D174" s="87" t="s">
        <v>560</v>
      </c>
      <c r="E174" s="87">
        <v>645239.30700000003</v>
      </c>
      <c r="F174" s="87">
        <v>326066.95799999998</v>
      </c>
      <c r="G174" s="87">
        <v>46710.281999999999</v>
      </c>
      <c r="H174" s="87">
        <v>0</v>
      </c>
      <c r="I174" s="87">
        <v>355816.13199999998</v>
      </c>
      <c r="J174" s="87">
        <v>0</v>
      </c>
      <c r="K174" s="87">
        <v>66622.709000000003</v>
      </c>
      <c r="L174" s="87">
        <v>51390.646999999997</v>
      </c>
      <c r="M174" s="87">
        <v>85555.384999999995</v>
      </c>
      <c r="N174" s="87">
        <v>0</v>
      </c>
      <c r="O174" s="87">
        <v>0</v>
      </c>
      <c r="P174" s="87">
        <v>0</v>
      </c>
      <c r="Q174" s="87">
        <v>0</v>
      </c>
      <c r="R174" s="87">
        <v>0</v>
      </c>
      <c r="S174" s="87">
        <v>0</v>
      </c>
    </row>
    <row r="175" spans="1:19">
      <c r="A175" s="87" t="s">
        <v>518</v>
      </c>
      <c r="B175" s="88">
        <v>1877590000000</v>
      </c>
      <c r="C175" s="87">
        <v>1628418.264</v>
      </c>
      <c r="D175" s="87" t="s">
        <v>561</v>
      </c>
      <c r="E175" s="87">
        <v>645239.30700000003</v>
      </c>
      <c r="F175" s="87">
        <v>326066.95799999998</v>
      </c>
      <c r="G175" s="87">
        <v>44535.438000000002</v>
      </c>
      <c r="H175" s="87">
        <v>0</v>
      </c>
      <c r="I175" s="87">
        <v>408281.39600000001</v>
      </c>
      <c r="J175" s="87">
        <v>0</v>
      </c>
      <c r="K175" s="87">
        <v>67349.133000000002</v>
      </c>
      <c r="L175" s="87">
        <v>51390.646999999997</v>
      </c>
      <c r="M175" s="87">
        <v>85555.384999999995</v>
      </c>
      <c r="N175" s="87">
        <v>0</v>
      </c>
      <c r="O175" s="87">
        <v>0</v>
      </c>
      <c r="P175" s="87">
        <v>0</v>
      </c>
      <c r="Q175" s="87">
        <v>0</v>
      </c>
      <c r="R175" s="87">
        <v>0</v>
      </c>
      <c r="S175" s="87">
        <v>0</v>
      </c>
    </row>
    <row r="176" spans="1:19">
      <c r="A176" s="87" t="s">
        <v>519</v>
      </c>
      <c r="B176" s="88">
        <v>1899570000000</v>
      </c>
      <c r="C176" s="87">
        <v>1721206.4709999999</v>
      </c>
      <c r="D176" s="87" t="s">
        <v>587</v>
      </c>
      <c r="E176" s="87">
        <v>645239.30700000003</v>
      </c>
      <c r="F176" s="87">
        <v>326066.95799999998</v>
      </c>
      <c r="G176" s="87">
        <v>62345.169000000002</v>
      </c>
      <c r="H176" s="87">
        <v>0</v>
      </c>
      <c r="I176" s="87">
        <v>480136.61099999998</v>
      </c>
      <c r="J176" s="87">
        <v>0</v>
      </c>
      <c r="K176" s="87">
        <v>70472.394</v>
      </c>
      <c r="L176" s="87">
        <v>51390.646999999997</v>
      </c>
      <c r="M176" s="87">
        <v>85555.384999999995</v>
      </c>
      <c r="N176" s="87">
        <v>0</v>
      </c>
      <c r="O176" s="87">
        <v>0</v>
      </c>
      <c r="P176" s="87">
        <v>0</v>
      </c>
      <c r="Q176" s="87">
        <v>0</v>
      </c>
      <c r="R176" s="87">
        <v>0</v>
      </c>
      <c r="S176" s="87">
        <v>0</v>
      </c>
    </row>
    <row r="177" spans="1:19">
      <c r="A177" s="87" t="s">
        <v>520</v>
      </c>
      <c r="B177" s="88">
        <v>2016120000000</v>
      </c>
      <c r="C177" s="87">
        <v>1660303.719</v>
      </c>
      <c r="D177" s="87" t="s">
        <v>681</v>
      </c>
      <c r="E177" s="87">
        <v>645239.30700000003</v>
      </c>
      <c r="F177" s="87">
        <v>326066.95799999998</v>
      </c>
      <c r="G177" s="87">
        <v>54014.330999999998</v>
      </c>
      <c r="H177" s="87">
        <v>0</v>
      </c>
      <c r="I177" s="87">
        <v>429385.41399999999</v>
      </c>
      <c r="J177" s="87">
        <v>0</v>
      </c>
      <c r="K177" s="87">
        <v>68651.676999999996</v>
      </c>
      <c r="L177" s="87">
        <v>51390.646999999997</v>
      </c>
      <c r="M177" s="87">
        <v>85555.384999999995</v>
      </c>
      <c r="N177" s="87">
        <v>0</v>
      </c>
      <c r="O177" s="87">
        <v>0</v>
      </c>
      <c r="P177" s="87">
        <v>0</v>
      </c>
      <c r="Q177" s="87">
        <v>0</v>
      </c>
      <c r="R177" s="87">
        <v>0</v>
      </c>
      <c r="S177" s="87">
        <v>0</v>
      </c>
    </row>
    <row r="178" spans="1:19">
      <c r="A178" s="87" t="s">
        <v>521</v>
      </c>
      <c r="B178" s="88">
        <v>1791180000000</v>
      </c>
      <c r="C178" s="87">
        <v>1616545.202</v>
      </c>
      <c r="D178" s="87" t="s">
        <v>563</v>
      </c>
      <c r="E178" s="87">
        <v>645239.30700000003</v>
      </c>
      <c r="F178" s="87">
        <v>326066.95799999998</v>
      </c>
      <c r="G178" s="87">
        <v>53245.019</v>
      </c>
      <c r="H178" s="87">
        <v>0</v>
      </c>
      <c r="I178" s="87">
        <v>387117.90399999998</v>
      </c>
      <c r="J178" s="87">
        <v>0</v>
      </c>
      <c r="K178" s="87">
        <v>67929.982000000004</v>
      </c>
      <c r="L178" s="87">
        <v>51390.646999999997</v>
      </c>
      <c r="M178" s="87">
        <v>85555.384999999995</v>
      </c>
      <c r="N178" s="87">
        <v>0</v>
      </c>
      <c r="O178" s="87">
        <v>0</v>
      </c>
      <c r="P178" s="87">
        <v>0</v>
      </c>
      <c r="Q178" s="87">
        <v>0</v>
      </c>
      <c r="R178" s="87">
        <v>0</v>
      </c>
      <c r="S178" s="87">
        <v>0</v>
      </c>
    </row>
    <row r="179" spans="1:19">
      <c r="A179" s="87" t="s">
        <v>522</v>
      </c>
      <c r="B179" s="88">
        <v>1678330000000</v>
      </c>
      <c r="C179" s="87">
        <v>1474612.9069999999</v>
      </c>
      <c r="D179" s="87" t="s">
        <v>588</v>
      </c>
      <c r="E179" s="87">
        <v>645239.30700000003</v>
      </c>
      <c r="F179" s="87">
        <v>326066.95799999998</v>
      </c>
      <c r="G179" s="87">
        <v>36224.317000000003</v>
      </c>
      <c r="H179" s="87">
        <v>0</v>
      </c>
      <c r="I179" s="87">
        <v>266432.80599999998</v>
      </c>
      <c r="J179" s="87">
        <v>0</v>
      </c>
      <c r="K179" s="87">
        <v>63703.485999999997</v>
      </c>
      <c r="L179" s="87">
        <v>51390.646999999997</v>
      </c>
      <c r="M179" s="87">
        <v>85555.384999999995</v>
      </c>
      <c r="N179" s="87">
        <v>0</v>
      </c>
      <c r="O179" s="87">
        <v>0</v>
      </c>
      <c r="P179" s="87">
        <v>0</v>
      </c>
      <c r="Q179" s="87">
        <v>0</v>
      </c>
      <c r="R179" s="87">
        <v>0</v>
      </c>
      <c r="S179" s="87">
        <v>0</v>
      </c>
    </row>
    <row r="180" spans="1:19">
      <c r="A180" s="87" t="s">
        <v>523</v>
      </c>
      <c r="B180" s="88">
        <v>1564910000000</v>
      </c>
      <c r="C180" s="87">
        <v>1382342.3970000001</v>
      </c>
      <c r="D180" s="87" t="s">
        <v>564</v>
      </c>
      <c r="E180" s="87">
        <v>645239.30700000003</v>
      </c>
      <c r="F180" s="87">
        <v>326066.95799999998</v>
      </c>
      <c r="G180" s="87">
        <v>33961.165999999997</v>
      </c>
      <c r="H180" s="87">
        <v>0</v>
      </c>
      <c r="I180" s="87">
        <v>143132.35500000001</v>
      </c>
      <c r="J180" s="87">
        <v>0</v>
      </c>
      <c r="K180" s="87">
        <v>60329.985999999997</v>
      </c>
      <c r="L180" s="87">
        <v>51390.646999999997</v>
      </c>
      <c r="M180" s="87">
        <v>122221.978</v>
      </c>
      <c r="N180" s="87">
        <v>0</v>
      </c>
      <c r="O180" s="87">
        <v>0</v>
      </c>
      <c r="P180" s="87">
        <v>0</v>
      </c>
      <c r="Q180" s="87">
        <v>0</v>
      </c>
      <c r="R180" s="87">
        <v>0</v>
      </c>
      <c r="S180" s="87">
        <v>0</v>
      </c>
    </row>
    <row r="181" spans="1:19">
      <c r="A181" s="87" t="s">
        <v>524</v>
      </c>
      <c r="B181" s="88">
        <v>1557060000000</v>
      </c>
      <c r="C181" s="87">
        <v>1391546.922</v>
      </c>
      <c r="D181" s="87" t="s">
        <v>660</v>
      </c>
      <c r="E181" s="87">
        <v>645239.30700000003</v>
      </c>
      <c r="F181" s="87">
        <v>326066.95799999998</v>
      </c>
      <c r="G181" s="87">
        <v>33961.165999999997</v>
      </c>
      <c r="H181" s="87">
        <v>0</v>
      </c>
      <c r="I181" s="87">
        <v>151614.85399999999</v>
      </c>
      <c r="J181" s="87">
        <v>0</v>
      </c>
      <c r="K181" s="87">
        <v>61052.012000000002</v>
      </c>
      <c r="L181" s="87">
        <v>51390.646999999997</v>
      </c>
      <c r="M181" s="87">
        <v>122221.978</v>
      </c>
      <c r="N181" s="87">
        <v>0</v>
      </c>
      <c r="O181" s="87">
        <v>0</v>
      </c>
      <c r="P181" s="87">
        <v>0</v>
      </c>
      <c r="Q181" s="87">
        <v>0</v>
      </c>
      <c r="R181" s="87">
        <v>0</v>
      </c>
      <c r="S181" s="87">
        <v>0</v>
      </c>
    </row>
    <row r="182" spans="1:19">
      <c r="A182" s="87"/>
      <c r="B182" s="87"/>
      <c r="C182" s="87"/>
      <c r="D182" s="87"/>
      <c r="E182" s="87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</row>
    <row r="183" spans="1:19">
      <c r="A183" s="87" t="s">
        <v>525</v>
      </c>
      <c r="B183" s="88">
        <v>20516600000000</v>
      </c>
      <c r="C183" s="87"/>
      <c r="D183" s="87"/>
      <c r="E183" s="87"/>
      <c r="F183" s="87"/>
      <c r="G183" s="87"/>
      <c r="H183" s="87"/>
      <c r="I183" s="87"/>
      <c r="J183" s="87"/>
      <c r="K183" s="87"/>
      <c r="L183" s="87"/>
      <c r="M183" s="87"/>
      <c r="N183" s="87">
        <v>0</v>
      </c>
      <c r="O183" s="87">
        <v>0</v>
      </c>
      <c r="P183" s="87">
        <v>0</v>
      </c>
      <c r="Q183" s="87">
        <v>0</v>
      </c>
      <c r="R183" s="87">
        <v>0</v>
      </c>
      <c r="S183" s="87">
        <v>0</v>
      </c>
    </row>
    <row r="184" spans="1:19">
      <c r="A184" s="87" t="s">
        <v>526</v>
      </c>
      <c r="B184" s="88">
        <v>1421230000000</v>
      </c>
      <c r="C184" s="87">
        <v>1368249.976</v>
      </c>
      <c r="D184" s="87"/>
      <c r="E184" s="87">
        <v>645239.30700000003</v>
      </c>
      <c r="F184" s="87">
        <v>326066.95799999998</v>
      </c>
      <c r="G184" s="87">
        <v>33961.165999999997</v>
      </c>
      <c r="H184" s="87">
        <v>0</v>
      </c>
      <c r="I184" s="87">
        <v>133930.679</v>
      </c>
      <c r="J184" s="87">
        <v>0</v>
      </c>
      <c r="K184" s="87">
        <v>60048.692000000003</v>
      </c>
      <c r="L184" s="87">
        <v>51390.646999999997</v>
      </c>
      <c r="M184" s="87">
        <v>85555.384999999995</v>
      </c>
      <c r="N184" s="87">
        <v>0</v>
      </c>
      <c r="O184" s="87">
        <v>0</v>
      </c>
      <c r="P184" s="87">
        <v>0</v>
      </c>
      <c r="Q184" s="87">
        <v>0</v>
      </c>
      <c r="R184" s="87">
        <v>0</v>
      </c>
      <c r="S184" s="87">
        <v>0</v>
      </c>
    </row>
    <row r="185" spans="1:19">
      <c r="A185" s="87" t="s">
        <v>527</v>
      </c>
      <c r="B185" s="88">
        <v>2016120000000</v>
      </c>
      <c r="C185" s="87">
        <v>1721206.4709999999</v>
      </c>
      <c r="D185" s="87"/>
      <c r="E185" s="87">
        <v>645239.30700000003</v>
      </c>
      <c r="F185" s="87">
        <v>326066.95799999998</v>
      </c>
      <c r="G185" s="87">
        <v>62345.169000000002</v>
      </c>
      <c r="H185" s="87">
        <v>0</v>
      </c>
      <c r="I185" s="87">
        <v>480136.61099999998</v>
      </c>
      <c r="J185" s="87">
        <v>0</v>
      </c>
      <c r="K185" s="87">
        <v>70472.394</v>
      </c>
      <c r="L185" s="87">
        <v>51390.646999999997</v>
      </c>
      <c r="M185" s="87">
        <v>122221.978</v>
      </c>
      <c r="N185" s="87">
        <v>0</v>
      </c>
      <c r="O185" s="87">
        <v>0</v>
      </c>
      <c r="P185" s="87">
        <v>0</v>
      </c>
      <c r="Q185" s="87">
        <v>0</v>
      </c>
      <c r="R185" s="87">
        <v>0</v>
      </c>
      <c r="S185" s="87">
        <v>0</v>
      </c>
    </row>
    <row r="186" spans="1:19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80"/>
      <c r="B187" s="87" t="s">
        <v>547</v>
      </c>
      <c r="C187" s="87" t="s">
        <v>548</v>
      </c>
      <c r="D187" s="87" t="s">
        <v>549</v>
      </c>
      <c r="E187" s="87" t="s">
        <v>254</v>
      </c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87" t="s">
        <v>550</v>
      </c>
      <c r="B188" s="87">
        <v>550902.28</v>
      </c>
      <c r="C188" s="87">
        <v>56671.519999999997</v>
      </c>
      <c r="D188" s="87">
        <v>0</v>
      </c>
      <c r="E188" s="87">
        <v>607573.80000000005</v>
      </c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87" t="s">
        <v>551</v>
      </c>
      <c r="B189" s="87">
        <v>11.89</v>
      </c>
      <c r="C189" s="87">
        <v>1.22</v>
      </c>
      <c r="D189" s="87">
        <v>0</v>
      </c>
      <c r="E189" s="87">
        <v>13.12</v>
      </c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87" t="s">
        <v>552</v>
      </c>
      <c r="B190" s="87">
        <v>11.89</v>
      </c>
      <c r="C190" s="87">
        <v>1.22</v>
      </c>
      <c r="D190" s="87">
        <v>0</v>
      </c>
      <c r="E190" s="87">
        <v>13.12</v>
      </c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8"/>
  <dimension ref="A1:S190"/>
  <sheetViews>
    <sheetView workbookViewId="0"/>
  </sheetViews>
  <sheetFormatPr defaultRowHeight="10.5"/>
  <cols>
    <col min="1" max="1" width="45.83203125" style="79" customWidth="1"/>
    <col min="2" max="2" width="28.83203125" style="79" customWidth="1"/>
    <col min="3" max="3" width="33.6640625" style="79" customWidth="1"/>
    <col min="4" max="4" width="38.6640625" style="79" customWidth="1"/>
    <col min="5" max="5" width="45.6640625" style="79" customWidth="1"/>
    <col min="6" max="6" width="50" style="79" customWidth="1"/>
    <col min="7" max="7" width="43.6640625" style="79" customWidth="1"/>
    <col min="8" max="9" width="38.33203125" style="79" customWidth="1"/>
    <col min="10" max="10" width="46.1640625" style="79" customWidth="1"/>
    <col min="11" max="11" width="36.5" style="79" customWidth="1"/>
    <col min="12" max="12" width="45.33203125" style="79" customWidth="1"/>
    <col min="13" max="13" width="50.5" style="79" customWidth="1"/>
    <col min="14" max="15" width="44.83203125" style="79" customWidth="1"/>
    <col min="16" max="16" width="45.33203125" style="79" customWidth="1"/>
    <col min="17" max="17" width="44.83203125" style="79" customWidth="1"/>
    <col min="18" max="18" width="42.6640625" style="79" customWidth="1"/>
    <col min="19" max="19" width="48.1640625" style="79" customWidth="1"/>
    <col min="20" max="27" width="9.33203125" style="79" customWidth="1"/>
    <col min="28" max="16384" width="9.33203125" style="79"/>
  </cols>
  <sheetData>
    <row r="1" spans="1:19">
      <c r="A1" s="80"/>
      <c r="B1" s="87" t="s">
        <v>331</v>
      </c>
      <c r="C1" s="87" t="s">
        <v>332</v>
      </c>
      <c r="D1" s="87" t="s">
        <v>333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7" t="s">
        <v>334</v>
      </c>
      <c r="B2" s="87">
        <v>22071.32</v>
      </c>
      <c r="C2" s="87">
        <v>476.49</v>
      </c>
      <c r="D2" s="87">
        <v>476.49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7" t="s">
        <v>335</v>
      </c>
      <c r="B3" s="87">
        <v>22071.32</v>
      </c>
      <c r="C3" s="87">
        <v>476.49</v>
      </c>
      <c r="D3" s="87">
        <v>476.49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7" t="s">
        <v>336</v>
      </c>
      <c r="B4" s="87">
        <v>62954.52</v>
      </c>
      <c r="C4" s="87">
        <v>1359.11</v>
      </c>
      <c r="D4" s="87">
        <v>1359.11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7" t="s">
        <v>337</v>
      </c>
      <c r="B5" s="87">
        <v>62954.52</v>
      </c>
      <c r="C5" s="87">
        <v>1359.11</v>
      </c>
      <c r="D5" s="87">
        <v>1359.11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0"/>
      <c r="B7" s="87" t="s">
        <v>338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7" t="s">
        <v>339</v>
      </c>
      <c r="B8" s="87">
        <v>46320.38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7" t="s">
        <v>340</v>
      </c>
      <c r="B9" s="87">
        <v>46320.38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7" t="s">
        <v>341</v>
      </c>
      <c r="B10" s="87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0"/>
      <c r="B12" s="87" t="s">
        <v>342</v>
      </c>
      <c r="C12" s="87" t="s">
        <v>343</v>
      </c>
      <c r="D12" s="87" t="s">
        <v>344</v>
      </c>
      <c r="E12" s="87" t="s">
        <v>345</v>
      </c>
      <c r="F12" s="87" t="s">
        <v>346</v>
      </c>
      <c r="G12" s="87" t="s">
        <v>347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7" t="s">
        <v>69</v>
      </c>
      <c r="B13" s="87">
        <v>0</v>
      </c>
      <c r="C13" s="87">
        <v>2435.37</v>
      </c>
      <c r="D13" s="87">
        <v>0</v>
      </c>
      <c r="E13" s="87">
        <v>0</v>
      </c>
      <c r="F13" s="87">
        <v>0</v>
      </c>
      <c r="G13" s="87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7" t="s">
        <v>70</v>
      </c>
      <c r="B14" s="87">
        <v>1998.62</v>
      </c>
      <c r="C14" s="87">
        <v>0</v>
      </c>
      <c r="D14" s="87">
        <v>0</v>
      </c>
      <c r="E14" s="87">
        <v>0</v>
      </c>
      <c r="F14" s="87">
        <v>0</v>
      </c>
      <c r="G14" s="87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7" t="s">
        <v>78</v>
      </c>
      <c r="B15" s="87">
        <v>7389.8</v>
      </c>
      <c r="C15" s="87">
        <v>0</v>
      </c>
      <c r="D15" s="87">
        <v>0</v>
      </c>
      <c r="E15" s="87">
        <v>0</v>
      </c>
      <c r="F15" s="87">
        <v>0</v>
      </c>
      <c r="G15" s="87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7" t="s">
        <v>79</v>
      </c>
      <c r="B16" s="87">
        <v>48.38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7" t="s">
        <v>80</v>
      </c>
      <c r="B17" s="87">
        <v>5778.62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7" t="s">
        <v>81</v>
      </c>
      <c r="B18" s="87">
        <v>1895.08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7" t="s">
        <v>82</v>
      </c>
      <c r="B19" s="87">
        <v>612.44000000000005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7" t="s">
        <v>83</v>
      </c>
      <c r="B20" s="87">
        <v>915.33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7" t="s">
        <v>84</v>
      </c>
      <c r="B21" s="87">
        <v>758.96</v>
      </c>
      <c r="C21" s="87">
        <v>0</v>
      </c>
      <c r="D21" s="87">
        <v>0</v>
      </c>
      <c r="E21" s="87">
        <v>0</v>
      </c>
      <c r="F21" s="87">
        <v>0</v>
      </c>
      <c r="G21" s="87">
        <v>11338.47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7" t="s">
        <v>85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7" t="s">
        <v>64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7" t="s">
        <v>86</v>
      </c>
      <c r="B24" s="87">
        <v>0</v>
      </c>
      <c r="C24" s="87">
        <v>238.72</v>
      </c>
      <c r="D24" s="87">
        <v>0</v>
      </c>
      <c r="E24" s="87">
        <v>0</v>
      </c>
      <c r="F24" s="87">
        <v>0</v>
      </c>
      <c r="G24" s="87">
        <v>1504.13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7" t="s">
        <v>87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7" t="s">
        <v>88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7"/>
      <c r="B27" s="87"/>
      <c r="C27" s="87"/>
      <c r="D27" s="87"/>
      <c r="E27" s="87"/>
      <c r="F27" s="87"/>
      <c r="G27" s="87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7" t="s">
        <v>89</v>
      </c>
      <c r="B28" s="87">
        <v>19397.23</v>
      </c>
      <c r="C28" s="87">
        <v>2674.09</v>
      </c>
      <c r="D28" s="87">
        <v>0</v>
      </c>
      <c r="E28" s="87">
        <v>0</v>
      </c>
      <c r="F28" s="87">
        <v>0</v>
      </c>
      <c r="G28" s="87">
        <v>12842.6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0"/>
      <c r="B30" s="87" t="s">
        <v>338</v>
      </c>
      <c r="C30" s="87" t="s">
        <v>2</v>
      </c>
      <c r="D30" s="87" t="s">
        <v>348</v>
      </c>
      <c r="E30" s="87" t="s">
        <v>349</v>
      </c>
      <c r="F30" s="87" t="s">
        <v>350</v>
      </c>
      <c r="G30" s="87" t="s">
        <v>351</v>
      </c>
      <c r="H30" s="87" t="s">
        <v>352</v>
      </c>
      <c r="I30" s="87" t="s">
        <v>353</v>
      </c>
      <c r="J30" s="87" t="s">
        <v>354</v>
      </c>
      <c r="K30"/>
      <c r="L30"/>
      <c r="M30"/>
      <c r="N30"/>
      <c r="O30"/>
      <c r="P30"/>
      <c r="Q30"/>
      <c r="R30"/>
      <c r="S30"/>
    </row>
    <row r="31" spans="1:19">
      <c r="A31" s="87" t="s">
        <v>355</v>
      </c>
      <c r="B31" s="87">
        <v>3563.11</v>
      </c>
      <c r="C31" s="87" t="s">
        <v>3</v>
      </c>
      <c r="D31" s="87">
        <v>8690.42</v>
      </c>
      <c r="E31" s="87">
        <v>1</v>
      </c>
      <c r="F31" s="87">
        <v>0</v>
      </c>
      <c r="G31" s="87">
        <v>0</v>
      </c>
      <c r="H31" s="87">
        <v>7.53</v>
      </c>
      <c r="I31" s="87">
        <v>37.159999999999997</v>
      </c>
      <c r="J31" s="87">
        <v>4.84</v>
      </c>
      <c r="K31"/>
      <c r="L31"/>
      <c r="M31"/>
      <c r="N31"/>
      <c r="O31"/>
      <c r="P31"/>
      <c r="Q31"/>
      <c r="R31"/>
      <c r="S31"/>
    </row>
    <row r="32" spans="1:19">
      <c r="A32" s="87" t="s">
        <v>356</v>
      </c>
      <c r="B32" s="87">
        <v>2532.3200000000002</v>
      </c>
      <c r="C32" s="87" t="s">
        <v>3</v>
      </c>
      <c r="D32" s="87">
        <v>6948.69</v>
      </c>
      <c r="E32" s="87">
        <v>1</v>
      </c>
      <c r="F32" s="87">
        <v>0</v>
      </c>
      <c r="G32" s="87">
        <v>0</v>
      </c>
      <c r="H32" s="87">
        <v>16.14</v>
      </c>
      <c r="I32" s="87">
        <v>18.579999999999998</v>
      </c>
      <c r="J32" s="87">
        <v>8.07</v>
      </c>
      <c r="K32"/>
      <c r="L32"/>
      <c r="M32"/>
      <c r="N32"/>
      <c r="O32"/>
      <c r="P32"/>
      <c r="Q32"/>
      <c r="R32"/>
      <c r="S32"/>
    </row>
    <row r="33" spans="1:19">
      <c r="A33" s="87" t="s">
        <v>357</v>
      </c>
      <c r="B33" s="87">
        <v>2532.3200000000002</v>
      </c>
      <c r="C33" s="87" t="s">
        <v>3</v>
      </c>
      <c r="D33" s="87">
        <v>6948.69</v>
      </c>
      <c r="E33" s="87">
        <v>10</v>
      </c>
      <c r="F33" s="87">
        <v>0</v>
      </c>
      <c r="G33" s="87">
        <v>0</v>
      </c>
      <c r="H33" s="87">
        <v>16.14</v>
      </c>
      <c r="I33" s="87">
        <v>18.579999999999998</v>
      </c>
      <c r="J33" s="87">
        <v>8.07</v>
      </c>
      <c r="K33"/>
      <c r="L33"/>
      <c r="M33"/>
      <c r="N33"/>
      <c r="O33"/>
      <c r="P33"/>
      <c r="Q33"/>
      <c r="R33"/>
      <c r="S33"/>
    </row>
    <row r="34" spans="1:19">
      <c r="A34" s="87" t="s">
        <v>358</v>
      </c>
      <c r="B34" s="87">
        <v>2532.3200000000002</v>
      </c>
      <c r="C34" s="87" t="s">
        <v>3</v>
      </c>
      <c r="D34" s="87">
        <v>6948.69</v>
      </c>
      <c r="E34" s="87">
        <v>1</v>
      </c>
      <c r="F34" s="87">
        <v>0</v>
      </c>
      <c r="G34" s="87">
        <v>0</v>
      </c>
      <c r="H34" s="87">
        <v>16.14</v>
      </c>
      <c r="I34" s="87">
        <v>18.579999999999998</v>
      </c>
      <c r="J34" s="87">
        <v>8.07</v>
      </c>
      <c r="K34"/>
      <c r="L34"/>
      <c r="M34"/>
      <c r="N34"/>
      <c r="O34"/>
      <c r="P34"/>
      <c r="Q34"/>
      <c r="R34"/>
      <c r="S34"/>
    </row>
    <row r="35" spans="1:19">
      <c r="A35" s="87" t="s">
        <v>371</v>
      </c>
      <c r="B35" s="87">
        <v>3563.11</v>
      </c>
      <c r="C35" s="87" t="s">
        <v>3</v>
      </c>
      <c r="D35" s="87">
        <v>4344.1400000000003</v>
      </c>
      <c r="E35" s="87">
        <v>1</v>
      </c>
      <c r="F35" s="87">
        <v>297.11</v>
      </c>
      <c r="G35" s="87">
        <v>0</v>
      </c>
      <c r="H35" s="87">
        <v>0</v>
      </c>
      <c r="I35" s="87"/>
      <c r="J35" s="87">
        <v>0</v>
      </c>
      <c r="K35"/>
      <c r="L35"/>
      <c r="M35"/>
      <c r="N35"/>
      <c r="O35"/>
      <c r="P35"/>
      <c r="Q35"/>
      <c r="R35"/>
      <c r="S35"/>
    </row>
    <row r="36" spans="1:19">
      <c r="A36" s="87" t="s">
        <v>372</v>
      </c>
      <c r="B36" s="87">
        <v>3563.11</v>
      </c>
      <c r="C36" s="87" t="s">
        <v>3</v>
      </c>
      <c r="D36" s="87">
        <v>4344.1400000000003</v>
      </c>
      <c r="E36" s="87">
        <v>10</v>
      </c>
      <c r="F36" s="87">
        <v>297.11</v>
      </c>
      <c r="G36" s="87">
        <v>0</v>
      </c>
      <c r="H36" s="87">
        <v>0</v>
      </c>
      <c r="I36" s="87"/>
      <c r="J36" s="87">
        <v>0</v>
      </c>
      <c r="K36"/>
      <c r="L36"/>
      <c r="M36"/>
      <c r="N36"/>
      <c r="O36"/>
      <c r="P36"/>
      <c r="Q36"/>
      <c r="R36"/>
      <c r="S36"/>
    </row>
    <row r="37" spans="1:19">
      <c r="A37" s="87" t="s">
        <v>361</v>
      </c>
      <c r="B37" s="87">
        <v>313.42</v>
      </c>
      <c r="C37" s="87" t="s">
        <v>3</v>
      </c>
      <c r="D37" s="87">
        <v>860.02</v>
      </c>
      <c r="E37" s="87">
        <v>1</v>
      </c>
      <c r="F37" s="87">
        <v>200.61</v>
      </c>
      <c r="G37" s="87">
        <v>115.9</v>
      </c>
      <c r="H37" s="87">
        <v>16.14</v>
      </c>
      <c r="I37" s="87">
        <v>18.579999999999998</v>
      </c>
      <c r="J37" s="87">
        <v>8.07</v>
      </c>
      <c r="K37"/>
      <c r="L37"/>
      <c r="M37"/>
      <c r="N37"/>
      <c r="O37"/>
      <c r="P37"/>
      <c r="Q37"/>
      <c r="R37"/>
      <c r="S37"/>
    </row>
    <row r="38" spans="1:19">
      <c r="A38" s="87" t="s">
        <v>360</v>
      </c>
      <c r="B38" s="87">
        <v>201.98</v>
      </c>
      <c r="C38" s="87" t="s">
        <v>3</v>
      </c>
      <c r="D38" s="87">
        <v>554.22</v>
      </c>
      <c r="E38" s="87">
        <v>1</v>
      </c>
      <c r="F38" s="87">
        <v>133.74</v>
      </c>
      <c r="G38" s="87">
        <v>77.27</v>
      </c>
      <c r="H38" s="87">
        <v>16.14</v>
      </c>
      <c r="I38" s="87">
        <v>18.579999999999998</v>
      </c>
      <c r="J38" s="87">
        <v>8.07</v>
      </c>
      <c r="K38"/>
      <c r="L38"/>
      <c r="M38"/>
      <c r="N38"/>
      <c r="O38"/>
      <c r="P38"/>
      <c r="Q38"/>
      <c r="R38"/>
      <c r="S38"/>
    </row>
    <row r="39" spans="1:19">
      <c r="A39" s="87" t="s">
        <v>359</v>
      </c>
      <c r="B39" s="87">
        <v>313.41000000000003</v>
      </c>
      <c r="C39" s="87" t="s">
        <v>3</v>
      </c>
      <c r="D39" s="87">
        <v>860</v>
      </c>
      <c r="E39" s="87">
        <v>1</v>
      </c>
      <c r="F39" s="87">
        <v>200.61</v>
      </c>
      <c r="G39" s="87">
        <v>115.9</v>
      </c>
      <c r="H39" s="87">
        <v>16.14</v>
      </c>
      <c r="I39" s="87">
        <v>18.579999999999998</v>
      </c>
      <c r="J39" s="87">
        <v>8.07</v>
      </c>
      <c r="K39"/>
      <c r="L39"/>
      <c r="M39"/>
      <c r="N39"/>
      <c r="O39"/>
      <c r="P39"/>
      <c r="Q39"/>
      <c r="R39"/>
      <c r="S39"/>
    </row>
    <row r="40" spans="1:19">
      <c r="A40" s="87" t="s">
        <v>362</v>
      </c>
      <c r="B40" s="87">
        <v>201.98</v>
      </c>
      <c r="C40" s="87" t="s">
        <v>3</v>
      </c>
      <c r="D40" s="87">
        <v>554.22</v>
      </c>
      <c r="E40" s="87">
        <v>1</v>
      </c>
      <c r="F40" s="87">
        <v>133.74</v>
      </c>
      <c r="G40" s="87">
        <v>77.27</v>
      </c>
      <c r="H40" s="87">
        <v>16.14</v>
      </c>
      <c r="I40" s="87">
        <v>18.579999999999998</v>
      </c>
      <c r="J40" s="87">
        <v>8.07</v>
      </c>
      <c r="K40"/>
      <c r="L40"/>
      <c r="M40"/>
      <c r="N40"/>
      <c r="O40"/>
      <c r="P40"/>
      <c r="Q40"/>
      <c r="R40"/>
      <c r="S40"/>
    </row>
    <row r="41" spans="1:19">
      <c r="A41" s="87" t="s">
        <v>365</v>
      </c>
      <c r="B41" s="87">
        <v>313.42</v>
      </c>
      <c r="C41" s="87" t="s">
        <v>3</v>
      </c>
      <c r="D41" s="87">
        <v>860.02</v>
      </c>
      <c r="E41" s="87">
        <v>10</v>
      </c>
      <c r="F41" s="87">
        <v>200.61</v>
      </c>
      <c r="G41" s="87">
        <v>115.9</v>
      </c>
      <c r="H41" s="87">
        <v>16.14</v>
      </c>
      <c r="I41" s="87">
        <v>18.579999999999998</v>
      </c>
      <c r="J41" s="87">
        <v>8.07</v>
      </c>
      <c r="K41"/>
      <c r="L41"/>
      <c r="M41"/>
      <c r="N41"/>
      <c r="O41"/>
      <c r="P41"/>
      <c r="Q41"/>
      <c r="R41"/>
      <c r="S41"/>
    </row>
    <row r="42" spans="1:19">
      <c r="A42" s="87" t="s">
        <v>364</v>
      </c>
      <c r="B42" s="87">
        <v>201.98</v>
      </c>
      <c r="C42" s="87" t="s">
        <v>3</v>
      </c>
      <c r="D42" s="87">
        <v>554.22</v>
      </c>
      <c r="E42" s="87">
        <v>10</v>
      </c>
      <c r="F42" s="87">
        <v>133.74</v>
      </c>
      <c r="G42" s="87">
        <v>77.27</v>
      </c>
      <c r="H42" s="87">
        <v>16.14</v>
      </c>
      <c r="I42" s="87">
        <v>18.579999999999998</v>
      </c>
      <c r="J42" s="87">
        <v>8.07</v>
      </c>
      <c r="K42"/>
      <c r="L42"/>
      <c r="M42"/>
      <c r="N42"/>
      <c r="O42"/>
      <c r="P42"/>
      <c r="Q42"/>
      <c r="R42"/>
      <c r="S42"/>
    </row>
    <row r="43" spans="1:19">
      <c r="A43" s="87" t="s">
        <v>363</v>
      </c>
      <c r="B43" s="87">
        <v>313.41000000000003</v>
      </c>
      <c r="C43" s="87" t="s">
        <v>3</v>
      </c>
      <c r="D43" s="87">
        <v>860</v>
      </c>
      <c r="E43" s="87">
        <v>10</v>
      </c>
      <c r="F43" s="87">
        <v>200.61</v>
      </c>
      <c r="G43" s="87">
        <v>115.9</v>
      </c>
      <c r="H43" s="87">
        <v>16.14</v>
      </c>
      <c r="I43" s="87">
        <v>18.579999999999998</v>
      </c>
      <c r="J43" s="87">
        <v>8.07</v>
      </c>
      <c r="K43"/>
      <c r="L43"/>
      <c r="M43"/>
      <c r="N43"/>
      <c r="O43"/>
      <c r="P43"/>
      <c r="Q43"/>
      <c r="R43"/>
      <c r="S43"/>
    </row>
    <row r="44" spans="1:19">
      <c r="A44" s="87" t="s">
        <v>366</v>
      </c>
      <c r="B44" s="87">
        <v>201.98</v>
      </c>
      <c r="C44" s="87" t="s">
        <v>3</v>
      </c>
      <c r="D44" s="87">
        <v>554.22</v>
      </c>
      <c r="E44" s="87">
        <v>10</v>
      </c>
      <c r="F44" s="87">
        <v>133.74</v>
      </c>
      <c r="G44" s="87">
        <v>77.27</v>
      </c>
      <c r="H44" s="87">
        <v>16.14</v>
      </c>
      <c r="I44" s="87">
        <v>18.579999999999998</v>
      </c>
      <c r="J44" s="87">
        <v>8.07</v>
      </c>
      <c r="K44"/>
      <c r="L44"/>
      <c r="M44"/>
      <c r="N44"/>
      <c r="O44"/>
      <c r="P44"/>
      <c r="Q44"/>
      <c r="R44"/>
      <c r="S44"/>
    </row>
    <row r="45" spans="1:19">
      <c r="A45" s="87" t="s">
        <v>369</v>
      </c>
      <c r="B45" s="87">
        <v>313.42</v>
      </c>
      <c r="C45" s="87" t="s">
        <v>3</v>
      </c>
      <c r="D45" s="87">
        <v>860.02</v>
      </c>
      <c r="E45" s="87">
        <v>1</v>
      </c>
      <c r="F45" s="87">
        <v>200.61</v>
      </c>
      <c r="G45" s="87">
        <v>115.9</v>
      </c>
      <c r="H45" s="87">
        <v>16.14</v>
      </c>
      <c r="I45" s="87">
        <v>18.579999999999998</v>
      </c>
      <c r="J45" s="87">
        <v>8.07</v>
      </c>
      <c r="K45"/>
      <c r="L45"/>
      <c r="M45"/>
      <c r="N45"/>
      <c r="O45"/>
      <c r="P45"/>
      <c r="Q45"/>
      <c r="R45"/>
      <c r="S45"/>
    </row>
    <row r="46" spans="1:19">
      <c r="A46" s="87" t="s">
        <v>368</v>
      </c>
      <c r="B46" s="87">
        <v>201.98</v>
      </c>
      <c r="C46" s="87" t="s">
        <v>3</v>
      </c>
      <c r="D46" s="87">
        <v>554.22</v>
      </c>
      <c r="E46" s="87">
        <v>1</v>
      </c>
      <c r="F46" s="87">
        <v>133.74</v>
      </c>
      <c r="G46" s="87">
        <v>77.27</v>
      </c>
      <c r="H46" s="87">
        <v>16.14</v>
      </c>
      <c r="I46" s="87">
        <v>18.579999999999998</v>
      </c>
      <c r="J46" s="87">
        <v>8.07</v>
      </c>
      <c r="K46"/>
      <c r="L46"/>
      <c r="M46"/>
      <c r="N46"/>
      <c r="O46"/>
      <c r="P46"/>
      <c r="Q46"/>
      <c r="R46"/>
      <c r="S46"/>
    </row>
    <row r="47" spans="1:19">
      <c r="A47" s="87" t="s">
        <v>367</v>
      </c>
      <c r="B47" s="87">
        <v>313.41000000000003</v>
      </c>
      <c r="C47" s="87" t="s">
        <v>3</v>
      </c>
      <c r="D47" s="87">
        <v>860</v>
      </c>
      <c r="E47" s="87">
        <v>1</v>
      </c>
      <c r="F47" s="87">
        <v>200.61</v>
      </c>
      <c r="G47" s="87">
        <v>115.9</v>
      </c>
      <c r="H47" s="87">
        <v>16.14</v>
      </c>
      <c r="I47" s="87">
        <v>18.579999999999998</v>
      </c>
      <c r="J47" s="87">
        <v>8.07</v>
      </c>
      <c r="K47"/>
      <c r="L47"/>
      <c r="M47"/>
      <c r="N47"/>
      <c r="O47"/>
      <c r="P47"/>
      <c r="Q47"/>
      <c r="R47"/>
      <c r="S47"/>
    </row>
    <row r="48" spans="1:19">
      <c r="A48" s="87" t="s">
        <v>370</v>
      </c>
      <c r="B48" s="87">
        <v>201.98</v>
      </c>
      <c r="C48" s="87" t="s">
        <v>3</v>
      </c>
      <c r="D48" s="87">
        <v>554.22</v>
      </c>
      <c r="E48" s="87">
        <v>1</v>
      </c>
      <c r="F48" s="87">
        <v>133.74</v>
      </c>
      <c r="G48" s="87">
        <v>77.27</v>
      </c>
      <c r="H48" s="87">
        <v>16.14</v>
      </c>
      <c r="I48" s="87">
        <v>18.579999999999998</v>
      </c>
      <c r="J48" s="87">
        <v>8.07</v>
      </c>
      <c r="K48"/>
      <c r="L48"/>
      <c r="M48"/>
      <c r="N48"/>
      <c r="O48"/>
      <c r="P48"/>
      <c r="Q48"/>
      <c r="R48"/>
      <c r="S48"/>
    </row>
    <row r="49" spans="1:19">
      <c r="A49" s="87" t="s">
        <v>373</v>
      </c>
      <c r="B49" s="87">
        <v>3563.11</v>
      </c>
      <c r="C49" s="87" t="s">
        <v>3</v>
      </c>
      <c r="D49" s="87">
        <v>4344.1400000000003</v>
      </c>
      <c r="E49" s="87">
        <v>1</v>
      </c>
      <c r="F49" s="87">
        <v>297.11</v>
      </c>
      <c r="G49" s="87">
        <v>0</v>
      </c>
      <c r="H49" s="87">
        <v>0</v>
      </c>
      <c r="I49" s="87"/>
      <c r="J49" s="87">
        <v>0</v>
      </c>
      <c r="K49"/>
      <c r="L49"/>
      <c r="M49"/>
      <c r="N49"/>
      <c r="O49"/>
      <c r="P49"/>
      <c r="Q49"/>
      <c r="R49"/>
      <c r="S49"/>
    </row>
    <row r="50" spans="1:19">
      <c r="A50" s="87" t="s">
        <v>254</v>
      </c>
      <c r="B50" s="87">
        <v>89077.65</v>
      </c>
      <c r="C50" s="87"/>
      <c r="D50" s="87">
        <v>178146.04</v>
      </c>
      <c r="E50" s="87"/>
      <c r="F50" s="87">
        <v>11589.54</v>
      </c>
      <c r="G50" s="87">
        <v>4636.1499999999996</v>
      </c>
      <c r="H50" s="87">
        <v>8.0484000000000009</v>
      </c>
      <c r="I50" s="87">
        <v>37.159999999999997</v>
      </c>
      <c r="J50" s="87">
        <v>4.0671999999999997</v>
      </c>
      <c r="K50"/>
      <c r="L50"/>
      <c r="M50"/>
      <c r="N50"/>
      <c r="O50"/>
      <c r="P50"/>
      <c r="Q50"/>
      <c r="R50"/>
      <c r="S50"/>
    </row>
    <row r="51" spans="1:19">
      <c r="A51" s="87" t="s">
        <v>374</v>
      </c>
      <c r="B51" s="87">
        <v>89077.65</v>
      </c>
      <c r="C51" s="87"/>
      <c r="D51" s="87">
        <v>178146.04</v>
      </c>
      <c r="E51" s="87"/>
      <c r="F51" s="87">
        <v>11589.54</v>
      </c>
      <c r="G51" s="87">
        <v>4636.1499999999996</v>
      </c>
      <c r="H51" s="87">
        <v>8.0484000000000009</v>
      </c>
      <c r="I51" s="87">
        <v>37.159999999999997</v>
      </c>
      <c r="J51" s="87">
        <v>4.0671999999999997</v>
      </c>
      <c r="K51"/>
      <c r="L51"/>
      <c r="M51"/>
      <c r="N51"/>
      <c r="O51"/>
      <c r="P51"/>
      <c r="Q51"/>
      <c r="R51"/>
      <c r="S51"/>
    </row>
    <row r="52" spans="1:19">
      <c r="A52" s="87" t="s">
        <v>375</v>
      </c>
      <c r="B52" s="87">
        <v>0</v>
      </c>
      <c r="C52" s="87"/>
      <c r="D52" s="87">
        <v>0</v>
      </c>
      <c r="E52" s="87"/>
      <c r="F52" s="87">
        <v>0</v>
      </c>
      <c r="G52" s="87">
        <v>0</v>
      </c>
      <c r="H52" s="87"/>
      <c r="I52" s="87"/>
      <c r="J52" s="87"/>
      <c r="K52"/>
      <c r="L52"/>
      <c r="M52"/>
      <c r="N52"/>
      <c r="O52"/>
      <c r="P52"/>
      <c r="Q52"/>
      <c r="R52"/>
      <c r="S52"/>
    </row>
    <row r="53" spans="1:19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</row>
    <row r="54" spans="1:19">
      <c r="A54" s="80"/>
      <c r="B54" s="87" t="s">
        <v>48</v>
      </c>
      <c r="C54" s="87" t="s">
        <v>376</v>
      </c>
      <c r="D54" s="87" t="s">
        <v>377</v>
      </c>
      <c r="E54" s="87" t="s">
        <v>378</v>
      </c>
      <c r="F54" s="87" t="s">
        <v>379</v>
      </c>
      <c r="G54" s="87" t="s">
        <v>380</v>
      </c>
      <c r="H54" s="87" t="s">
        <v>381</v>
      </c>
      <c r="I54" s="87" t="s">
        <v>382</v>
      </c>
      <c r="J54"/>
      <c r="K54"/>
      <c r="L54"/>
      <c r="M54"/>
      <c r="N54"/>
      <c r="O54"/>
      <c r="P54"/>
      <c r="Q54"/>
      <c r="R54"/>
      <c r="S54"/>
    </row>
    <row r="55" spans="1:19">
      <c r="A55" s="87" t="s">
        <v>385</v>
      </c>
      <c r="B55" s="87" t="s">
        <v>579</v>
      </c>
      <c r="C55" s="87">
        <v>0.3</v>
      </c>
      <c r="D55" s="87">
        <v>3.26</v>
      </c>
      <c r="E55" s="87">
        <v>6.3680000000000003</v>
      </c>
      <c r="F55" s="87">
        <v>118.87</v>
      </c>
      <c r="G55" s="87">
        <v>90</v>
      </c>
      <c r="H55" s="87">
        <v>90</v>
      </c>
      <c r="I55" s="87" t="s">
        <v>386</v>
      </c>
      <c r="J55"/>
      <c r="K55"/>
      <c r="L55"/>
      <c r="M55"/>
      <c r="N55"/>
      <c r="O55"/>
      <c r="P55"/>
      <c r="Q55"/>
      <c r="R55"/>
      <c r="S55"/>
    </row>
    <row r="56" spans="1:19">
      <c r="A56" s="87" t="s">
        <v>383</v>
      </c>
      <c r="B56" s="87" t="s">
        <v>579</v>
      </c>
      <c r="C56" s="87">
        <v>0.3</v>
      </c>
      <c r="D56" s="87">
        <v>3.26</v>
      </c>
      <c r="E56" s="87">
        <v>6.3680000000000003</v>
      </c>
      <c r="F56" s="87">
        <v>178.31</v>
      </c>
      <c r="G56" s="87">
        <v>0</v>
      </c>
      <c r="H56" s="87">
        <v>90</v>
      </c>
      <c r="I56" s="87" t="s">
        <v>384</v>
      </c>
      <c r="J56"/>
      <c r="K56"/>
      <c r="L56"/>
      <c r="M56"/>
      <c r="N56"/>
      <c r="O56"/>
      <c r="P56"/>
      <c r="Q56"/>
      <c r="R56"/>
      <c r="S56"/>
    </row>
    <row r="57" spans="1:19">
      <c r="A57" s="87" t="s">
        <v>387</v>
      </c>
      <c r="B57" s="87" t="s">
        <v>579</v>
      </c>
      <c r="C57" s="87">
        <v>0.3</v>
      </c>
      <c r="D57" s="87">
        <v>3.26</v>
      </c>
      <c r="E57" s="87">
        <v>6.3680000000000003</v>
      </c>
      <c r="F57" s="87">
        <v>178.31</v>
      </c>
      <c r="G57" s="87">
        <v>180</v>
      </c>
      <c r="H57" s="87">
        <v>90</v>
      </c>
      <c r="I57" s="87" t="s">
        <v>388</v>
      </c>
      <c r="J57"/>
      <c r="K57"/>
      <c r="L57"/>
      <c r="M57"/>
      <c r="N57"/>
      <c r="O57"/>
      <c r="P57"/>
      <c r="Q57"/>
      <c r="R57"/>
      <c r="S57"/>
    </row>
    <row r="58" spans="1:19">
      <c r="A58" s="87" t="s">
        <v>389</v>
      </c>
      <c r="B58" s="87" t="s">
        <v>579</v>
      </c>
      <c r="C58" s="87">
        <v>0.3</v>
      </c>
      <c r="D58" s="87">
        <v>3.26</v>
      </c>
      <c r="E58" s="87">
        <v>6.3680000000000003</v>
      </c>
      <c r="F58" s="87">
        <v>118.87</v>
      </c>
      <c r="G58" s="87">
        <v>270</v>
      </c>
      <c r="H58" s="87">
        <v>90</v>
      </c>
      <c r="I58" s="87" t="s">
        <v>390</v>
      </c>
      <c r="J58"/>
      <c r="K58"/>
      <c r="L58"/>
      <c r="M58"/>
      <c r="N58"/>
      <c r="O58"/>
      <c r="P58"/>
      <c r="Q58"/>
      <c r="R58"/>
      <c r="S58"/>
    </row>
    <row r="59" spans="1:19">
      <c r="A59" s="87" t="s">
        <v>391</v>
      </c>
      <c r="B59" s="87" t="s">
        <v>580</v>
      </c>
      <c r="C59" s="87">
        <v>0.3</v>
      </c>
      <c r="D59" s="87">
        <v>1.8620000000000001</v>
      </c>
      <c r="E59" s="87">
        <v>3.4009999999999998</v>
      </c>
      <c r="F59" s="87">
        <v>3563.11</v>
      </c>
      <c r="G59" s="87">
        <v>0</v>
      </c>
      <c r="H59" s="87">
        <v>180</v>
      </c>
      <c r="I59" s="87"/>
      <c r="J59"/>
      <c r="K59"/>
      <c r="L59"/>
      <c r="M59"/>
      <c r="N59"/>
      <c r="O59"/>
      <c r="P59"/>
      <c r="Q59"/>
      <c r="R59"/>
      <c r="S59"/>
    </row>
    <row r="60" spans="1:19">
      <c r="A60" s="87" t="s">
        <v>406</v>
      </c>
      <c r="B60" s="87" t="s">
        <v>581</v>
      </c>
      <c r="C60" s="87">
        <v>0.08</v>
      </c>
      <c r="D60" s="87">
        <v>2.3769999999999998</v>
      </c>
      <c r="E60" s="87">
        <v>3.6909999999999998</v>
      </c>
      <c r="F60" s="87">
        <v>59.42</v>
      </c>
      <c r="G60" s="87">
        <v>90</v>
      </c>
      <c r="H60" s="87">
        <v>90</v>
      </c>
      <c r="I60" s="87" t="s">
        <v>386</v>
      </c>
      <c r="J60"/>
      <c r="K60"/>
      <c r="L60"/>
      <c r="M60"/>
      <c r="N60"/>
      <c r="O60"/>
      <c r="P60"/>
      <c r="Q60"/>
      <c r="R60"/>
      <c r="S60"/>
    </row>
    <row r="61" spans="1:19">
      <c r="A61" s="87" t="s">
        <v>407</v>
      </c>
      <c r="B61" s="87" t="s">
        <v>581</v>
      </c>
      <c r="C61" s="87">
        <v>0.08</v>
      </c>
      <c r="D61" s="87">
        <v>2.3769999999999998</v>
      </c>
      <c r="E61" s="87">
        <v>3.6909999999999998</v>
      </c>
      <c r="F61" s="87">
        <v>89.13</v>
      </c>
      <c r="G61" s="87">
        <v>0</v>
      </c>
      <c r="H61" s="87">
        <v>90</v>
      </c>
      <c r="I61" s="87" t="s">
        <v>384</v>
      </c>
      <c r="J61"/>
      <c r="K61"/>
      <c r="L61"/>
      <c r="M61"/>
      <c r="N61"/>
      <c r="O61"/>
      <c r="P61"/>
      <c r="Q61"/>
      <c r="R61"/>
      <c r="S61"/>
    </row>
    <row r="62" spans="1:19">
      <c r="A62" s="87" t="s">
        <v>405</v>
      </c>
      <c r="B62" s="87" t="s">
        <v>581</v>
      </c>
      <c r="C62" s="87">
        <v>0.08</v>
      </c>
      <c r="D62" s="87">
        <v>2.3769999999999998</v>
      </c>
      <c r="E62" s="87">
        <v>3.6909999999999998</v>
      </c>
      <c r="F62" s="87">
        <v>89.13</v>
      </c>
      <c r="G62" s="87">
        <v>180</v>
      </c>
      <c r="H62" s="87">
        <v>90</v>
      </c>
      <c r="I62" s="87" t="s">
        <v>388</v>
      </c>
      <c r="J62"/>
      <c r="K62"/>
      <c r="L62"/>
      <c r="M62"/>
      <c r="N62"/>
      <c r="O62"/>
      <c r="P62"/>
      <c r="Q62"/>
      <c r="R62"/>
      <c r="S62"/>
    </row>
    <row r="63" spans="1:19">
      <c r="A63" s="87" t="s">
        <v>404</v>
      </c>
      <c r="B63" s="87" t="s">
        <v>581</v>
      </c>
      <c r="C63" s="87">
        <v>0.08</v>
      </c>
      <c r="D63" s="87">
        <v>2.3769999999999998</v>
      </c>
      <c r="E63" s="87">
        <v>3.6909999999999998</v>
      </c>
      <c r="F63" s="87">
        <v>59.42</v>
      </c>
      <c r="G63" s="87">
        <v>270</v>
      </c>
      <c r="H63" s="87">
        <v>90</v>
      </c>
      <c r="I63" s="87" t="s">
        <v>390</v>
      </c>
      <c r="J63"/>
      <c r="K63"/>
      <c r="L63"/>
      <c r="M63"/>
      <c r="N63"/>
      <c r="O63"/>
      <c r="P63"/>
      <c r="Q63"/>
      <c r="R63"/>
      <c r="S63"/>
    </row>
    <row r="64" spans="1:19">
      <c r="A64" s="87" t="s">
        <v>411</v>
      </c>
      <c r="B64" s="87" t="s">
        <v>581</v>
      </c>
      <c r="C64" s="87">
        <v>0.08</v>
      </c>
      <c r="D64" s="87">
        <v>2.3769999999999998</v>
      </c>
      <c r="E64" s="87">
        <v>3.6909999999999998</v>
      </c>
      <c r="F64" s="87">
        <v>594.21</v>
      </c>
      <c r="G64" s="87">
        <v>90</v>
      </c>
      <c r="H64" s="87">
        <v>90</v>
      </c>
      <c r="I64" s="87" t="s">
        <v>386</v>
      </c>
      <c r="J64"/>
      <c r="K64"/>
      <c r="L64"/>
      <c r="M64"/>
      <c r="N64"/>
      <c r="O64"/>
      <c r="P64"/>
      <c r="Q64"/>
      <c r="R64"/>
      <c r="S64"/>
    </row>
    <row r="65" spans="1:19">
      <c r="A65" s="87" t="s">
        <v>408</v>
      </c>
      <c r="B65" s="87" t="s">
        <v>581</v>
      </c>
      <c r="C65" s="87">
        <v>0.08</v>
      </c>
      <c r="D65" s="87">
        <v>2.3769999999999998</v>
      </c>
      <c r="E65" s="87">
        <v>3.6909999999999998</v>
      </c>
      <c r="F65" s="87">
        <v>891.32</v>
      </c>
      <c r="G65" s="87">
        <v>0</v>
      </c>
      <c r="H65" s="87">
        <v>90</v>
      </c>
      <c r="I65" s="87" t="s">
        <v>384</v>
      </c>
      <c r="J65"/>
      <c r="K65"/>
      <c r="L65"/>
      <c r="M65"/>
      <c r="N65"/>
      <c r="O65"/>
      <c r="P65"/>
      <c r="Q65"/>
      <c r="R65"/>
      <c r="S65"/>
    </row>
    <row r="66" spans="1:19">
      <c r="A66" s="87" t="s">
        <v>410</v>
      </c>
      <c r="B66" s="87" t="s">
        <v>581</v>
      </c>
      <c r="C66" s="87">
        <v>0.08</v>
      </c>
      <c r="D66" s="87">
        <v>2.3769999999999998</v>
      </c>
      <c r="E66" s="87">
        <v>3.6909999999999998</v>
      </c>
      <c r="F66" s="87">
        <v>891.32</v>
      </c>
      <c r="G66" s="87">
        <v>180</v>
      </c>
      <c r="H66" s="87">
        <v>90</v>
      </c>
      <c r="I66" s="87" t="s">
        <v>388</v>
      </c>
      <c r="J66"/>
      <c r="K66"/>
      <c r="L66"/>
      <c r="M66"/>
      <c r="N66"/>
      <c r="O66"/>
      <c r="P66"/>
      <c r="Q66"/>
      <c r="R66"/>
      <c r="S66"/>
    </row>
    <row r="67" spans="1:19">
      <c r="A67" s="87" t="s">
        <v>409</v>
      </c>
      <c r="B67" s="87" t="s">
        <v>581</v>
      </c>
      <c r="C67" s="87">
        <v>0.08</v>
      </c>
      <c r="D67" s="87">
        <v>2.3769999999999998</v>
      </c>
      <c r="E67" s="87">
        <v>3.6909999999999998</v>
      </c>
      <c r="F67" s="87">
        <v>594.21</v>
      </c>
      <c r="G67" s="87">
        <v>270</v>
      </c>
      <c r="H67" s="87">
        <v>90</v>
      </c>
      <c r="I67" s="87" t="s">
        <v>390</v>
      </c>
      <c r="J67"/>
      <c r="K67"/>
      <c r="L67"/>
      <c r="M67"/>
      <c r="N67"/>
      <c r="O67"/>
      <c r="P67"/>
      <c r="Q67"/>
      <c r="R67"/>
      <c r="S67"/>
    </row>
    <row r="68" spans="1:19">
      <c r="A68" s="87" t="s">
        <v>394</v>
      </c>
      <c r="B68" s="87" t="s">
        <v>581</v>
      </c>
      <c r="C68" s="87">
        <v>0.08</v>
      </c>
      <c r="D68" s="87">
        <v>2.3769999999999998</v>
      </c>
      <c r="E68" s="87">
        <v>3.6909999999999998</v>
      </c>
      <c r="F68" s="87">
        <v>200.61</v>
      </c>
      <c r="G68" s="87">
        <v>180</v>
      </c>
      <c r="H68" s="87">
        <v>90</v>
      </c>
      <c r="I68" s="87" t="s">
        <v>388</v>
      </c>
      <c r="J68"/>
      <c r="K68"/>
      <c r="L68"/>
      <c r="M68"/>
      <c r="N68"/>
      <c r="O68"/>
      <c r="P68"/>
      <c r="Q68"/>
      <c r="R68"/>
      <c r="S68"/>
    </row>
    <row r="69" spans="1:19">
      <c r="A69" s="87" t="s">
        <v>393</v>
      </c>
      <c r="B69" s="87" t="s">
        <v>581</v>
      </c>
      <c r="C69" s="87">
        <v>0.08</v>
      </c>
      <c r="D69" s="87">
        <v>2.3769999999999998</v>
      </c>
      <c r="E69" s="87">
        <v>3.6909999999999998</v>
      </c>
      <c r="F69" s="87">
        <v>133.74</v>
      </c>
      <c r="G69" s="87">
        <v>90</v>
      </c>
      <c r="H69" s="87">
        <v>90</v>
      </c>
      <c r="I69" s="87" t="s">
        <v>386</v>
      </c>
      <c r="J69"/>
      <c r="K69"/>
      <c r="L69"/>
      <c r="M69"/>
      <c r="N69"/>
      <c r="O69"/>
      <c r="P69"/>
      <c r="Q69"/>
      <c r="R69"/>
      <c r="S69"/>
    </row>
    <row r="70" spans="1:19">
      <c r="A70" s="87" t="s">
        <v>392</v>
      </c>
      <c r="B70" s="87" t="s">
        <v>581</v>
      </c>
      <c r="C70" s="87">
        <v>0.08</v>
      </c>
      <c r="D70" s="87">
        <v>2.3769999999999998</v>
      </c>
      <c r="E70" s="87">
        <v>3.6909999999999998</v>
      </c>
      <c r="F70" s="87">
        <v>200.61</v>
      </c>
      <c r="G70" s="87">
        <v>0</v>
      </c>
      <c r="H70" s="87">
        <v>90</v>
      </c>
      <c r="I70" s="87" t="s">
        <v>384</v>
      </c>
      <c r="J70"/>
      <c r="K70"/>
      <c r="L70"/>
      <c r="M70"/>
      <c r="N70"/>
      <c r="O70"/>
      <c r="P70"/>
      <c r="Q70"/>
      <c r="R70"/>
      <c r="S70"/>
    </row>
    <row r="71" spans="1:19">
      <c r="A71" s="87" t="s">
        <v>395</v>
      </c>
      <c r="B71" s="87" t="s">
        <v>581</v>
      </c>
      <c r="C71" s="87">
        <v>0.08</v>
      </c>
      <c r="D71" s="87">
        <v>2.3769999999999998</v>
      </c>
      <c r="E71" s="87">
        <v>3.6909999999999998</v>
      </c>
      <c r="F71" s="87">
        <v>133.74</v>
      </c>
      <c r="G71" s="87">
        <v>270</v>
      </c>
      <c r="H71" s="87">
        <v>90</v>
      </c>
      <c r="I71" s="87" t="s">
        <v>390</v>
      </c>
      <c r="J71"/>
      <c r="K71"/>
      <c r="L71"/>
      <c r="M71"/>
      <c r="N71"/>
      <c r="O71"/>
      <c r="P71"/>
      <c r="Q71"/>
      <c r="R71"/>
      <c r="S71"/>
    </row>
    <row r="72" spans="1:19">
      <c r="A72" s="87" t="s">
        <v>398</v>
      </c>
      <c r="B72" s="87" t="s">
        <v>581</v>
      </c>
      <c r="C72" s="87">
        <v>0.08</v>
      </c>
      <c r="D72" s="87">
        <v>2.3769999999999998</v>
      </c>
      <c r="E72" s="87">
        <v>3.6909999999999998</v>
      </c>
      <c r="F72" s="87">
        <v>2006.06</v>
      </c>
      <c r="G72" s="87">
        <v>180</v>
      </c>
      <c r="H72" s="87">
        <v>90</v>
      </c>
      <c r="I72" s="87" t="s">
        <v>388</v>
      </c>
      <c r="J72"/>
      <c r="K72"/>
      <c r="L72"/>
      <c r="M72"/>
      <c r="N72"/>
      <c r="O72"/>
      <c r="P72"/>
      <c r="Q72"/>
      <c r="R72"/>
      <c r="S72"/>
    </row>
    <row r="73" spans="1:19">
      <c r="A73" s="87" t="s">
        <v>397</v>
      </c>
      <c r="B73" s="87" t="s">
        <v>581</v>
      </c>
      <c r="C73" s="87">
        <v>0.08</v>
      </c>
      <c r="D73" s="87">
        <v>2.3769999999999998</v>
      </c>
      <c r="E73" s="87">
        <v>3.6909999999999998</v>
      </c>
      <c r="F73" s="87">
        <v>1337.37</v>
      </c>
      <c r="G73" s="87">
        <v>90</v>
      </c>
      <c r="H73" s="87">
        <v>90</v>
      </c>
      <c r="I73" s="87" t="s">
        <v>386</v>
      </c>
      <c r="J73"/>
      <c r="K73"/>
      <c r="L73"/>
      <c r="M73"/>
      <c r="N73"/>
      <c r="O73"/>
      <c r="P73"/>
      <c r="Q73"/>
      <c r="R73"/>
      <c r="S73"/>
    </row>
    <row r="74" spans="1:19">
      <c r="A74" s="87" t="s">
        <v>396</v>
      </c>
      <c r="B74" s="87" t="s">
        <v>581</v>
      </c>
      <c r="C74" s="87">
        <v>0.08</v>
      </c>
      <c r="D74" s="87">
        <v>2.3769999999999998</v>
      </c>
      <c r="E74" s="87">
        <v>3.6909999999999998</v>
      </c>
      <c r="F74" s="87">
        <v>2006.06</v>
      </c>
      <c r="G74" s="87">
        <v>0</v>
      </c>
      <c r="H74" s="87">
        <v>90</v>
      </c>
      <c r="I74" s="87" t="s">
        <v>384</v>
      </c>
      <c r="J74"/>
      <c r="K74"/>
      <c r="L74"/>
      <c r="M74"/>
      <c r="N74"/>
      <c r="O74"/>
      <c r="P74"/>
      <c r="Q74"/>
      <c r="R74"/>
      <c r="S74"/>
    </row>
    <row r="75" spans="1:19">
      <c r="A75" s="87" t="s">
        <v>399</v>
      </c>
      <c r="B75" s="87" t="s">
        <v>581</v>
      </c>
      <c r="C75" s="87">
        <v>0.08</v>
      </c>
      <c r="D75" s="87">
        <v>2.3769999999999998</v>
      </c>
      <c r="E75" s="87">
        <v>3.6909999999999998</v>
      </c>
      <c r="F75" s="87">
        <v>1337.37</v>
      </c>
      <c r="G75" s="87">
        <v>270</v>
      </c>
      <c r="H75" s="87">
        <v>90</v>
      </c>
      <c r="I75" s="87" t="s">
        <v>390</v>
      </c>
      <c r="J75"/>
      <c r="K75"/>
      <c r="L75"/>
      <c r="M75"/>
      <c r="N75"/>
      <c r="O75"/>
      <c r="P75"/>
      <c r="Q75"/>
      <c r="R75"/>
      <c r="S75"/>
    </row>
    <row r="76" spans="1:19">
      <c r="A76" s="87" t="s">
        <v>402</v>
      </c>
      <c r="B76" s="87" t="s">
        <v>581</v>
      </c>
      <c r="C76" s="87">
        <v>0.08</v>
      </c>
      <c r="D76" s="87">
        <v>2.3769999999999998</v>
      </c>
      <c r="E76" s="87">
        <v>3.6909999999999998</v>
      </c>
      <c r="F76" s="87">
        <v>200.61</v>
      </c>
      <c r="G76" s="87">
        <v>180</v>
      </c>
      <c r="H76" s="87">
        <v>90</v>
      </c>
      <c r="I76" s="87" t="s">
        <v>388</v>
      </c>
      <c r="J76"/>
      <c r="K76"/>
      <c r="L76"/>
      <c r="M76"/>
      <c r="N76"/>
      <c r="O76"/>
      <c r="P76"/>
      <c r="Q76"/>
      <c r="R76"/>
      <c r="S76"/>
    </row>
    <row r="77" spans="1:19">
      <c r="A77" s="87" t="s">
        <v>401</v>
      </c>
      <c r="B77" s="87" t="s">
        <v>581</v>
      </c>
      <c r="C77" s="87">
        <v>0.08</v>
      </c>
      <c r="D77" s="87">
        <v>2.3769999999999998</v>
      </c>
      <c r="E77" s="87">
        <v>3.6909999999999998</v>
      </c>
      <c r="F77" s="87">
        <v>133.74</v>
      </c>
      <c r="G77" s="87">
        <v>90</v>
      </c>
      <c r="H77" s="87">
        <v>90</v>
      </c>
      <c r="I77" s="87" t="s">
        <v>386</v>
      </c>
      <c r="J77"/>
      <c r="K77"/>
      <c r="L77"/>
      <c r="M77"/>
      <c r="N77"/>
      <c r="O77"/>
      <c r="P77"/>
      <c r="Q77"/>
      <c r="R77"/>
      <c r="S77"/>
    </row>
    <row r="78" spans="1:19">
      <c r="A78" s="87" t="s">
        <v>400</v>
      </c>
      <c r="B78" s="87" t="s">
        <v>581</v>
      </c>
      <c r="C78" s="87">
        <v>0.08</v>
      </c>
      <c r="D78" s="87">
        <v>2.3769999999999998</v>
      </c>
      <c r="E78" s="87">
        <v>3.6909999999999998</v>
      </c>
      <c r="F78" s="87">
        <v>200.61</v>
      </c>
      <c r="G78" s="87">
        <v>0</v>
      </c>
      <c r="H78" s="87">
        <v>90</v>
      </c>
      <c r="I78" s="87" t="s">
        <v>384</v>
      </c>
      <c r="J78"/>
      <c r="K78"/>
      <c r="L78"/>
      <c r="M78"/>
      <c r="N78"/>
      <c r="O78"/>
      <c r="P78"/>
      <c r="Q78"/>
      <c r="R78"/>
      <c r="S78"/>
    </row>
    <row r="79" spans="1:19">
      <c r="A79" s="87" t="s">
        <v>403</v>
      </c>
      <c r="B79" s="87" t="s">
        <v>581</v>
      </c>
      <c r="C79" s="87">
        <v>0.08</v>
      </c>
      <c r="D79" s="87">
        <v>2.3769999999999998</v>
      </c>
      <c r="E79" s="87">
        <v>3.6909999999999998</v>
      </c>
      <c r="F79" s="87">
        <v>133.74</v>
      </c>
      <c r="G79" s="87">
        <v>270</v>
      </c>
      <c r="H79" s="87">
        <v>90</v>
      </c>
      <c r="I79" s="87" t="s">
        <v>390</v>
      </c>
      <c r="J79"/>
      <c r="K79"/>
      <c r="L79"/>
      <c r="M79"/>
      <c r="N79"/>
      <c r="O79"/>
      <c r="P79"/>
      <c r="Q79"/>
      <c r="R79"/>
      <c r="S79"/>
    </row>
    <row r="80" spans="1:19">
      <c r="A80" s="87" t="s">
        <v>413</v>
      </c>
      <c r="B80" s="87" t="s">
        <v>581</v>
      </c>
      <c r="C80" s="87">
        <v>0.08</v>
      </c>
      <c r="D80" s="87">
        <v>2.3769999999999998</v>
      </c>
      <c r="E80" s="87">
        <v>3.6909999999999998</v>
      </c>
      <c r="F80" s="87">
        <v>59.42</v>
      </c>
      <c r="G80" s="87">
        <v>90</v>
      </c>
      <c r="H80" s="87">
        <v>90</v>
      </c>
      <c r="I80" s="87" t="s">
        <v>386</v>
      </c>
      <c r="J80"/>
      <c r="K80"/>
      <c r="L80"/>
      <c r="M80"/>
      <c r="N80"/>
      <c r="O80"/>
      <c r="P80"/>
      <c r="Q80"/>
      <c r="R80"/>
      <c r="S80"/>
    </row>
    <row r="81" spans="1:19">
      <c r="A81" s="87" t="s">
        <v>412</v>
      </c>
      <c r="B81" s="87" t="s">
        <v>581</v>
      </c>
      <c r="C81" s="87">
        <v>0.08</v>
      </c>
      <c r="D81" s="87">
        <v>2.3769999999999998</v>
      </c>
      <c r="E81" s="87">
        <v>3.6909999999999998</v>
      </c>
      <c r="F81" s="87">
        <v>89.13</v>
      </c>
      <c r="G81" s="87">
        <v>180</v>
      </c>
      <c r="H81" s="87">
        <v>90</v>
      </c>
      <c r="I81" s="87" t="s">
        <v>388</v>
      </c>
      <c r="J81"/>
      <c r="K81"/>
      <c r="L81"/>
      <c r="M81"/>
      <c r="N81"/>
      <c r="O81"/>
      <c r="P81"/>
      <c r="Q81"/>
      <c r="R81"/>
      <c r="S81"/>
    </row>
    <row r="82" spans="1:19">
      <c r="A82" s="87" t="s">
        <v>415</v>
      </c>
      <c r="B82" s="87" t="s">
        <v>581</v>
      </c>
      <c r="C82" s="87">
        <v>0.08</v>
      </c>
      <c r="D82" s="87">
        <v>2.3769999999999998</v>
      </c>
      <c r="E82" s="87">
        <v>3.6909999999999998</v>
      </c>
      <c r="F82" s="87">
        <v>89.13</v>
      </c>
      <c r="G82" s="87">
        <v>0</v>
      </c>
      <c r="H82" s="87">
        <v>90</v>
      </c>
      <c r="I82" s="87" t="s">
        <v>384</v>
      </c>
      <c r="J82"/>
      <c r="K82"/>
      <c r="L82"/>
      <c r="M82"/>
      <c r="N82"/>
      <c r="O82"/>
      <c r="P82"/>
      <c r="Q82"/>
      <c r="R82"/>
      <c r="S82"/>
    </row>
    <row r="83" spans="1:19">
      <c r="A83" s="87" t="s">
        <v>414</v>
      </c>
      <c r="B83" s="87" t="s">
        <v>581</v>
      </c>
      <c r="C83" s="87">
        <v>0.08</v>
      </c>
      <c r="D83" s="87">
        <v>2.3769999999999998</v>
      </c>
      <c r="E83" s="87">
        <v>3.6909999999999998</v>
      </c>
      <c r="F83" s="87">
        <v>59.42</v>
      </c>
      <c r="G83" s="87">
        <v>270</v>
      </c>
      <c r="H83" s="87">
        <v>90</v>
      </c>
      <c r="I83" s="87" t="s">
        <v>390</v>
      </c>
      <c r="J83"/>
      <c r="K83"/>
      <c r="L83"/>
      <c r="M83"/>
      <c r="N83"/>
      <c r="O83"/>
      <c r="P83"/>
      <c r="Q83"/>
      <c r="R83"/>
      <c r="S83"/>
    </row>
    <row r="84" spans="1:19">
      <c r="A84" s="87" t="s">
        <v>416</v>
      </c>
      <c r="B84" s="87" t="s">
        <v>582</v>
      </c>
      <c r="C84" s="87">
        <v>0.3</v>
      </c>
      <c r="D84" s="87">
        <v>0.56899999999999995</v>
      </c>
      <c r="E84" s="87">
        <v>0.63700000000000001</v>
      </c>
      <c r="F84" s="87">
        <v>3563.11</v>
      </c>
      <c r="G84" s="87">
        <v>0</v>
      </c>
      <c r="H84" s="87">
        <v>0</v>
      </c>
      <c r="I84" s="87"/>
      <c r="J84"/>
      <c r="K84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0"/>
      <c r="B86" s="87" t="s">
        <v>48</v>
      </c>
      <c r="C86" s="87" t="s">
        <v>417</v>
      </c>
      <c r="D86" s="87" t="s">
        <v>418</v>
      </c>
      <c r="E86" s="87" t="s">
        <v>419</v>
      </c>
      <c r="F86" s="87" t="s">
        <v>43</v>
      </c>
      <c r="G86" s="87" t="s">
        <v>420</v>
      </c>
      <c r="H86" s="87" t="s">
        <v>421</v>
      </c>
      <c r="I86" s="87" t="s">
        <v>422</v>
      </c>
      <c r="J86" s="87" t="s">
        <v>380</v>
      </c>
      <c r="K86" s="87" t="s">
        <v>382</v>
      </c>
      <c r="L86"/>
      <c r="M86"/>
      <c r="N86"/>
      <c r="O86"/>
      <c r="P86"/>
      <c r="Q86"/>
      <c r="R86"/>
      <c r="S86"/>
    </row>
    <row r="87" spans="1:19">
      <c r="A87" s="87" t="s">
        <v>425</v>
      </c>
      <c r="B87" s="87" t="s">
        <v>674</v>
      </c>
      <c r="C87" s="87">
        <v>115.9</v>
      </c>
      <c r="D87" s="87">
        <v>115.9</v>
      </c>
      <c r="E87" s="87">
        <v>5.835</v>
      </c>
      <c r="F87" s="87">
        <v>0.44</v>
      </c>
      <c r="G87" s="87">
        <v>0.27200000000000002</v>
      </c>
      <c r="H87" s="87" t="s">
        <v>63</v>
      </c>
      <c r="I87" s="87" t="s">
        <v>394</v>
      </c>
      <c r="J87" s="87">
        <v>180</v>
      </c>
      <c r="K87" s="87" t="s">
        <v>388</v>
      </c>
      <c r="L87"/>
      <c r="M87"/>
      <c r="N87"/>
      <c r="O87"/>
      <c r="P87"/>
      <c r="Q87"/>
      <c r="R87"/>
      <c r="S87"/>
    </row>
    <row r="88" spans="1:19">
      <c r="A88" s="87" t="s">
        <v>424</v>
      </c>
      <c r="B88" s="87" t="s">
        <v>674</v>
      </c>
      <c r="C88" s="87">
        <v>77.27</v>
      </c>
      <c r="D88" s="87">
        <v>77.27</v>
      </c>
      <c r="E88" s="87">
        <v>5.835</v>
      </c>
      <c r="F88" s="87">
        <v>0.44</v>
      </c>
      <c r="G88" s="87">
        <v>0.27200000000000002</v>
      </c>
      <c r="H88" s="87" t="s">
        <v>63</v>
      </c>
      <c r="I88" s="87" t="s">
        <v>393</v>
      </c>
      <c r="J88" s="87">
        <v>90</v>
      </c>
      <c r="K88" s="87" t="s">
        <v>386</v>
      </c>
      <c r="L88"/>
      <c r="M88"/>
      <c r="N88"/>
      <c r="O88"/>
      <c r="P88"/>
      <c r="Q88"/>
      <c r="R88"/>
      <c r="S88"/>
    </row>
    <row r="89" spans="1:19">
      <c r="A89" s="87" t="s">
        <v>423</v>
      </c>
      <c r="B89" s="87" t="s">
        <v>674</v>
      </c>
      <c r="C89" s="87">
        <v>115.9</v>
      </c>
      <c r="D89" s="87">
        <v>115.9</v>
      </c>
      <c r="E89" s="87">
        <v>5.835</v>
      </c>
      <c r="F89" s="87">
        <v>0.44</v>
      </c>
      <c r="G89" s="87">
        <v>0.27200000000000002</v>
      </c>
      <c r="H89" s="87" t="s">
        <v>63</v>
      </c>
      <c r="I89" s="87" t="s">
        <v>392</v>
      </c>
      <c r="J89" s="87">
        <v>0</v>
      </c>
      <c r="K89" s="87" t="s">
        <v>384</v>
      </c>
      <c r="L89"/>
      <c r="M89"/>
      <c r="N89"/>
      <c r="O89"/>
      <c r="P89"/>
      <c r="Q89"/>
      <c r="R89"/>
      <c r="S89"/>
    </row>
    <row r="90" spans="1:19">
      <c r="A90" s="87" t="s">
        <v>426</v>
      </c>
      <c r="B90" s="87" t="s">
        <v>674</v>
      </c>
      <c r="C90" s="87">
        <v>77.27</v>
      </c>
      <c r="D90" s="87">
        <v>77.27</v>
      </c>
      <c r="E90" s="87">
        <v>5.835</v>
      </c>
      <c r="F90" s="87">
        <v>0.44</v>
      </c>
      <c r="G90" s="87">
        <v>0.27200000000000002</v>
      </c>
      <c r="H90" s="87" t="s">
        <v>63</v>
      </c>
      <c r="I90" s="87" t="s">
        <v>395</v>
      </c>
      <c r="J90" s="87">
        <v>270</v>
      </c>
      <c r="K90" s="87" t="s">
        <v>390</v>
      </c>
      <c r="L90"/>
      <c r="M90"/>
      <c r="N90"/>
      <c r="O90"/>
      <c r="P90"/>
      <c r="Q90"/>
      <c r="R90"/>
      <c r="S90"/>
    </row>
    <row r="91" spans="1:19">
      <c r="A91" s="87" t="s">
        <v>429</v>
      </c>
      <c r="B91" s="87" t="s">
        <v>674</v>
      </c>
      <c r="C91" s="87">
        <v>115.9</v>
      </c>
      <c r="D91" s="87">
        <v>1159.04</v>
      </c>
      <c r="E91" s="87">
        <v>5.835</v>
      </c>
      <c r="F91" s="87">
        <v>0.44</v>
      </c>
      <c r="G91" s="87">
        <v>0.27200000000000002</v>
      </c>
      <c r="H91" s="87" t="s">
        <v>63</v>
      </c>
      <c r="I91" s="87" t="s">
        <v>398</v>
      </c>
      <c r="J91" s="87">
        <v>180</v>
      </c>
      <c r="K91" s="87" t="s">
        <v>388</v>
      </c>
      <c r="L91"/>
      <c r="M91"/>
      <c r="N91"/>
      <c r="O91"/>
      <c r="P91"/>
      <c r="Q91"/>
      <c r="R91"/>
      <c r="S91"/>
    </row>
    <row r="92" spans="1:19">
      <c r="A92" s="87" t="s">
        <v>428</v>
      </c>
      <c r="B92" s="87" t="s">
        <v>674</v>
      </c>
      <c r="C92" s="87">
        <v>77.27</v>
      </c>
      <c r="D92" s="87">
        <v>772.69</v>
      </c>
      <c r="E92" s="87">
        <v>5.835</v>
      </c>
      <c r="F92" s="87">
        <v>0.44</v>
      </c>
      <c r="G92" s="87">
        <v>0.27200000000000002</v>
      </c>
      <c r="H92" s="87" t="s">
        <v>63</v>
      </c>
      <c r="I92" s="87" t="s">
        <v>397</v>
      </c>
      <c r="J92" s="87">
        <v>90</v>
      </c>
      <c r="K92" s="87" t="s">
        <v>386</v>
      </c>
      <c r="L92"/>
      <c r="M92"/>
      <c r="N92"/>
      <c r="O92"/>
      <c r="P92"/>
      <c r="Q92"/>
      <c r="R92"/>
      <c r="S92"/>
    </row>
    <row r="93" spans="1:19">
      <c r="A93" s="87" t="s">
        <v>427</v>
      </c>
      <c r="B93" s="87" t="s">
        <v>674</v>
      </c>
      <c r="C93" s="87">
        <v>115.9</v>
      </c>
      <c r="D93" s="87">
        <v>1159.04</v>
      </c>
      <c r="E93" s="87">
        <v>5.835</v>
      </c>
      <c r="F93" s="87">
        <v>0.44</v>
      </c>
      <c r="G93" s="87">
        <v>0.27200000000000002</v>
      </c>
      <c r="H93" s="87" t="s">
        <v>63</v>
      </c>
      <c r="I93" s="87" t="s">
        <v>396</v>
      </c>
      <c r="J93" s="87">
        <v>0</v>
      </c>
      <c r="K93" s="87" t="s">
        <v>384</v>
      </c>
      <c r="L93"/>
      <c r="M93"/>
      <c r="N93"/>
      <c r="O93"/>
      <c r="P93"/>
      <c r="Q93"/>
      <c r="R93"/>
      <c r="S93"/>
    </row>
    <row r="94" spans="1:19">
      <c r="A94" s="87" t="s">
        <v>430</v>
      </c>
      <c r="B94" s="87" t="s">
        <v>674</v>
      </c>
      <c r="C94" s="87">
        <v>77.27</v>
      </c>
      <c r="D94" s="87">
        <v>772.69</v>
      </c>
      <c r="E94" s="87">
        <v>5.835</v>
      </c>
      <c r="F94" s="87">
        <v>0.44</v>
      </c>
      <c r="G94" s="87">
        <v>0.27200000000000002</v>
      </c>
      <c r="H94" s="87" t="s">
        <v>63</v>
      </c>
      <c r="I94" s="87" t="s">
        <v>399</v>
      </c>
      <c r="J94" s="87">
        <v>270</v>
      </c>
      <c r="K94" s="87" t="s">
        <v>390</v>
      </c>
      <c r="L94"/>
      <c r="M94"/>
      <c r="N94"/>
      <c r="O94"/>
      <c r="P94"/>
      <c r="Q94"/>
      <c r="R94"/>
      <c r="S94"/>
    </row>
    <row r="95" spans="1:19">
      <c r="A95" s="87" t="s">
        <v>433</v>
      </c>
      <c r="B95" s="87" t="s">
        <v>674</v>
      </c>
      <c r="C95" s="87">
        <v>115.9</v>
      </c>
      <c r="D95" s="87">
        <v>115.9</v>
      </c>
      <c r="E95" s="87">
        <v>5.835</v>
      </c>
      <c r="F95" s="87">
        <v>0.44</v>
      </c>
      <c r="G95" s="87">
        <v>0.27200000000000002</v>
      </c>
      <c r="H95" s="87" t="s">
        <v>63</v>
      </c>
      <c r="I95" s="87" t="s">
        <v>402</v>
      </c>
      <c r="J95" s="87">
        <v>180</v>
      </c>
      <c r="K95" s="87" t="s">
        <v>388</v>
      </c>
      <c r="L95"/>
      <c r="M95"/>
      <c r="N95"/>
      <c r="O95"/>
      <c r="P95"/>
      <c r="Q95"/>
      <c r="R95"/>
      <c r="S95"/>
    </row>
    <row r="96" spans="1:19">
      <c r="A96" s="87" t="s">
        <v>432</v>
      </c>
      <c r="B96" s="87" t="s">
        <v>674</v>
      </c>
      <c r="C96" s="87">
        <v>77.27</v>
      </c>
      <c r="D96" s="87">
        <v>77.27</v>
      </c>
      <c r="E96" s="87">
        <v>5.835</v>
      </c>
      <c r="F96" s="87">
        <v>0.44</v>
      </c>
      <c r="G96" s="87">
        <v>0.27200000000000002</v>
      </c>
      <c r="H96" s="87" t="s">
        <v>63</v>
      </c>
      <c r="I96" s="87" t="s">
        <v>401</v>
      </c>
      <c r="J96" s="87">
        <v>90</v>
      </c>
      <c r="K96" s="87" t="s">
        <v>386</v>
      </c>
      <c r="L96"/>
      <c r="M96"/>
      <c r="N96"/>
      <c r="O96"/>
      <c r="P96"/>
      <c r="Q96"/>
      <c r="R96"/>
      <c r="S96"/>
    </row>
    <row r="97" spans="1:19">
      <c r="A97" s="87" t="s">
        <v>431</v>
      </c>
      <c r="B97" s="87" t="s">
        <v>674</v>
      </c>
      <c r="C97" s="87">
        <v>115.9</v>
      </c>
      <c r="D97" s="87">
        <v>115.9</v>
      </c>
      <c r="E97" s="87">
        <v>5.835</v>
      </c>
      <c r="F97" s="87">
        <v>0.44</v>
      </c>
      <c r="G97" s="87">
        <v>0.27200000000000002</v>
      </c>
      <c r="H97" s="87" t="s">
        <v>63</v>
      </c>
      <c r="I97" s="87" t="s">
        <v>400</v>
      </c>
      <c r="J97" s="87">
        <v>0</v>
      </c>
      <c r="K97" s="87" t="s">
        <v>384</v>
      </c>
      <c r="L97"/>
      <c r="M97"/>
      <c r="N97"/>
      <c r="O97"/>
      <c r="P97"/>
      <c r="Q97"/>
      <c r="R97"/>
      <c r="S97"/>
    </row>
    <row r="98" spans="1:19">
      <c r="A98" s="87" t="s">
        <v>434</v>
      </c>
      <c r="B98" s="87" t="s">
        <v>674</v>
      </c>
      <c r="C98" s="87">
        <v>77.27</v>
      </c>
      <c r="D98" s="87">
        <v>77.27</v>
      </c>
      <c r="E98" s="87">
        <v>5.835</v>
      </c>
      <c r="F98" s="87">
        <v>0.44</v>
      </c>
      <c r="G98" s="87">
        <v>0.27200000000000002</v>
      </c>
      <c r="H98" s="87" t="s">
        <v>63</v>
      </c>
      <c r="I98" s="87" t="s">
        <v>403</v>
      </c>
      <c r="J98" s="87">
        <v>270</v>
      </c>
      <c r="K98" s="87" t="s">
        <v>390</v>
      </c>
      <c r="L98"/>
      <c r="M98"/>
      <c r="N98"/>
      <c r="O98"/>
      <c r="P98"/>
      <c r="Q98"/>
      <c r="R98"/>
      <c r="S98"/>
    </row>
    <row r="99" spans="1:19">
      <c r="A99" s="87" t="s">
        <v>435</v>
      </c>
      <c r="B99" s="87"/>
      <c r="C99" s="87"/>
      <c r="D99" s="87">
        <v>4636.1499999999996</v>
      </c>
      <c r="E99" s="87">
        <v>5.83</v>
      </c>
      <c r="F99" s="87">
        <v>0.44</v>
      </c>
      <c r="G99" s="87">
        <v>0.27200000000000002</v>
      </c>
      <c r="H99" s="87"/>
      <c r="I99" s="87"/>
      <c r="J99" s="87"/>
      <c r="K99" s="87"/>
      <c r="L99"/>
      <c r="M99"/>
      <c r="N99"/>
      <c r="O99"/>
      <c r="P99"/>
      <c r="Q99"/>
      <c r="R99"/>
      <c r="S99"/>
    </row>
    <row r="100" spans="1:19">
      <c r="A100" s="87" t="s">
        <v>436</v>
      </c>
      <c r="B100" s="87"/>
      <c r="C100" s="87"/>
      <c r="D100" s="87">
        <v>1390.85</v>
      </c>
      <c r="E100" s="87">
        <v>5.83</v>
      </c>
      <c r="F100" s="87">
        <v>0.44</v>
      </c>
      <c r="G100" s="87">
        <v>0.27200000000000002</v>
      </c>
      <c r="H100" s="87"/>
      <c r="I100" s="87"/>
      <c r="J100" s="87"/>
      <c r="K100" s="87"/>
      <c r="L100"/>
      <c r="M100"/>
      <c r="N100"/>
      <c r="O100"/>
      <c r="P100"/>
      <c r="Q100"/>
      <c r="R100"/>
      <c r="S100"/>
    </row>
    <row r="101" spans="1:19">
      <c r="A101" s="87" t="s">
        <v>437</v>
      </c>
      <c r="B101" s="87"/>
      <c r="C101" s="87"/>
      <c r="D101" s="87">
        <v>3245.31</v>
      </c>
      <c r="E101" s="87">
        <v>5.83</v>
      </c>
      <c r="F101" s="87">
        <v>0.44</v>
      </c>
      <c r="G101" s="87">
        <v>0.27200000000000002</v>
      </c>
      <c r="H101" s="87"/>
      <c r="I101" s="87"/>
      <c r="J101" s="87"/>
      <c r="K101" s="87"/>
      <c r="L101"/>
      <c r="M101"/>
      <c r="N101"/>
      <c r="O101"/>
      <c r="P101"/>
      <c r="Q101"/>
      <c r="R101"/>
      <c r="S101"/>
    </row>
    <row r="102" spans="1:19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0"/>
      <c r="B103" s="87" t="s">
        <v>114</v>
      </c>
      <c r="C103" s="87" t="s">
        <v>438</v>
      </c>
      <c r="D103" s="87" t="s">
        <v>439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7" t="s">
        <v>440</v>
      </c>
      <c r="B104" s="87" t="s">
        <v>441</v>
      </c>
      <c r="C104" s="87">
        <v>3859047.04</v>
      </c>
      <c r="D104" s="87">
        <v>5.2</v>
      </c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7" t="s">
        <v>442</v>
      </c>
      <c r="B105" s="87" t="s">
        <v>443</v>
      </c>
      <c r="C105" s="87">
        <v>2984254.51</v>
      </c>
      <c r="D105" s="87">
        <v>0.7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7" t="s">
        <v>444</v>
      </c>
      <c r="B106" s="87" t="s">
        <v>445</v>
      </c>
      <c r="C106" s="87">
        <v>3680937.18</v>
      </c>
      <c r="D106" s="87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0"/>
      <c r="B108" s="87" t="s">
        <v>114</v>
      </c>
      <c r="C108" s="87" t="s">
        <v>446</v>
      </c>
      <c r="D108" s="87" t="s">
        <v>447</v>
      </c>
      <c r="E108" s="87" t="s">
        <v>448</v>
      </c>
      <c r="F108" s="87" t="s">
        <v>449</v>
      </c>
      <c r="G108" s="87" t="s">
        <v>439</v>
      </c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87" t="s">
        <v>453</v>
      </c>
      <c r="B109" s="87" t="s">
        <v>451</v>
      </c>
      <c r="C109" s="87">
        <v>394555.03</v>
      </c>
      <c r="D109" s="87">
        <v>279201.44</v>
      </c>
      <c r="E109" s="87">
        <v>115353.60000000001</v>
      </c>
      <c r="F109" s="87">
        <v>0.71</v>
      </c>
      <c r="G109" s="87" t="s">
        <v>452</v>
      </c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7" t="s">
        <v>454</v>
      </c>
      <c r="B110" s="87" t="s">
        <v>451</v>
      </c>
      <c r="C110" s="87">
        <v>4458945.4000000004</v>
      </c>
      <c r="D110" s="87">
        <v>3163490.93</v>
      </c>
      <c r="E110" s="87">
        <v>1295454.47</v>
      </c>
      <c r="F110" s="87">
        <v>0.71</v>
      </c>
      <c r="G110" s="87" t="s">
        <v>452</v>
      </c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7" t="s">
        <v>455</v>
      </c>
      <c r="B111" s="87" t="s">
        <v>451</v>
      </c>
      <c r="C111" s="87">
        <v>398452.25</v>
      </c>
      <c r="D111" s="87">
        <v>281947.23</v>
      </c>
      <c r="E111" s="87">
        <v>116505.02</v>
      </c>
      <c r="F111" s="87">
        <v>0.71</v>
      </c>
      <c r="G111" s="87" t="s">
        <v>452</v>
      </c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7" t="s">
        <v>450</v>
      </c>
      <c r="B112" s="87" t="s">
        <v>451</v>
      </c>
      <c r="C112" s="87">
        <v>113234.13</v>
      </c>
      <c r="D112" s="87">
        <v>79571.38</v>
      </c>
      <c r="E112" s="87">
        <v>33662.75</v>
      </c>
      <c r="F112" s="87">
        <v>0.7</v>
      </c>
      <c r="G112" s="87" t="s">
        <v>452</v>
      </c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0"/>
      <c r="B114" s="87" t="s">
        <v>114</v>
      </c>
      <c r="C114" s="87" t="s">
        <v>446</v>
      </c>
      <c r="D114" s="87" t="s">
        <v>439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7" t="s">
        <v>456</v>
      </c>
      <c r="B115" s="87" t="s">
        <v>457</v>
      </c>
      <c r="C115" s="87">
        <v>62255.72</v>
      </c>
      <c r="D115" s="87" t="s">
        <v>452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7" t="s">
        <v>458</v>
      </c>
      <c r="B116" s="87" t="s">
        <v>457</v>
      </c>
      <c r="C116" s="87">
        <v>117525.79</v>
      </c>
      <c r="D116" s="87" t="s">
        <v>452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7" t="s">
        <v>459</v>
      </c>
      <c r="B117" s="87" t="s">
        <v>457</v>
      </c>
      <c r="C117" s="87">
        <v>1444805.58</v>
      </c>
      <c r="D117" s="87" t="s">
        <v>452</v>
      </c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7" t="s">
        <v>460</v>
      </c>
      <c r="B118" s="87" t="s">
        <v>457</v>
      </c>
      <c r="C118" s="87">
        <v>120357.05</v>
      </c>
      <c r="D118" s="87" t="s">
        <v>452</v>
      </c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7" t="s">
        <v>463</v>
      </c>
      <c r="B119" s="87" t="s">
        <v>457</v>
      </c>
      <c r="C119" s="87">
        <v>27092.93</v>
      </c>
      <c r="D119" s="87" t="s">
        <v>452</v>
      </c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7" t="s">
        <v>462</v>
      </c>
      <c r="B120" s="87" t="s">
        <v>457</v>
      </c>
      <c r="C120" s="87">
        <v>25247.61</v>
      </c>
      <c r="D120" s="87" t="s">
        <v>452</v>
      </c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7" t="s">
        <v>461</v>
      </c>
      <c r="B121" s="87" t="s">
        <v>457</v>
      </c>
      <c r="C121" s="87">
        <v>15313.61</v>
      </c>
      <c r="D121" s="87" t="s">
        <v>452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7" t="s">
        <v>464</v>
      </c>
      <c r="B122" s="87" t="s">
        <v>457</v>
      </c>
      <c r="C122" s="87">
        <v>30629.31</v>
      </c>
      <c r="D122" s="87" t="s">
        <v>452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7" t="s">
        <v>467</v>
      </c>
      <c r="B123" s="87" t="s">
        <v>457</v>
      </c>
      <c r="C123" s="87">
        <v>275654.59000000003</v>
      </c>
      <c r="D123" s="87" t="s">
        <v>452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7" t="s">
        <v>466</v>
      </c>
      <c r="B124" s="87" t="s">
        <v>457</v>
      </c>
      <c r="C124" s="87">
        <v>257561.69</v>
      </c>
      <c r="D124" s="87" t="s">
        <v>452</v>
      </c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7" t="s">
        <v>465</v>
      </c>
      <c r="B125" s="87" t="s">
        <v>457</v>
      </c>
      <c r="C125" s="87">
        <v>157100.15</v>
      </c>
      <c r="D125" s="87" t="s">
        <v>452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7" t="s">
        <v>468</v>
      </c>
      <c r="B126" s="87" t="s">
        <v>457</v>
      </c>
      <c r="C126" s="87">
        <v>312697.90999999997</v>
      </c>
      <c r="D126" s="87" t="s">
        <v>452</v>
      </c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7" t="s">
        <v>471</v>
      </c>
      <c r="B127" s="87" t="s">
        <v>457</v>
      </c>
      <c r="C127" s="87">
        <v>26785.59</v>
      </c>
      <c r="D127" s="87" t="s">
        <v>452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7" t="s">
        <v>470</v>
      </c>
      <c r="B128" s="87" t="s">
        <v>457</v>
      </c>
      <c r="C128" s="87">
        <v>23314.45</v>
      </c>
      <c r="D128" s="87" t="s">
        <v>452</v>
      </c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87" t="s">
        <v>469</v>
      </c>
      <c r="B129" s="87" t="s">
        <v>457</v>
      </c>
      <c r="C129" s="87">
        <v>16275.94</v>
      </c>
      <c r="D129" s="87" t="s">
        <v>452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7" t="s">
        <v>472</v>
      </c>
      <c r="B130" s="87" t="s">
        <v>457</v>
      </c>
      <c r="C130" s="87">
        <v>31128.1</v>
      </c>
      <c r="D130" s="87" t="s">
        <v>452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7" t="s">
        <v>474</v>
      </c>
      <c r="B131" s="87" t="s">
        <v>457</v>
      </c>
      <c r="C131" s="87">
        <v>5817.32</v>
      </c>
      <c r="D131" s="87" t="s">
        <v>452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7" t="s">
        <v>475</v>
      </c>
      <c r="B132" s="87" t="s">
        <v>457</v>
      </c>
      <c r="C132" s="87">
        <v>21637.1</v>
      </c>
      <c r="D132" s="87" t="s">
        <v>452</v>
      </c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7" t="s">
        <v>476</v>
      </c>
      <c r="B133" s="87" t="s">
        <v>457</v>
      </c>
      <c r="C133" s="87">
        <v>5561.11</v>
      </c>
      <c r="D133" s="87" t="s">
        <v>452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87" t="s">
        <v>473</v>
      </c>
      <c r="B134" s="87" t="s">
        <v>457</v>
      </c>
      <c r="C134" s="87">
        <v>8443.82</v>
      </c>
      <c r="D134" s="87" t="s">
        <v>452</v>
      </c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80"/>
      <c r="B136" s="87" t="s">
        <v>114</v>
      </c>
      <c r="C136" s="87" t="s">
        <v>477</v>
      </c>
      <c r="D136" s="87" t="s">
        <v>478</v>
      </c>
      <c r="E136" s="87" t="s">
        <v>479</v>
      </c>
      <c r="F136" s="87" t="s">
        <v>480</v>
      </c>
      <c r="G136" s="87" t="s">
        <v>481</v>
      </c>
      <c r="H136" s="87" t="s">
        <v>482</v>
      </c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87" t="s">
        <v>486</v>
      </c>
      <c r="B137" s="87" t="s">
        <v>484</v>
      </c>
      <c r="C137" s="87">
        <v>0.6</v>
      </c>
      <c r="D137" s="87">
        <v>1017.59</v>
      </c>
      <c r="E137" s="87">
        <v>17.649999999999999</v>
      </c>
      <c r="F137" s="87">
        <v>29711.31</v>
      </c>
      <c r="G137" s="87">
        <v>1</v>
      </c>
      <c r="H137" s="87" t="s">
        <v>485</v>
      </c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87" t="s">
        <v>487</v>
      </c>
      <c r="B138" s="87" t="s">
        <v>484</v>
      </c>
      <c r="C138" s="87">
        <v>0.62</v>
      </c>
      <c r="D138" s="87">
        <v>1017.59</v>
      </c>
      <c r="E138" s="87">
        <v>200.2</v>
      </c>
      <c r="F138" s="87">
        <v>329906.28999999998</v>
      </c>
      <c r="G138" s="87">
        <v>1</v>
      </c>
      <c r="H138" s="87" t="s">
        <v>485</v>
      </c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7" t="s">
        <v>488</v>
      </c>
      <c r="B139" s="87" t="s">
        <v>484</v>
      </c>
      <c r="C139" s="87">
        <v>0.6</v>
      </c>
      <c r="D139" s="87">
        <v>1017.59</v>
      </c>
      <c r="E139" s="87">
        <v>17.82</v>
      </c>
      <c r="F139" s="87">
        <v>29993.8</v>
      </c>
      <c r="G139" s="87">
        <v>1</v>
      </c>
      <c r="H139" s="87" t="s">
        <v>485</v>
      </c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87" t="s">
        <v>483</v>
      </c>
      <c r="B140" s="87" t="s">
        <v>484</v>
      </c>
      <c r="C140" s="87">
        <v>0.59</v>
      </c>
      <c r="D140" s="87">
        <v>1109.6500000000001</v>
      </c>
      <c r="E140" s="87">
        <v>5.09</v>
      </c>
      <c r="F140" s="87">
        <v>9551.7800000000007</v>
      </c>
      <c r="G140" s="87">
        <v>1</v>
      </c>
      <c r="H140" s="87" t="s">
        <v>485</v>
      </c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80"/>
      <c r="B142" s="87" t="s">
        <v>114</v>
      </c>
      <c r="C142" s="87" t="s">
        <v>489</v>
      </c>
      <c r="D142" s="87" t="s">
        <v>490</v>
      </c>
      <c r="E142" s="87" t="s">
        <v>491</v>
      </c>
      <c r="F142" s="87" t="s">
        <v>492</v>
      </c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7" t="s">
        <v>497</v>
      </c>
      <c r="B143" s="87" t="s">
        <v>494</v>
      </c>
      <c r="C143" s="87" t="s">
        <v>495</v>
      </c>
      <c r="D143" s="87">
        <v>179352</v>
      </c>
      <c r="E143" s="87">
        <v>35362.83</v>
      </c>
      <c r="F143" s="87">
        <v>0.9</v>
      </c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7" t="s">
        <v>496</v>
      </c>
      <c r="B144" s="87" t="s">
        <v>494</v>
      </c>
      <c r="C144" s="87" t="s">
        <v>495</v>
      </c>
      <c r="D144" s="87">
        <v>179352</v>
      </c>
      <c r="E144" s="87">
        <v>16902.080000000002</v>
      </c>
      <c r="F144" s="87">
        <v>0.88</v>
      </c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7" t="s">
        <v>493</v>
      </c>
      <c r="B145" s="87" t="s">
        <v>494</v>
      </c>
      <c r="C145" s="87" t="s">
        <v>495</v>
      </c>
      <c r="D145" s="87">
        <v>179352</v>
      </c>
      <c r="E145" s="87">
        <v>72.709999999999994</v>
      </c>
      <c r="F145" s="87">
        <v>0.85</v>
      </c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7" t="s">
        <v>498</v>
      </c>
      <c r="B146" s="87" t="s">
        <v>499</v>
      </c>
      <c r="C146" s="87" t="s">
        <v>495</v>
      </c>
      <c r="D146" s="87">
        <v>179352</v>
      </c>
      <c r="E146" s="87">
        <v>51951.29</v>
      </c>
      <c r="F146" s="87">
        <v>0.87</v>
      </c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0"/>
      <c r="B148" s="87" t="s">
        <v>114</v>
      </c>
      <c r="C148" s="87" t="s">
        <v>500</v>
      </c>
      <c r="D148" s="87" t="s">
        <v>501</v>
      </c>
      <c r="E148" s="87" t="s">
        <v>502</v>
      </c>
      <c r="F148" s="87" t="s">
        <v>503</v>
      </c>
      <c r="G148" s="87" t="s">
        <v>504</v>
      </c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7" t="s">
        <v>505</v>
      </c>
      <c r="B149" s="87" t="s">
        <v>506</v>
      </c>
      <c r="C149" s="87">
        <v>0.76</v>
      </c>
      <c r="D149" s="87">
        <v>845000</v>
      </c>
      <c r="E149" s="87">
        <v>0.78</v>
      </c>
      <c r="F149" s="87">
        <v>0.88</v>
      </c>
      <c r="G149" s="87">
        <v>0.57999999999999996</v>
      </c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0"/>
      <c r="B151" s="87" t="s">
        <v>507</v>
      </c>
      <c r="C151" s="87" t="s">
        <v>508</v>
      </c>
      <c r="D151" s="87" t="s">
        <v>509</v>
      </c>
      <c r="E151" s="87" t="s">
        <v>510</v>
      </c>
      <c r="F151" s="87" t="s">
        <v>511</v>
      </c>
      <c r="G151" s="87" t="s">
        <v>512</v>
      </c>
      <c r="H151" s="87" t="s">
        <v>513</v>
      </c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7" t="s">
        <v>514</v>
      </c>
      <c r="B152" s="87">
        <v>153779.91039999999</v>
      </c>
      <c r="C152" s="87">
        <v>132.90190000000001</v>
      </c>
      <c r="D152" s="87">
        <v>1201.4078</v>
      </c>
      <c r="E152" s="87">
        <v>0</v>
      </c>
      <c r="F152" s="87">
        <v>5.9999999999999995E-4</v>
      </c>
      <c r="G152" s="88">
        <v>7248330</v>
      </c>
      <c r="H152" s="87">
        <v>56888.933199999999</v>
      </c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7" t="s">
        <v>515</v>
      </c>
      <c r="B153" s="87">
        <v>135606.98000000001</v>
      </c>
      <c r="C153" s="87">
        <v>117.0373</v>
      </c>
      <c r="D153" s="87">
        <v>1087.8764000000001</v>
      </c>
      <c r="E153" s="87">
        <v>0</v>
      </c>
      <c r="F153" s="87">
        <v>5.0000000000000001E-4</v>
      </c>
      <c r="G153" s="88">
        <v>6563490</v>
      </c>
      <c r="H153" s="87">
        <v>50252.871700000003</v>
      </c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7" t="s">
        <v>516</v>
      </c>
      <c r="B154" s="87">
        <v>156659.90109999999</v>
      </c>
      <c r="C154" s="87">
        <v>135.00540000000001</v>
      </c>
      <c r="D154" s="87">
        <v>1292.8864000000001</v>
      </c>
      <c r="E154" s="87">
        <v>0</v>
      </c>
      <c r="F154" s="87">
        <v>5.9999999999999995E-4</v>
      </c>
      <c r="G154" s="88">
        <v>7800510</v>
      </c>
      <c r="H154" s="87">
        <v>58164.800499999998</v>
      </c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7" t="s">
        <v>517</v>
      </c>
      <c r="B155" s="87">
        <v>142121.36230000001</v>
      </c>
      <c r="C155" s="87">
        <v>122.2206</v>
      </c>
      <c r="D155" s="87">
        <v>1218.6815999999999</v>
      </c>
      <c r="E155" s="87">
        <v>0</v>
      </c>
      <c r="F155" s="87">
        <v>5.9999999999999995E-4</v>
      </c>
      <c r="G155" s="88">
        <v>7352980</v>
      </c>
      <c r="H155" s="87">
        <v>52906.591699999997</v>
      </c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7" t="s">
        <v>282</v>
      </c>
      <c r="B156" s="87">
        <v>153509.66310000001</v>
      </c>
      <c r="C156" s="87">
        <v>131.81739999999999</v>
      </c>
      <c r="D156" s="87">
        <v>1351.5463</v>
      </c>
      <c r="E156" s="87">
        <v>0</v>
      </c>
      <c r="F156" s="87">
        <v>5.9999999999999995E-4</v>
      </c>
      <c r="G156" s="88">
        <v>8154750</v>
      </c>
      <c r="H156" s="87">
        <v>57253.4666</v>
      </c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7" t="s">
        <v>518</v>
      </c>
      <c r="B157" s="87">
        <v>152818.9431</v>
      </c>
      <c r="C157" s="87">
        <v>131.08690000000001</v>
      </c>
      <c r="D157" s="87">
        <v>1370.0489</v>
      </c>
      <c r="E157" s="87">
        <v>0</v>
      </c>
      <c r="F157" s="87">
        <v>5.9999999999999995E-4</v>
      </c>
      <c r="G157" s="88">
        <v>8266480</v>
      </c>
      <c r="H157" s="87">
        <v>57070.858099999998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7" t="s">
        <v>519</v>
      </c>
      <c r="B158" s="87">
        <v>152897.4307</v>
      </c>
      <c r="C158" s="87">
        <v>130.99039999999999</v>
      </c>
      <c r="D158" s="87">
        <v>1400.066</v>
      </c>
      <c r="E158" s="87">
        <v>0</v>
      </c>
      <c r="F158" s="87">
        <v>5.9999999999999995E-4</v>
      </c>
      <c r="G158" s="88">
        <v>8447690</v>
      </c>
      <c r="H158" s="87">
        <v>57189.603900000002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87" t="s">
        <v>520</v>
      </c>
      <c r="B159" s="87">
        <v>168979.9958</v>
      </c>
      <c r="C159" s="87">
        <v>144.76589999999999</v>
      </c>
      <c r="D159" s="87">
        <v>1547.8317</v>
      </c>
      <c r="E159" s="87">
        <v>0</v>
      </c>
      <c r="F159" s="87">
        <v>6.9999999999999999E-4</v>
      </c>
      <c r="G159" s="88">
        <v>9339280</v>
      </c>
      <c r="H159" s="87">
        <v>63206.633800000003</v>
      </c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7" t="s">
        <v>521</v>
      </c>
      <c r="B160" s="87">
        <v>151627.58309999999</v>
      </c>
      <c r="C160" s="87">
        <v>129.96430000000001</v>
      </c>
      <c r="D160" s="87">
        <v>1377.3814</v>
      </c>
      <c r="E160" s="87">
        <v>0</v>
      </c>
      <c r="F160" s="87">
        <v>5.9999999999999995E-4</v>
      </c>
      <c r="G160" s="88">
        <v>8310780</v>
      </c>
      <c r="H160" s="87">
        <v>56680.897400000002</v>
      </c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87" t="s">
        <v>522</v>
      </c>
      <c r="B161" s="87">
        <v>153646.2579</v>
      </c>
      <c r="C161" s="87">
        <v>131.87110000000001</v>
      </c>
      <c r="D161" s="87">
        <v>1364.1315999999999</v>
      </c>
      <c r="E161" s="87">
        <v>0</v>
      </c>
      <c r="F161" s="87">
        <v>5.9999999999999995E-4</v>
      </c>
      <c r="G161" s="88">
        <v>8230730</v>
      </c>
      <c r="H161" s="87">
        <v>57339.139799999997</v>
      </c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87" t="s">
        <v>523</v>
      </c>
      <c r="B162" s="87">
        <v>148132.63039999999</v>
      </c>
      <c r="C162" s="87">
        <v>127.4465</v>
      </c>
      <c r="D162" s="87">
        <v>1260.1365000000001</v>
      </c>
      <c r="E162" s="87">
        <v>0</v>
      </c>
      <c r="F162" s="87">
        <v>5.9999999999999995E-4</v>
      </c>
      <c r="G162" s="88">
        <v>7603060</v>
      </c>
      <c r="H162" s="87">
        <v>55113.579100000003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7" t="s">
        <v>524</v>
      </c>
      <c r="B163" s="87">
        <v>150697.1532</v>
      </c>
      <c r="C163" s="87">
        <v>130.06899999999999</v>
      </c>
      <c r="D163" s="87">
        <v>1207.4998000000001</v>
      </c>
      <c r="E163" s="87">
        <v>0</v>
      </c>
      <c r="F163" s="87">
        <v>5.9999999999999995E-4</v>
      </c>
      <c r="G163" s="88">
        <v>7285200</v>
      </c>
      <c r="H163" s="87">
        <v>55840.572200000002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7"/>
      <c r="B164" s="87"/>
      <c r="C164" s="87"/>
      <c r="D164" s="87"/>
      <c r="E164" s="87"/>
      <c r="F164" s="87"/>
      <c r="G164" s="87"/>
      <c r="H164" s="87"/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7" t="s">
        <v>525</v>
      </c>
      <c r="B165" s="88">
        <v>1820480</v>
      </c>
      <c r="C165" s="87">
        <v>1565.1768</v>
      </c>
      <c r="D165" s="87">
        <v>15679.4943</v>
      </c>
      <c r="E165" s="87">
        <v>0</v>
      </c>
      <c r="F165" s="87">
        <v>7.3000000000000001E-3</v>
      </c>
      <c r="G165" s="88">
        <v>94603300</v>
      </c>
      <c r="H165" s="87">
        <v>677907.94790000003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7" t="s">
        <v>526</v>
      </c>
      <c r="B166" s="87">
        <v>135606.98000000001</v>
      </c>
      <c r="C166" s="87">
        <v>117.0373</v>
      </c>
      <c r="D166" s="87">
        <v>1087.8764000000001</v>
      </c>
      <c r="E166" s="87">
        <v>0</v>
      </c>
      <c r="F166" s="87">
        <v>5.0000000000000001E-4</v>
      </c>
      <c r="G166" s="88">
        <v>6563490</v>
      </c>
      <c r="H166" s="87">
        <v>50252.871700000003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87" t="s">
        <v>527</v>
      </c>
      <c r="B167" s="87">
        <v>168979.9958</v>
      </c>
      <c r="C167" s="87">
        <v>144.76589999999999</v>
      </c>
      <c r="D167" s="87">
        <v>1547.8317</v>
      </c>
      <c r="E167" s="87">
        <v>0</v>
      </c>
      <c r="F167" s="87">
        <v>6.9999999999999999E-4</v>
      </c>
      <c r="G167" s="88">
        <v>9339280</v>
      </c>
      <c r="H167" s="87">
        <v>63206.633800000003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0"/>
      <c r="B169" s="87" t="s">
        <v>528</v>
      </c>
      <c r="C169" s="87" t="s">
        <v>529</v>
      </c>
      <c r="D169" s="87" t="s">
        <v>530</v>
      </c>
      <c r="E169" s="87" t="s">
        <v>531</v>
      </c>
      <c r="F169" s="87" t="s">
        <v>532</v>
      </c>
      <c r="G169" s="87" t="s">
        <v>533</v>
      </c>
      <c r="H169" s="87" t="s">
        <v>534</v>
      </c>
      <c r="I169" s="87" t="s">
        <v>535</v>
      </c>
      <c r="J169" s="87" t="s">
        <v>536</v>
      </c>
      <c r="K169" s="87" t="s">
        <v>537</v>
      </c>
      <c r="L169" s="87" t="s">
        <v>538</v>
      </c>
      <c r="M169" s="87" t="s">
        <v>539</v>
      </c>
      <c r="N169" s="87" t="s">
        <v>540</v>
      </c>
      <c r="O169" s="87" t="s">
        <v>541</v>
      </c>
      <c r="P169" s="87" t="s">
        <v>542</v>
      </c>
      <c r="Q169" s="87" t="s">
        <v>543</v>
      </c>
      <c r="R169" s="87" t="s">
        <v>544</v>
      </c>
      <c r="S169" s="87" t="s">
        <v>545</v>
      </c>
    </row>
    <row r="170" spans="1:19">
      <c r="A170" s="87" t="s">
        <v>514</v>
      </c>
      <c r="B170" s="88">
        <v>1486180000000</v>
      </c>
      <c r="C170" s="87">
        <v>1374377.0449999999</v>
      </c>
      <c r="D170" s="87" t="s">
        <v>621</v>
      </c>
      <c r="E170" s="87">
        <v>645239.30700000003</v>
      </c>
      <c r="F170" s="87">
        <v>326066.95799999998</v>
      </c>
      <c r="G170" s="87">
        <v>39493.726000000002</v>
      </c>
      <c r="H170" s="87">
        <v>0</v>
      </c>
      <c r="I170" s="87">
        <v>172926.08499999999</v>
      </c>
      <c r="J170" s="87">
        <v>0</v>
      </c>
      <c r="K170" s="87">
        <v>56783.283000000003</v>
      </c>
      <c r="L170" s="87">
        <v>48312.300999999999</v>
      </c>
      <c r="M170" s="87">
        <v>85555.384999999995</v>
      </c>
      <c r="N170" s="87">
        <v>0</v>
      </c>
      <c r="O170" s="87">
        <v>0</v>
      </c>
      <c r="P170" s="87">
        <v>0</v>
      </c>
      <c r="Q170" s="87">
        <v>0</v>
      </c>
      <c r="R170" s="87">
        <v>0</v>
      </c>
      <c r="S170" s="87">
        <v>0</v>
      </c>
    </row>
    <row r="171" spans="1:19">
      <c r="A171" s="87" t="s">
        <v>515</v>
      </c>
      <c r="B171" s="88">
        <v>1345760000000</v>
      </c>
      <c r="C171" s="87">
        <v>1352846.851</v>
      </c>
      <c r="D171" s="87" t="s">
        <v>682</v>
      </c>
      <c r="E171" s="87">
        <v>645239.30700000003</v>
      </c>
      <c r="F171" s="87">
        <v>326066.95799999998</v>
      </c>
      <c r="G171" s="87">
        <v>45772.029000000002</v>
      </c>
      <c r="H171" s="87">
        <v>0</v>
      </c>
      <c r="I171" s="87">
        <v>193247.959</v>
      </c>
      <c r="J171" s="87">
        <v>0</v>
      </c>
      <c r="K171" s="87">
        <v>57541.703000000001</v>
      </c>
      <c r="L171" s="87">
        <v>48312.300999999999</v>
      </c>
      <c r="M171" s="87">
        <v>36666.593000000001</v>
      </c>
      <c r="N171" s="87">
        <v>0</v>
      </c>
      <c r="O171" s="87">
        <v>0</v>
      </c>
      <c r="P171" s="87">
        <v>0</v>
      </c>
      <c r="Q171" s="87">
        <v>0</v>
      </c>
      <c r="R171" s="87">
        <v>0</v>
      </c>
      <c r="S171" s="87">
        <v>0</v>
      </c>
    </row>
    <row r="172" spans="1:19">
      <c r="A172" s="87" t="s">
        <v>516</v>
      </c>
      <c r="B172" s="88">
        <v>1599400000000</v>
      </c>
      <c r="C172" s="87">
        <v>1376970.3740000001</v>
      </c>
      <c r="D172" s="87" t="s">
        <v>622</v>
      </c>
      <c r="E172" s="87">
        <v>645239.30700000003</v>
      </c>
      <c r="F172" s="87">
        <v>326066.95799999998</v>
      </c>
      <c r="G172" s="87">
        <v>42240.146000000001</v>
      </c>
      <c r="H172" s="87">
        <v>0</v>
      </c>
      <c r="I172" s="87">
        <v>172579.345</v>
      </c>
      <c r="J172" s="87">
        <v>0</v>
      </c>
      <c r="K172" s="87">
        <v>56976.932999999997</v>
      </c>
      <c r="L172" s="87">
        <v>48312.300999999999</v>
      </c>
      <c r="M172" s="87">
        <v>85555.384999999995</v>
      </c>
      <c r="N172" s="87">
        <v>0</v>
      </c>
      <c r="O172" s="87">
        <v>0</v>
      </c>
      <c r="P172" s="87">
        <v>0</v>
      </c>
      <c r="Q172" s="87">
        <v>0</v>
      </c>
      <c r="R172" s="87">
        <v>0</v>
      </c>
      <c r="S172" s="87">
        <v>0</v>
      </c>
    </row>
    <row r="173" spans="1:19">
      <c r="A173" s="87" t="s">
        <v>517</v>
      </c>
      <c r="B173" s="88">
        <v>1507640000000</v>
      </c>
      <c r="C173" s="87">
        <v>1423086.02</v>
      </c>
      <c r="D173" s="87" t="s">
        <v>565</v>
      </c>
      <c r="E173" s="87">
        <v>645239.30700000003</v>
      </c>
      <c r="F173" s="87">
        <v>326066.95799999998</v>
      </c>
      <c r="G173" s="87">
        <v>41771.961000000003</v>
      </c>
      <c r="H173" s="87">
        <v>0</v>
      </c>
      <c r="I173" s="87">
        <v>215072.25200000001</v>
      </c>
      <c r="J173" s="87">
        <v>0</v>
      </c>
      <c r="K173" s="87">
        <v>61067.856</v>
      </c>
      <c r="L173" s="87">
        <v>48312.300999999999</v>
      </c>
      <c r="M173" s="87">
        <v>85555.384999999995</v>
      </c>
      <c r="N173" s="87">
        <v>0</v>
      </c>
      <c r="O173" s="87">
        <v>0</v>
      </c>
      <c r="P173" s="87">
        <v>0</v>
      </c>
      <c r="Q173" s="87">
        <v>0</v>
      </c>
      <c r="R173" s="87">
        <v>0</v>
      </c>
      <c r="S173" s="87">
        <v>0</v>
      </c>
    </row>
    <row r="174" spans="1:19">
      <c r="A174" s="87" t="s">
        <v>282</v>
      </c>
      <c r="B174" s="88">
        <v>1672030000000</v>
      </c>
      <c r="C174" s="87">
        <v>1514737.4850000001</v>
      </c>
      <c r="D174" s="87" t="s">
        <v>554</v>
      </c>
      <c r="E174" s="87">
        <v>645239.30700000003</v>
      </c>
      <c r="F174" s="87">
        <v>326066.95799999998</v>
      </c>
      <c r="G174" s="87">
        <v>38315.281000000003</v>
      </c>
      <c r="H174" s="87">
        <v>0</v>
      </c>
      <c r="I174" s="87">
        <v>273196.408</v>
      </c>
      <c r="J174" s="87">
        <v>0</v>
      </c>
      <c r="K174" s="87">
        <v>61385.252</v>
      </c>
      <c r="L174" s="87">
        <v>48312.300999999999</v>
      </c>
      <c r="M174" s="87">
        <v>122221.978</v>
      </c>
      <c r="N174" s="87">
        <v>0</v>
      </c>
      <c r="O174" s="87">
        <v>0</v>
      </c>
      <c r="P174" s="87">
        <v>0</v>
      </c>
      <c r="Q174" s="87">
        <v>0</v>
      </c>
      <c r="R174" s="87">
        <v>0</v>
      </c>
      <c r="S174" s="87">
        <v>0</v>
      </c>
    </row>
    <row r="175" spans="1:19">
      <c r="A175" s="87" t="s">
        <v>518</v>
      </c>
      <c r="B175" s="88">
        <v>1694940000000</v>
      </c>
      <c r="C175" s="87">
        <v>1462908.922</v>
      </c>
      <c r="D175" s="87" t="s">
        <v>623</v>
      </c>
      <c r="E175" s="87">
        <v>645239.30700000003</v>
      </c>
      <c r="F175" s="87">
        <v>326066.95799999998</v>
      </c>
      <c r="G175" s="87">
        <v>37522.794999999998</v>
      </c>
      <c r="H175" s="87">
        <v>0</v>
      </c>
      <c r="I175" s="87">
        <v>223635.61199999999</v>
      </c>
      <c r="J175" s="87">
        <v>0</v>
      </c>
      <c r="K175" s="87">
        <v>59909.970999999998</v>
      </c>
      <c r="L175" s="87">
        <v>48312.300999999999</v>
      </c>
      <c r="M175" s="87">
        <v>122221.978</v>
      </c>
      <c r="N175" s="87">
        <v>0</v>
      </c>
      <c r="O175" s="87">
        <v>0</v>
      </c>
      <c r="P175" s="87">
        <v>0</v>
      </c>
      <c r="Q175" s="87">
        <v>0</v>
      </c>
      <c r="R175" s="87">
        <v>0</v>
      </c>
      <c r="S175" s="87">
        <v>0</v>
      </c>
    </row>
    <row r="176" spans="1:19">
      <c r="A176" s="87" t="s">
        <v>519</v>
      </c>
      <c r="B176" s="88">
        <v>1732090000000</v>
      </c>
      <c r="C176" s="87">
        <v>1521451.1370000001</v>
      </c>
      <c r="D176" s="87" t="s">
        <v>624</v>
      </c>
      <c r="E176" s="87">
        <v>645239.30700000003</v>
      </c>
      <c r="F176" s="87">
        <v>326066.95799999998</v>
      </c>
      <c r="G176" s="87">
        <v>42939.667000000001</v>
      </c>
      <c r="H176" s="87">
        <v>0</v>
      </c>
      <c r="I176" s="87">
        <v>310824.04399999999</v>
      </c>
      <c r="J176" s="87">
        <v>0</v>
      </c>
      <c r="K176" s="87">
        <v>62513.474999999999</v>
      </c>
      <c r="L176" s="87">
        <v>48312.300999999999</v>
      </c>
      <c r="M176" s="87">
        <v>85555.384999999995</v>
      </c>
      <c r="N176" s="87">
        <v>0</v>
      </c>
      <c r="O176" s="87">
        <v>0</v>
      </c>
      <c r="P176" s="87">
        <v>0</v>
      </c>
      <c r="Q176" s="87">
        <v>0</v>
      </c>
      <c r="R176" s="87">
        <v>0</v>
      </c>
      <c r="S176" s="87">
        <v>0</v>
      </c>
    </row>
    <row r="177" spans="1:19">
      <c r="A177" s="87" t="s">
        <v>520</v>
      </c>
      <c r="B177" s="88">
        <v>1914900000000</v>
      </c>
      <c r="C177" s="87">
        <v>1663239.148</v>
      </c>
      <c r="D177" s="87" t="s">
        <v>589</v>
      </c>
      <c r="E177" s="87">
        <v>645239.30700000003</v>
      </c>
      <c r="F177" s="87">
        <v>326066.95799999998</v>
      </c>
      <c r="G177" s="87">
        <v>46074.290999999997</v>
      </c>
      <c r="H177" s="87">
        <v>0</v>
      </c>
      <c r="I177" s="87">
        <v>445926.29</v>
      </c>
      <c r="J177" s="87">
        <v>0</v>
      </c>
      <c r="K177" s="87">
        <v>66064.616999999998</v>
      </c>
      <c r="L177" s="87">
        <v>48312.300999999999</v>
      </c>
      <c r="M177" s="87">
        <v>85555.384999999995</v>
      </c>
      <c r="N177" s="87">
        <v>0</v>
      </c>
      <c r="O177" s="87">
        <v>0</v>
      </c>
      <c r="P177" s="87">
        <v>0</v>
      </c>
      <c r="Q177" s="87">
        <v>0</v>
      </c>
      <c r="R177" s="87">
        <v>0</v>
      </c>
      <c r="S177" s="87">
        <v>0</v>
      </c>
    </row>
    <row r="178" spans="1:19">
      <c r="A178" s="87" t="s">
        <v>521</v>
      </c>
      <c r="B178" s="88">
        <v>1704020000000</v>
      </c>
      <c r="C178" s="87">
        <v>1532753.206</v>
      </c>
      <c r="D178" s="87" t="s">
        <v>683</v>
      </c>
      <c r="E178" s="87">
        <v>645239.30700000003</v>
      </c>
      <c r="F178" s="87">
        <v>326066.95799999998</v>
      </c>
      <c r="G178" s="87">
        <v>39971.97</v>
      </c>
      <c r="H178" s="87">
        <v>0</v>
      </c>
      <c r="I178" s="87">
        <v>324740.74699999997</v>
      </c>
      <c r="J178" s="87">
        <v>0</v>
      </c>
      <c r="K178" s="87">
        <v>62866.538</v>
      </c>
      <c r="L178" s="87">
        <v>48312.300999999999</v>
      </c>
      <c r="M178" s="87">
        <v>85555.384999999995</v>
      </c>
      <c r="N178" s="87">
        <v>0</v>
      </c>
      <c r="O178" s="87">
        <v>0</v>
      </c>
      <c r="P178" s="87">
        <v>0</v>
      </c>
      <c r="Q178" s="87">
        <v>0</v>
      </c>
      <c r="R178" s="87">
        <v>0</v>
      </c>
      <c r="S178" s="87">
        <v>0</v>
      </c>
    </row>
    <row r="179" spans="1:19">
      <c r="A179" s="87" t="s">
        <v>522</v>
      </c>
      <c r="B179" s="88">
        <v>1687610000000</v>
      </c>
      <c r="C179" s="87">
        <v>1461531.578</v>
      </c>
      <c r="D179" s="87" t="s">
        <v>661</v>
      </c>
      <c r="E179" s="87">
        <v>645239.30700000003</v>
      </c>
      <c r="F179" s="87">
        <v>326066.95799999998</v>
      </c>
      <c r="G179" s="87">
        <v>43984.591</v>
      </c>
      <c r="H179" s="87">
        <v>0</v>
      </c>
      <c r="I179" s="87">
        <v>251174.508</v>
      </c>
      <c r="J179" s="87">
        <v>0</v>
      </c>
      <c r="K179" s="87">
        <v>61198.529000000002</v>
      </c>
      <c r="L179" s="87">
        <v>48312.300999999999</v>
      </c>
      <c r="M179" s="87">
        <v>85555.384999999995</v>
      </c>
      <c r="N179" s="87">
        <v>0</v>
      </c>
      <c r="O179" s="87">
        <v>0</v>
      </c>
      <c r="P179" s="87">
        <v>0</v>
      </c>
      <c r="Q179" s="87">
        <v>0</v>
      </c>
      <c r="R179" s="87">
        <v>0</v>
      </c>
      <c r="S179" s="87">
        <v>0</v>
      </c>
    </row>
    <row r="180" spans="1:19">
      <c r="A180" s="87" t="s">
        <v>523</v>
      </c>
      <c r="B180" s="88">
        <v>1558910000000</v>
      </c>
      <c r="C180" s="87">
        <v>1382961.5959999999</v>
      </c>
      <c r="D180" s="87" t="s">
        <v>684</v>
      </c>
      <c r="E180" s="87">
        <v>645239.30700000003</v>
      </c>
      <c r="F180" s="87">
        <v>326066.95799999998</v>
      </c>
      <c r="G180" s="87">
        <v>38249.529000000002</v>
      </c>
      <c r="H180" s="87">
        <v>0</v>
      </c>
      <c r="I180" s="87">
        <v>180880.70800000001</v>
      </c>
      <c r="J180" s="87">
        <v>0</v>
      </c>
      <c r="K180" s="87">
        <v>58657.408000000003</v>
      </c>
      <c r="L180" s="87">
        <v>48312.300999999999</v>
      </c>
      <c r="M180" s="87">
        <v>85555.384999999995</v>
      </c>
      <c r="N180" s="87">
        <v>0</v>
      </c>
      <c r="O180" s="87">
        <v>0</v>
      </c>
      <c r="P180" s="87">
        <v>0</v>
      </c>
      <c r="Q180" s="87">
        <v>0</v>
      </c>
      <c r="R180" s="87">
        <v>0</v>
      </c>
      <c r="S180" s="87">
        <v>0</v>
      </c>
    </row>
    <row r="181" spans="1:19">
      <c r="A181" s="87" t="s">
        <v>524</v>
      </c>
      <c r="B181" s="88">
        <v>1493740000000</v>
      </c>
      <c r="C181" s="87">
        <v>1356711.54</v>
      </c>
      <c r="D181" s="87" t="s">
        <v>590</v>
      </c>
      <c r="E181" s="87">
        <v>645239.30700000003</v>
      </c>
      <c r="F181" s="87">
        <v>326066.95799999998</v>
      </c>
      <c r="G181" s="87">
        <v>37502.148000000001</v>
      </c>
      <c r="H181" s="87">
        <v>0</v>
      </c>
      <c r="I181" s="87">
        <v>121577.75199999999</v>
      </c>
      <c r="J181" s="87">
        <v>0</v>
      </c>
      <c r="K181" s="87">
        <v>55791.095999999998</v>
      </c>
      <c r="L181" s="87">
        <v>48312.300999999999</v>
      </c>
      <c r="M181" s="87">
        <v>122221.978</v>
      </c>
      <c r="N181" s="87">
        <v>0</v>
      </c>
      <c r="O181" s="87">
        <v>0</v>
      </c>
      <c r="P181" s="87">
        <v>0</v>
      </c>
      <c r="Q181" s="87">
        <v>0</v>
      </c>
      <c r="R181" s="87">
        <v>0</v>
      </c>
      <c r="S181" s="87">
        <v>0</v>
      </c>
    </row>
    <row r="182" spans="1:19">
      <c r="A182" s="87"/>
      <c r="B182" s="87"/>
      <c r="C182" s="87"/>
      <c r="D182" s="87"/>
      <c r="E182" s="87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</row>
    <row r="183" spans="1:19">
      <c r="A183" s="87" t="s">
        <v>525</v>
      </c>
      <c r="B183" s="88">
        <v>19397200000000</v>
      </c>
      <c r="C183" s="87"/>
      <c r="D183" s="87"/>
      <c r="E183" s="87"/>
      <c r="F183" s="87"/>
      <c r="G183" s="87"/>
      <c r="H183" s="87"/>
      <c r="I183" s="87"/>
      <c r="J183" s="87"/>
      <c r="K183" s="87"/>
      <c r="L183" s="87"/>
      <c r="M183" s="87"/>
      <c r="N183" s="87">
        <v>0</v>
      </c>
      <c r="O183" s="87">
        <v>0</v>
      </c>
      <c r="P183" s="87">
        <v>0</v>
      </c>
      <c r="Q183" s="87">
        <v>0</v>
      </c>
      <c r="R183" s="87">
        <v>0</v>
      </c>
      <c r="S183" s="87">
        <v>0</v>
      </c>
    </row>
    <row r="184" spans="1:19">
      <c r="A184" s="87" t="s">
        <v>526</v>
      </c>
      <c r="B184" s="88">
        <v>1345760000000</v>
      </c>
      <c r="C184" s="87">
        <v>1352846.851</v>
      </c>
      <c r="D184" s="87"/>
      <c r="E184" s="87">
        <v>645239.30700000003</v>
      </c>
      <c r="F184" s="87">
        <v>326066.95799999998</v>
      </c>
      <c r="G184" s="87">
        <v>37502.148000000001</v>
      </c>
      <c r="H184" s="87">
        <v>0</v>
      </c>
      <c r="I184" s="87">
        <v>121577.75199999999</v>
      </c>
      <c r="J184" s="87">
        <v>0</v>
      </c>
      <c r="K184" s="87">
        <v>55791.095999999998</v>
      </c>
      <c r="L184" s="87">
        <v>48312.300999999999</v>
      </c>
      <c r="M184" s="87">
        <v>36666.593000000001</v>
      </c>
      <c r="N184" s="87">
        <v>0</v>
      </c>
      <c r="O184" s="87">
        <v>0</v>
      </c>
      <c r="P184" s="87">
        <v>0</v>
      </c>
      <c r="Q184" s="87">
        <v>0</v>
      </c>
      <c r="R184" s="87">
        <v>0</v>
      </c>
      <c r="S184" s="87">
        <v>0</v>
      </c>
    </row>
    <row r="185" spans="1:19">
      <c r="A185" s="87" t="s">
        <v>527</v>
      </c>
      <c r="B185" s="88">
        <v>1914900000000</v>
      </c>
      <c r="C185" s="87">
        <v>1663239.148</v>
      </c>
      <c r="D185" s="87"/>
      <c r="E185" s="87">
        <v>645239.30700000003</v>
      </c>
      <c r="F185" s="87">
        <v>326066.95799999998</v>
      </c>
      <c r="G185" s="87">
        <v>46074.290999999997</v>
      </c>
      <c r="H185" s="87">
        <v>0</v>
      </c>
      <c r="I185" s="87">
        <v>445926.29</v>
      </c>
      <c r="J185" s="87">
        <v>0</v>
      </c>
      <c r="K185" s="87">
        <v>66064.616999999998</v>
      </c>
      <c r="L185" s="87">
        <v>48312.300999999999</v>
      </c>
      <c r="M185" s="87">
        <v>122221.978</v>
      </c>
      <c r="N185" s="87">
        <v>0</v>
      </c>
      <c r="O185" s="87">
        <v>0</v>
      </c>
      <c r="P185" s="87">
        <v>0</v>
      </c>
      <c r="Q185" s="87">
        <v>0</v>
      </c>
      <c r="R185" s="87">
        <v>0</v>
      </c>
      <c r="S185" s="87">
        <v>0</v>
      </c>
    </row>
    <row r="186" spans="1:19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80"/>
      <c r="B187" s="87" t="s">
        <v>547</v>
      </c>
      <c r="C187" s="87" t="s">
        <v>548</v>
      </c>
      <c r="D187" s="87" t="s">
        <v>549</v>
      </c>
      <c r="E187" s="87" t="s">
        <v>254</v>
      </c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87" t="s">
        <v>550</v>
      </c>
      <c r="B188" s="87">
        <v>306867.7</v>
      </c>
      <c r="C188" s="87">
        <v>22927.24</v>
      </c>
      <c r="D188" s="87">
        <v>0</v>
      </c>
      <c r="E188" s="87">
        <v>329794.94</v>
      </c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87" t="s">
        <v>551</v>
      </c>
      <c r="B189" s="87">
        <v>6.62</v>
      </c>
      <c r="C189" s="87">
        <v>0.49</v>
      </c>
      <c r="D189" s="87">
        <v>0</v>
      </c>
      <c r="E189" s="87">
        <v>7.12</v>
      </c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87" t="s">
        <v>552</v>
      </c>
      <c r="B190" s="87">
        <v>6.62</v>
      </c>
      <c r="C190" s="87">
        <v>0.49</v>
      </c>
      <c r="D190" s="87">
        <v>0</v>
      </c>
      <c r="E190" s="87">
        <v>7.12</v>
      </c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7"/>
  <dimension ref="A1:S190"/>
  <sheetViews>
    <sheetView workbookViewId="0"/>
  </sheetViews>
  <sheetFormatPr defaultRowHeight="10.5"/>
  <cols>
    <col min="1" max="1" width="45.83203125" style="79" customWidth="1"/>
    <col min="2" max="2" width="28.83203125" style="79" customWidth="1"/>
    <col min="3" max="3" width="33.6640625" style="79" customWidth="1"/>
    <col min="4" max="4" width="38.6640625" style="79" customWidth="1"/>
    <col min="5" max="5" width="45.6640625" style="79" customWidth="1"/>
    <col min="6" max="6" width="50" style="79" customWidth="1"/>
    <col min="7" max="7" width="43.6640625" style="79" customWidth="1"/>
    <col min="8" max="9" width="38.33203125" style="79" customWidth="1"/>
    <col min="10" max="10" width="46.1640625" style="79" customWidth="1"/>
    <col min="11" max="11" width="36.5" style="79" customWidth="1"/>
    <col min="12" max="12" width="45.33203125" style="79" customWidth="1"/>
    <col min="13" max="13" width="50.5" style="79" customWidth="1"/>
    <col min="14" max="15" width="44.83203125" style="79" customWidth="1"/>
    <col min="16" max="16" width="45.33203125" style="79" customWidth="1"/>
    <col min="17" max="17" width="44.83203125" style="79" customWidth="1"/>
    <col min="18" max="18" width="42.6640625" style="79" customWidth="1"/>
    <col min="19" max="19" width="48.1640625" style="79" customWidth="1"/>
    <col min="20" max="23" width="9.33203125" style="79" customWidth="1"/>
    <col min="24" max="16384" width="9.33203125" style="79"/>
  </cols>
  <sheetData>
    <row r="1" spans="1:19">
      <c r="A1" s="80"/>
      <c r="B1" s="87" t="s">
        <v>331</v>
      </c>
      <c r="C1" s="87" t="s">
        <v>332</v>
      </c>
      <c r="D1" s="87" t="s">
        <v>333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7" t="s">
        <v>334</v>
      </c>
      <c r="B2" s="87">
        <v>24028.98</v>
      </c>
      <c r="C2" s="87">
        <v>518.76</v>
      </c>
      <c r="D2" s="87">
        <v>518.76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7" t="s">
        <v>335</v>
      </c>
      <c r="B3" s="87">
        <v>24028.98</v>
      </c>
      <c r="C3" s="87">
        <v>518.76</v>
      </c>
      <c r="D3" s="87">
        <v>518.76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7" t="s">
        <v>336</v>
      </c>
      <c r="B4" s="87">
        <v>75182.59</v>
      </c>
      <c r="C4" s="87">
        <v>1623.1</v>
      </c>
      <c r="D4" s="87">
        <v>1623.1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7" t="s">
        <v>337</v>
      </c>
      <c r="B5" s="87">
        <v>75182.59</v>
      </c>
      <c r="C5" s="87">
        <v>1623.1</v>
      </c>
      <c r="D5" s="87">
        <v>1623.1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0"/>
      <c r="B7" s="87" t="s">
        <v>338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7" t="s">
        <v>339</v>
      </c>
      <c r="B8" s="87">
        <v>46320.38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7" t="s">
        <v>340</v>
      </c>
      <c r="B9" s="87">
        <v>46320.38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7" t="s">
        <v>341</v>
      </c>
      <c r="B10" s="87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0"/>
      <c r="B12" s="87" t="s">
        <v>342</v>
      </c>
      <c r="C12" s="87" t="s">
        <v>343</v>
      </c>
      <c r="D12" s="87" t="s">
        <v>344</v>
      </c>
      <c r="E12" s="87" t="s">
        <v>345</v>
      </c>
      <c r="F12" s="87" t="s">
        <v>346</v>
      </c>
      <c r="G12" s="87" t="s">
        <v>347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7" t="s">
        <v>69</v>
      </c>
      <c r="B13" s="87">
        <v>0</v>
      </c>
      <c r="C13" s="87">
        <v>4118.0200000000004</v>
      </c>
      <c r="D13" s="87">
        <v>0</v>
      </c>
      <c r="E13" s="87">
        <v>0</v>
      </c>
      <c r="F13" s="87">
        <v>0</v>
      </c>
      <c r="G13" s="87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7" t="s">
        <v>70</v>
      </c>
      <c r="B14" s="87">
        <v>2297.85</v>
      </c>
      <c r="C14" s="87">
        <v>0</v>
      </c>
      <c r="D14" s="87">
        <v>0</v>
      </c>
      <c r="E14" s="87">
        <v>0</v>
      </c>
      <c r="F14" s="87">
        <v>0</v>
      </c>
      <c r="G14" s="87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7" t="s">
        <v>78</v>
      </c>
      <c r="B15" s="87">
        <v>7389.8</v>
      </c>
      <c r="C15" s="87">
        <v>0</v>
      </c>
      <c r="D15" s="87">
        <v>0</v>
      </c>
      <c r="E15" s="87">
        <v>0</v>
      </c>
      <c r="F15" s="87">
        <v>0</v>
      </c>
      <c r="G15" s="87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7" t="s">
        <v>79</v>
      </c>
      <c r="B16" s="87">
        <v>48.37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7" t="s">
        <v>80</v>
      </c>
      <c r="B17" s="87">
        <v>5778.62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7" t="s">
        <v>81</v>
      </c>
      <c r="B18" s="87">
        <v>1895.08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7" t="s">
        <v>82</v>
      </c>
      <c r="B19" s="87">
        <v>777.1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7" t="s">
        <v>83</v>
      </c>
      <c r="B20" s="87">
        <v>853.96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7" t="s">
        <v>84</v>
      </c>
      <c r="B21" s="87">
        <v>654.58000000000004</v>
      </c>
      <c r="C21" s="87">
        <v>0</v>
      </c>
      <c r="D21" s="87">
        <v>0</v>
      </c>
      <c r="E21" s="87">
        <v>0</v>
      </c>
      <c r="F21" s="87">
        <v>0</v>
      </c>
      <c r="G21" s="87">
        <v>23579.48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7" t="s">
        <v>85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7" t="s">
        <v>64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7" t="s">
        <v>86</v>
      </c>
      <c r="B24" s="87">
        <v>0</v>
      </c>
      <c r="C24" s="87">
        <v>215.61</v>
      </c>
      <c r="D24" s="87">
        <v>0</v>
      </c>
      <c r="E24" s="87">
        <v>0</v>
      </c>
      <c r="F24" s="87">
        <v>0</v>
      </c>
      <c r="G24" s="87">
        <v>1504.13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7" t="s">
        <v>87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7" t="s">
        <v>88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7"/>
      <c r="B27" s="87"/>
      <c r="C27" s="87"/>
      <c r="D27" s="87"/>
      <c r="E27" s="87"/>
      <c r="F27" s="87"/>
      <c r="G27" s="87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7" t="s">
        <v>89</v>
      </c>
      <c r="B28" s="87">
        <v>19695.349999999999</v>
      </c>
      <c r="C28" s="87">
        <v>4333.63</v>
      </c>
      <c r="D28" s="87">
        <v>0</v>
      </c>
      <c r="E28" s="87">
        <v>0</v>
      </c>
      <c r="F28" s="87">
        <v>0</v>
      </c>
      <c r="G28" s="87">
        <v>25083.61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0"/>
      <c r="B30" s="87" t="s">
        <v>338</v>
      </c>
      <c r="C30" s="87" t="s">
        <v>2</v>
      </c>
      <c r="D30" s="87" t="s">
        <v>348</v>
      </c>
      <c r="E30" s="87" t="s">
        <v>349</v>
      </c>
      <c r="F30" s="87" t="s">
        <v>350</v>
      </c>
      <c r="G30" s="87" t="s">
        <v>351</v>
      </c>
      <c r="H30" s="87" t="s">
        <v>352</v>
      </c>
      <c r="I30" s="87" t="s">
        <v>353</v>
      </c>
      <c r="J30" s="87" t="s">
        <v>354</v>
      </c>
      <c r="K30"/>
      <c r="L30"/>
      <c r="M30"/>
      <c r="N30"/>
      <c r="O30"/>
      <c r="P30"/>
      <c r="Q30"/>
      <c r="R30"/>
      <c r="S30"/>
    </row>
    <row r="31" spans="1:19">
      <c r="A31" s="87" t="s">
        <v>355</v>
      </c>
      <c r="B31" s="87">
        <v>3563.11</v>
      </c>
      <c r="C31" s="87" t="s">
        <v>3</v>
      </c>
      <c r="D31" s="87">
        <v>8690.42</v>
      </c>
      <c r="E31" s="87">
        <v>1</v>
      </c>
      <c r="F31" s="87">
        <v>0</v>
      </c>
      <c r="G31" s="87">
        <v>0</v>
      </c>
      <c r="H31" s="87">
        <v>7.53</v>
      </c>
      <c r="I31" s="87">
        <v>37.159999999999997</v>
      </c>
      <c r="J31" s="87">
        <v>4.84</v>
      </c>
      <c r="K31"/>
      <c r="L31"/>
      <c r="M31"/>
      <c r="N31"/>
      <c r="O31"/>
      <c r="P31"/>
      <c r="Q31"/>
      <c r="R31"/>
      <c r="S31"/>
    </row>
    <row r="32" spans="1:19">
      <c r="A32" s="87" t="s">
        <v>356</v>
      </c>
      <c r="B32" s="87">
        <v>2532.3200000000002</v>
      </c>
      <c r="C32" s="87" t="s">
        <v>3</v>
      </c>
      <c r="D32" s="87">
        <v>6948.69</v>
      </c>
      <c r="E32" s="87">
        <v>1</v>
      </c>
      <c r="F32" s="87">
        <v>0</v>
      </c>
      <c r="G32" s="87">
        <v>0</v>
      </c>
      <c r="H32" s="87">
        <v>16.14</v>
      </c>
      <c r="I32" s="87">
        <v>18.579999999999998</v>
      </c>
      <c r="J32" s="87">
        <v>8.07</v>
      </c>
      <c r="K32"/>
      <c r="L32"/>
      <c r="M32"/>
      <c r="N32"/>
      <c r="O32"/>
      <c r="P32"/>
      <c r="Q32"/>
      <c r="R32"/>
      <c r="S32"/>
    </row>
    <row r="33" spans="1:19">
      <c r="A33" s="87" t="s">
        <v>357</v>
      </c>
      <c r="B33" s="87">
        <v>2532.3200000000002</v>
      </c>
      <c r="C33" s="87" t="s">
        <v>3</v>
      </c>
      <c r="D33" s="87">
        <v>6948.69</v>
      </c>
      <c r="E33" s="87">
        <v>10</v>
      </c>
      <c r="F33" s="87">
        <v>0</v>
      </c>
      <c r="G33" s="87">
        <v>0</v>
      </c>
      <c r="H33" s="87">
        <v>16.14</v>
      </c>
      <c r="I33" s="87">
        <v>18.579999999999998</v>
      </c>
      <c r="J33" s="87">
        <v>8.07</v>
      </c>
      <c r="K33"/>
      <c r="L33"/>
      <c r="M33"/>
      <c r="N33"/>
      <c r="O33"/>
      <c r="P33"/>
      <c r="Q33"/>
      <c r="R33"/>
      <c r="S33"/>
    </row>
    <row r="34" spans="1:19">
      <c r="A34" s="87" t="s">
        <v>358</v>
      </c>
      <c r="B34" s="87">
        <v>2532.3200000000002</v>
      </c>
      <c r="C34" s="87" t="s">
        <v>3</v>
      </c>
      <c r="D34" s="87">
        <v>6948.69</v>
      </c>
      <c r="E34" s="87">
        <v>1</v>
      </c>
      <c r="F34" s="87">
        <v>0</v>
      </c>
      <c r="G34" s="87">
        <v>0</v>
      </c>
      <c r="H34" s="87">
        <v>16.14</v>
      </c>
      <c r="I34" s="87">
        <v>18.579999999999998</v>
      </c>
      <c r="J34" s="87">
        <v>8.07</v>
      </c>
      <c r="K34"/>
      <c r="L34"/>
      <c r="M34"/>
      <c r="N34"/>
      <c r="O34"/>
      <c r="P34"/>
      <c r="Q34"/>
      <c r="R34"/>
      <c r="S34"/>
    </row>
    <row r="35" spans="1:19">
      <c r="A35" s="87" t="s">
        <v>371</v>
      </c>
      <c r="B35" s="87">
        <v>3563.11</v>
      </c>
      <c r="C35" s="87" t="s">
        <v>3</v>
      </c>
      <c r="D35" s="87">
        <v>4344.1400000000003</v>
      </c>
      <c r="E35" s="87">
        <v>1</v>
      </c>
      <c r="F35" s="87">
        <v>297.11</v>
      </c>
      <c r="G35" s="87">
        <v>0</v>
      </c>
      <c r="H35" s="87">
        <v>0</v>
      </c>
      <c r="I35" s="87"/>
      <c r="J35" s="87">
        <v>0</v>
      </c>
      <c r="K35"/>
      <c r="L35"/>
      <c r="M35"/>
      <c r="N35"/>
      <c r="O35"/>
      <c r="P35"/>
      <c r="Q35"/>
      <c r="R35"/>
      <c r="S35"/>
    </row>
    <row r="36" spans="1:19">
      <c r="A36" s="87" t="s">
        <v>372</v>
      </c>
      <c r="B36" s="87">
        <v>3563.11</v>
      </c>
      <c r="C36" s="87" t="s">
        <v>3</v>
      </c>
      <c r="D36" s="87">
        <v>4344.1400000000003</v>
      </c>
      <c r="E36" s="87">
        <v>10</v>
      </c>
      <c r="F36" s="87">
        <v>297.11</v>
      </c>
      <c r="G36" s="87">
        <v>0</v>
      </c>
      <c r="H36" s="87">
        <v>0</v>
      </c>
      <c r="I36" s="87"/>
      <c r="J36" s="87">
        <v>0</v>
      </c>
      <c r="K36"/>
      <c r="L36"/>
      <c r="M36"/>
      <c r="N36"/>
      <c r="O36"/>
      <c r="P36"/>
      <c r="Q36"/>
      <c r="R36"/>
      <c r="S36"/>
    </row>
    <row r="37" spans="1:19">
      <c r="A37" s="87" t="s">
        <v>361</v>
      </c>
      <c r="B37" s="87">
        <v>313.42</v>
      </c>
      <c r="C37" s="87" t="s">
        <v>3</v>
      </c>
      <c r="D37" s="87">
        <v>860.02</v>
      </c>
      <c r="E37" s="87">
        <v>1</v>
      </c>
      <c r="F37" s="87">
        <v>200.61</v>
      </c>
      <c r="G37" s="87">
        <v>115.9</v>
      </c>
      <c r="H37" s="87">
        <v>16.14</v>
      </c>
      <c r="I37" s="87">
        <v>18.579999999999998</v>
      </c>
      <c r="J37" s="87">
        <v>8.07</v>
      </c>
      <c r="K37"/>
      <c r="L37"/>
      <c r="M37"/>
      <c r="N37"/>
      <c r="O37"/>
      <c r="P37"/>
      <c r="Q37"/>
      <c r="R37"/>
      <c r="S37"/>
    </row>
    <row r="38" spans="1:19">
      <c r="A38" s="87" t="s">
        <v>360</v>
      </c>
      <c r="B38" s="87">
        <v>201.98</v>
      </c>
      <c r="C38" s="87" t="s">
        <v>3</v>
      </c>
      <c r="D38" s="87">
        <v>554.22</v>
      </c>
      <c r="E38" s="87">
        <v>1</v>
      </c>
      <c r="F38" s="87">
        <v>133.74</v>
      </c>
      <c r="G38" s="87">
        <v>77.27</v>
      </c>
      <c r="H38" s="87">
        <v>16.14</v>
      </c>
      <c r="I38" s="87">
        <v>18.579999999999998</v>
      </c>
      <c r="J38" s="87">
        <v>8.07</v>
      </c>
      <c r="K38"/>
      <c r="L38"/>
      <c r="M38"/>
      <c r="N38"/>
      <c r="O38"/>
      <c r="P38"/>
      <c r="Q38"/>
      <c r="R38"/>
      <c r="S38"/>
    </row>
    <row r="39" spans="1:19">
      <c r="A39" s="87" t="s">
        <v>359</v>
      </c>
      <c r="B39" s="87">
        <v>313.41000000000003</v>
      </c>
      <c r="C39" s="87" t="s">
        <v>3</v>
      </c>
      <c r="D39" s="87">
        <v>860</v>
      </c>
      <c r="E39" s="87">
        <v>1</v>
      </c>
      <c r="F39" s="87">
        <v>200.61</v>
      </c>
      <c r="G39" s="87">
        <v>115.9</v>
      </c>
      <c r="H39" s="87">
        <v>16.14</v>
      </c>
      <c r="I39" s="87">
        <v>18.579999999999998</v>
      </c>
      <c r="J39" s="87">
        <v>8.07</v>
      </c>
      <c r="K39"/>
      <c r="L39"/>
      <c r="M39"/>
      <c r="N39"/>
      <c r="O39"/>
      <c r="P39"/>
      <c r="Q39"/>
      <c r="R39"/>
      <c r="S39"/>
    </row>
    <row r="40" spans="1:19">
      <c r="A40" s="87" t="s">
        <v>362</v>
      </c>
      <c r="B40" s="87">
        <v>201.98</v>
      </c>
      <c r="C40" s="87" t="s">
        <v>3</v>
      </c>
      <c r="D40" s="87">
        <v>554.22</v>
      </c>
      <c r="E40" s="87">
        <v>1</v>
      </c>
      <c r="F40" s="87">
        <v>133.74</v>
      </c>
      <c r="G40" s="87">
        <v>77.27</v>
      </c>
      <c r="H40" s="87">
        <v>16.14</v>
      </c>
      <c r="I40" s="87">
        <v>18.579999999999998</v>
      </c>
      <c r="J40" s="87">
        <v>8.07</v>
      </c>
      <c r="K40"/>
      <c r="L40"/>
      <c r="M40"/>
      <c r="N40"/>
      <c r="O40"/>
      <c r="P40"/>
      <c r="Q40"/>
      <c r="R40"/>
      <c r="S40"/>
    </row>
    <row r="41" spans="1:19">
      <c r="A41" s="87" t="s">
        <v>365</v>
      </c>
      <c r="B41" s="87">
        <v>313.42</v>
      </c>
      <c r="C41" s="87" t="s">
        <v>3</v>
      </c>
      <c r="D41" s="87">
        <v>860.02</v>
      </c>
      <c r="E41" s="87">
        <v>10</v>
      </c>
      <c r="F41" s="87">
        <v>200.61</v>
      </c>
      <c r="G41" s="87">
        <v>115.9</v>
      </c>
      <c r="H41" s="87">
        <v>16.14</v>
      </c>
      <c r="I41" s="87">
        <v>18.579999999999998</v>
      </c>
      <c r="J41" s="87">
        <v>8.07</v>
      </c>
      <c r="K41"/>
      <c r="L41"/>
      <c r="M41"/>
      <c r="N41"/>
      <c r="O41"/>
      <c r="P41"/>
      <c r="Q41"/>
      <c r="R41"/>
      <c r="S41"/>
    </row>
    <row r="42" spans="1:19">
      <c r="A42" s="87" t="s">
        <v>364</v>
      </c>
      <c r="B42" s="87">
        <v>201.98</v>
      </c>
      <c r="C42" s="87" t="s">
        <v>3</v>
      </c>
      <c r="D42" s="87">
        <v>554.22</v>
      </c>
      <c r="E42" s="87">
        <v>10</v>
      </c>
      <c r="F42" s="87">
        <v>133.74</v>
      </c>
      <c r="G42" s="87">
        <v>77.27</v>
      </c>
      <c r="H42" s="87">
        <v>16.14</v>
      </c>
      <c r="I42" s="87">
        <v>18.579999999999998</v>
      </c>
      <c r="J42" s="87">
        <v>8.07</v>
      </c>
      <c r="K42"/>
      <c r="L42"/>
      <c r="M42"/>
      <c r="N42"/>
      <c r="O42"/>
      <c r="P42"/>
      <c r="Q42"/>
      <c r="R42"/>
      <c r="S42"/>
    </row>
    <row r="43" spans="1:19">
      <c r="A43" s="87" t="s">
        <v>363</v>
      </c>
      <c r="B43" s="87">
        <v>313.41000000000003</v>
      </c>
      <c r="C43" s="87" t="s">
        <v>3</v>
      </c>
      <c r="D43" s="87">
        <v>860</v>
      </c>
      <c r="E43" s="87">
        <v>10</v>
      </c>
      <c r="F43" s="87">
        <v>200.61</v>
      </c>
      <c r="G43" s="87">
        <v>115.9</v>
      </c>
      <c r="H43" s="87">
        <v>16.14</v>
      </c>
      <c r="I43" s="87">
        <v>18.579999999999998</v>
      </c>
      <c r="J43" s="87">
        <v>8.07</v>
      </c>
      <c r="K43"/>
      <c r="L43"/>
      <c r="M43"/>
      <c r="N43"/>
      <c r="O43"/>
      <c r="P43"/>
      <c r="Q43"/>
      <c r="R43"/>
      <c r="S43"/>
    </row>
    <row r="44" spans="1:19">
      <c r="A44" s="87" t="s">
        <v>366</v>
      </c>
      <c r="B44" s="87">
        <v>201.98</v>
      </c>
      <c r="C44" s="87" t="s">
        <v>3</v>
      </c>
      <c r="D44" s="87">
        <v>554.22</v>
      </c>
      <c r="E44" s="87">
        <v>10</v>
      </c>
      <c r="F44" s="87">
        <v>133.74</v>
      </c>
      <c r="G44" s="87">
        <v>77.27</v>
      </c>
      <c r="H44" s="87">
        <v>16.14</v>
      </c>
      <c r="I44" s="87">
        <v>18.579999999999998</v>
      </c>
      <c r="J44" s="87">
        <v>8.07</v>
      </c>
      <c r="K44"/>
      <c r="L44"/>
      <c r="M44"/>
      <c r="N44"/>
      <c r="O44"/>
      <c r="P44"/>
      <c r="Q44"/>
      <c r="R44"/>
      <c r="S44"/>
    </row>
    <row r="45" spans="1:19">
      <c r="A45" s="87" t="s">
        <v>369</v>
      </c>
      <c r="B45" s="87">
        <v>313.42</v>
      </c>
      <c r="C45" s="87" t="s">
        <v>3</v>
      </c>
      <c r="D45" s="87">
        <v>860.02</v>
      </c>
      <c r="E45" s="87">
        <v>1</v>
      </c>
      <c r="F45" s="87">
        <v>200.61</v>
      </c>
      <c r="G45" s="87">
        <v>115.9</v>
      </c>
      <c r="H45" s="87">
        <v>16.14</v>
      </c>
      <c r="I45" s="87">
        <v>18.579999999999998</v>
      </c>
      <c r="J45" s="87">
        <v>8.07</v>
      </c>
      <c r="K45"/>
      <c r="L45"/>
      <c r="M45"/>
      <c r="N45"/>
      <c r="O45"/>
      <c r="P45"/>
      <c r="Q45"/>
      <c r="R45"/>
      <c r="S45"/>
    </row>
    <row r="46" spans="1:19">
      <c r="A46" s="87" t="s">
        <v>368</v>
      </c>
      <c r="B46" s="87">
        <v>201.98</v>
      </c>
      <c r="C46" s="87" t="s">
        <v>3</v>
      </c>
      <c r="D46" s="87">
        <v>554.22</v>
      </c>
      <c r="E46" s="87">
        <v>1</v>
      </c>
      <c r="F46" s="87">
        <v>133.74</v>
      </c>
      <c r="G46" s="87">
        <v>77.27</v>
      </c>
      <c r="H46" s="87">
        <v>16.14</v>
      </c>
      <c r="I46" s="87">
        <v>18.579999999999998</v>
      </c>
      <c r="J46" s="87">
        <v>8.07</v>
      </c>
      <c r="K46"/>
      <c r="L46"/>
      <c r="M46"/>
      <c r="N46"/>
      <c r="O46"/>
      <c r="P46"/>
      <c r="Q46"/>
      <c r="R46"/>
      <c r="S46"/>
    </row>
    <row r="47" spans="1:19">
      <c r="A47" s="87" t="s">
        <v>367</v>
      </c>
      <c r="B47" s="87">
        <v>313.41000000000003</v>
      </c>
      <c r="C47" s="87" t="s">
        <v>3</v>
      </c>
      <c r="D47" s="87">
        <v>860</v>
      </c>
      <c r="E47" s="87">
        <v>1</v>
      </c>
      <c r="F47" s="87">
        <v>200.61</v>
      </c>
      <c r="G47" s="87">
        <v>115.9</v>
      </c>
      <c r="H47" s="87">
        <v>16.14</v>
      </c>
      <c r="I47" s="87">
        <v>18.579999999999998</v>
      </c>
      <c r="J47" s="87">
        <v>8.07</v>
      </c>
      <c r="K47"/>
      <c r="L47"/>
      <c r="M47"/>
      <c r="N47"/>
      <c r="O47"/>
      <c r="P47"/>
      <c r="Q47"/>
      <c r="R47"/>
      <c r="S47"/>
    </row>
    <row r="48" spans="1:19">
      <c r="A48" s="87" t="s">
        <v>370</v>
      </c>
      <c r="B48" s="87">
        <v>201.98</v>
      </c>
      <c r="C48" s="87" t="s">
        <v>3</v>
      </c>
      <c r="D48" s="87">
        <v>554.22</v>
      </c>
      <c r="E48" s="87">
        <v>1</v>
      </c>
      <c r="F48" s="87">
        <v>133.74</v>
      </c>
      <c r="G48" s="87">
        <v>77.27</v>
      </c>
      <c r="H48" s="87">
        <v>16.14</v>
      </c>
      <c r="I48" s="87">
        <v>18.579999999999998</v>
      </c>
      <c r="J48" s="87">
        <v>8.07</v>
      </c>
      <c r="K48"/>
      <c r="L48"/>
      <c r="M48"/>
      <c r="N48"/>
      <c r="O48"/>
      <c r="P48"/>
      <c r="Q48"/>
      <c r="R48"/>
      <c r="S48"/>
    </row>
    <row r="49" spans="1:19">
      <c r="A49" s="87" t="s">
        <v>373</v>
      </c>
      <c r="B49" s="87">
        <v>3563.11</v>
      </c>
      <c r="C49" s="87" t="s">
        <v>3</v>
      </c>
      <c r="D49" s="87">
        <v>4344.1400000000003</v>
      </c>
      <c r="E49" s="87">
        <v>1</v>
      </c>
      <c r="F49" s="87">
        <v>297.11</v>
      </c>
      <c r="G49" s="87">
        <v>0</v>
      </c>
      <c r="H49" s="87">
        <v>0</v>
      </c>
      <c r="I49" s="87"/>
      <c r="J49" s="87">
        <v>0</v>
      </c>
      <c r="K49"/>
      <c r="L49"/>
      <c r="M49"/>
      <c r="N49"/>
      <c r="O49"/>
      <c r="P49"/>
      <c r="Q49"/>
      <c r="R49"/>
      <c r="S49"/>
    </row>
    <row r="50" spans="1:19">
      <c r="A50" s="87" t="s">
        <v>254</v>
      </c>
      <c r="B50" s="87">
        <v>89077.65</v>
      </c>
      <c r="C50" s="87"/>
      <c r="D50" s="87">
        <v>178146.04</v>
      </c>
      <c r="E50" s="87"/>
      <c r="F50" s="87">
        <v>11589.54</v>
      </c>
      <c r="G50" s="87">
        <v>4636.1499999999996</v>
      </c>
      <c r="H50" s="87">
        <v>8.0484000000000009</v>
      </c>
      <c r="I50" s="87">
        <v>37.159999999999997</v>
      </c>
      <c r="J50" s="87">
        <v>4.0671999999999997</v>
      </c>
      <c r="K50"/>
      <c r="L50"/>
      <c r="M50"/>
      <c r="N50"/>
      <c r="O50"/>
      <c r="P50"/>
      <c r="Q50"/>
      <c r="R50"/>
      <c r="S50"/>
    </row>
    <row r="51" spans="1:19">
      <c r="A51" s="87" t="s">
        <v>374</v>
      </c>
      <c r="B51" s="87">
        <v>89077.65</v>
      </c>
      <c r="C51" s="87"/>
      <c r="D51" s="87">
        <v>178146.04</v>
      </c>
      <c r="E51" s="87"/>
      <c r="F51" s="87">
        <v>11589.54</v>
      </c>
      <c r="G51" s="87">
        <v>4636.1499999999996</v>
      </c>
      <c r="H51" s="87">
        <v>8.0484000000000009</v>
      </c>
      <c r="I51" s="87">
        <v>37.159999999999997</v>
      </c>
      <c r="J51" s="87">
        <v>4.0671999999999997</v>
      </c>
      <c r="K51"/>
      <c r="L51"/>
      <c r="M51"/>
      <c r="N51"/>
      <c r="O51"/>
      <c r="P51"/>
      <c r="Q51"/>
      <c r="R51"/>
      <c r="S51"/>
    </row>
    <row r="52" spans="1:19">
      <c r="A52" s="87" t="s">
        <v>375</v>
      </c>
      <c r="B52" s="87">
        <v>0</v>
      </c>
      <c r="C52" s="87"/>
      <c r="D52" s="87">
        <v>0</v>
      </c>
      <c r="E52" s="87"/>
      <c r="F52" s="87">
        <v>0</v>
      </c>
      <c r="G52" s="87">
        <v>0</v>
      </c>
      <c r="H52" s="87"/>
      <c r="I52" s="87"/>
      <c r="J52" s="87"/>
      <c r="K52"/>
      <c r="L52"/>
      <c r="M52"/>
      <c r="N52"/>
      <c r="O52"/>
      <c r="P52"/>
      <c r="Q52"/>
      <c r="R52"/>
      <c r="S52"/>
    </row>
    <row r="53" spans="1:19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</row>
    <row r="54" spans="1:19">
      <c r="A54" s="80"/>
      <c r="B54" s="87" t="s">
        <v>48</v>
      </c>
      <c r="C54" s="87" t="s">
        <v>376</v>
      </c>
      <c r="D54" s="87" t="s">
        <v>377</v>
      </c>
      <c r="E54" s="87" t="s">
        <v>378</v>
      </c>
      <c r="F54" s="87" t="s">
        <v>379</v>
      </c>
      <c r="G54" s="87" t="s">
        <v>380</v>
      </c>
      <c r="H54" s="87" t="s">
        <v>381</v>
      </c>
      <c r="I54" s="87" t="s">
        <v>382</v>
      </c>
      <c r="J54"/>
      <c r="K54"/>
      <c r="L54"/>
      <c r="M54"/>
      <c r="N54"/>
      <c r="O54"/>
      <c r="P54"/>
      <c r="Q54"/>
      <c r="R54"/>
      <c r="S54"/>
    </row>
    <row r="55" spans="1:19">
      <c r="A55" s="87" t="s">
        <v>385</v>
      </c>
      <c r="B55" s="87" t="s">
        <v>579</v>
      </c>
      <c r="C55" s="87">
        <v>0.3</v>
      </c>
      <c r="D55" s="87">
        <v>3.26</v>
      </c>
      <c r="E55" s="87">
        <v>6.3680000000000003</v>
      </c>
      <c r="F55" s="87">
        <v>118.87</v>
      </c>
      <c r="G55" s="87">
        <v>90</v>
      </c>
      <c r="H55" s="87">
        <v>90</v>
      </c>
      <c r="I55" s="87" t="s">
        <v>386</v>
      </c>
      <c r="J55"/>
      <c r="K55"/>
      <c r="L55"/>
      <c r="M55"/>
      <c r="N55"/>
      <c r="O55"/>
      <c r="P55"/>
      <c r="Q55"/>
      <c r="R55"/>
      <c r="S55"/>
    </row>
    <row r="56" spans="1:19">
      <c r="A56" s="87" t="s">
        <v>383</v>
      </c>
      <c r="B56" s="87" t="s">
        <v>579</v>
      </c>
      <c r="C56" s="87">
        <v>0.3</v>
      </c>
      <c r="D56" s="87">
        <v>3.26</v>
      </c>
      <c r="E56" s="87">
        <v>6.3680000000000003</v>
      </c>
      <c r="F56" s="87">
        <v>178.31</v>
      </c>
      <c r="G56" s="87">
        <v>0</v>
      </c>
      <c r="H56" s="87">
        <v>90</v>
      </c>
      <c r="I56" s="87" t="s">
        <v>384</v>
      </c>
      <c r="J56"/>
      <c r="K56"/>
      <c r="L56"/>
      <c r="M56"/>
      <c r="N56"/>
      <c r="O56"/>
      <c r="P56"/>
      <c r="Q56"/>
      <c r="R56"/>
      <c r="S56"/>
    </row>
    <row r="57" spans="1:19">
      <c r="A57" s="87" t="s">
        <v>387</v>
      </c>
      <c r="B57" s="87" t="s">
        <v>579</v>
      </c>
      <c r="C57" s="87">
        <v>0.3</v>
      </c>
      <c r="D57" s="87">
        <v>3.26</v>
      </c>
      <c r="E57" s="87">
        <v>6.3680000000000003</v>
      </c>
      <c r="F57" s="87">
        <v>178.31</v>
      </c>
      <c r="G57" s="87">
        <v>180</v>
      </c>
      <c r="H57" s="87">
        <v>90</v>
      </c>
      <c r="I57" s="87" t="s">
        <v>388</v>
      </c>
      <c r="J57"/>
      <c r="K57"/>
      <c r="L57"/>
      <c r="M57"/>
      <c r="N57"/>
      <c r="O57"/>
      <c r="P57"/>
      <c r="Q57"/>
      <c r="R57"/>
      <c r="S57"/>
    </row>
    <row r="58" spans="1:19">
      <c r="A58" s="87" t="s">
        <v>389</v>
      </c>
      <c r="B58" s="87" t="s">
        <v>579</v>
      </c>
      <c r="C58" s="87">
        <v>0.3</v>
      </c>
      <c r="D58" s="87">
        <v>3.26</v>
      </c>
      <c r="E58" s="87">
        <v>6.3680000000000003</v>
      </c>
      <c r="F58" s="87">
        <v>118.87</v>
      </c>
      <c r="G58" s="87">
        <v>270</v>
      </c>
      <c r="H58" s="87">
        <v>90</v>
      </c>
      <c r="I58" s="87" t="s">
        <v>390</v>
      </c>
      <c r="J58"/>
      <c r="K58"/>
      <c r="L58"/>
      <c r="M58"/>
      <c r="N58"/>
      <c r="O58"/>
      <c r="P58"/>
      <c r="Q58"/>
      <c r="R58"/>
      <c r="S58"/>
    </row>
    <row r="59" spans="1:19">
      <c r="A59" s="87" t="s">
        <v>391</v>
      </c>
      <c r="B59" s="87" t="s">
        <v>580</v>
      </c>
      <c r="C59" s="87">
        <v>0.3</v>
      </c>
      <c r="D59" s="87">
        <v>1.8620000000000001</v>
      </c>
      <c r="E59" s="87">
        <v>3.4009999999999998</v>
      </c>
      <c r="F59" s="87">
        <v>3563.11</v>
      </c>
      <c r="G59" s="87">
        <v>0</v>
      </c>
      <c r="H59" s="87">
        <v>180</v>
      </c>
      <c r="I59" s="87"/>
      <c r="J59"/>
      <c r="K59"/>
      <c r="L59"/>
      <c r="M59"/>
      <c r="N59"/>
      <c r="O59"/>
      <c r="P59"/>
      <c r="Q59"/>
      <c r="R59"/>
      <c r="S59"/>
    </row>
    <row r="60" spans="1:19">
      <c r="A60" s="87" t="s">
        <v>406</v>
      </c>
      <c r="B60" s="87" t="s">
        <v>581</v>
      </c>
      <c r="C60" s="87">
        <v>0.08</v>
      </c>
      <c r="D60" s="87">
        <v>1.647</v>
      </c>
      <c r="E60" s="87">
        <v>2.1850000000000001</v>
      </c>
      <c r="F60" s="87">
        <v>59.42</v>
      </c>
      <c r="G60" s="87">
        <v>90</v>
      </c>
      <c r="H60" s="87">
        <v>90</v>
      </c>
      <c r="I60" s="87" t="s">
        <v>386</v>
      </c>
      <c r="J60"/>
      <c r="K60"/>
      <c r="L60"/>
      <c r="M60"/>
      <c r="N60"/>
      <c r="O60"/>
      <c r="P60"/>
      <c r="Q60"/>
      <c r="R60"/>
      <c r="S60"/>
    </row>
    <row r="61" spans="1:19">
      <c r="A61" s="87" t="s">
        <v>407</v>
      </c>
      <c r="B61" s="87" t="s">
        <v>581</v>
      </c>
      <c r="C61" s="87">
        <v>0.08</v>
      </c>
      <c r="D61" s="87">
        <v>1.647</v>
      </c>
      <c r="E61" s="87">
        <v>2.1850000000000001</v>
      </c>
      <c r="F61" s="87">
        <v>89.13</v>
      </c>
      <c r="G61" s="87">
        <v>0</v>
      </c>
      <c r="H61" s="87">
        <v>90</v>
      </c>
      <c r="I61" s="87" t="s">
        <v>384</v>
      </c>
      <c r="J61"/>
      <c r="K61"/>
      <c r="L61"/>
      <c r="M61"/>
      <c r="N61"/>
      <c r="O61"/>
      <c r="P61"/>
      <c r="Q61"/>
      <c r="R61"/>
      <c r="S61"/>
    </row>
    <row r="62" spans="1:19">
      <c r="A62" s="87" t="s">
        <v>405</v>
      </c>
      <c r="B62" s="87" t="s">
        <v>581</v>
      </c>
      <c r="C62" s="87">
        <v>0.08</v>
      </c>
      <c r="D62" s="87">
        <v>1.647</v>
      </c>
      <c r="E62" s="87">
        <v>2.1850000000000001</v>
      </c>
      <c r="F62" s="87">
        <v>89.13</v>
      </c>
      <c r="G62" s="87">
        <v>180</v>
      </c>
      <c r="H62" s="87">
        <v>90</v>
      </c>
      <c r="I62" s="87" t="s">
        <v>388</v>
      </c>
      <c r="J62"/>
      <c r="K62"/>
      <c r="L62"/>
      <c r="M62"/>
      <c r="N62"/>
      <c r="O62"/>
      <c r="P62"/>
      <c r="Q62"/>
      <c r="R62"/>
      <c r="S62"/>
    </row>
    <row r="63" spans="1:19">
      <c r="A63" s="87" t="s">
        <v>404</v>
      </c>
      <c r="B63" s="87" t="s">
        <v>581</v>
      </c>
      <c r="C63" s="87">
        <v>0.08</v>
      </c>
      <c r="D63" s="87">
        <v>1.647</v>
      </c>
      <c r="E63" s="87">
        <v>2.1850000000000001</v>
      </c>
      <c r="F63" s="87">
        <v>59.42</v>
      </c>
      <c r="G63" s="87">
        <v>270</v>
      </c>
      <c r="H63" s="87">
        <v>90</v>
      </c>
      <c r="I63" s="87" t="s">
        <v>390</v>
      </c>
      <c r="J63"/>
      <c r="K63"/>
      <c r="L63"/>
      <c r="M63"/>
      <c r="N63"/>
      <c r="O63"/>
      <c r="P63"/>
      <c r="Q63"/>
      <c r="R63"/>
      <c r="S63"/>
    </row>
    <row r="64" spans="1:19">
      <c r="A64" s="87" t="s">
        <v>411</v>
      </c>
      <c r="B64" s="87" t="s">
        <v>581</v>
      </c>
      <c r="C64" s="87">
        <v>0.08</v>
      </c>
      <c r="D64" s="87">
        <v>1.647</v>
      </c>
      <c r="E64" s="87">
        <v>2.1850000000000001</v>
      </c>
      <c r="F64" s="87">
        <v>594.21</v>
      </c>
      <c r="G64" s="87">
        <v>90</v>
      </c>
      <c r="H64" s="87">
        <v>90</v>
      </c>
      <c r="I64" s="87" t="s">
        <v>386</v>
      </c>
      <c r="J64"/>
      <c r="K64"/>
      <c r="L64"/>
      <c r="M64"/>
      <c r="N64"/>
      <c r="O64"/>
      <c r="P64"/>
      <c r="Q64"/>
      <c r="R64"/>
      <c r="S64"/>
    </row>
    <row r="65" spans="1:19">
      <c r="A65" s="87" t="s">
        <v>408</v>
      </c>
      <c r="B65" s="87" t="s">
        <v>581</v>
      </c>
      <c r="C65" s="87">
        <v>0.08</v>
      </c>
      <c r="D65" s="87">
        <v>1.647</v>
      </c>
      <c r="E65" s="87">
        <v>2.1850000000000001</v>
      </c>
      <c r="F65" s="87">
        <v>891.32</v>
      </c>
      <c r="G65" s="87">
        <v>0</v>
      </c>
      <c r="H65" s="87">
        <v>90</v>
      </c>
      <c r="I65" s="87" t="s">
        <v>384</v>
      </c>
      <c r="J65"/>
      <c r="K65"/>
      <c r="L65"/>
      <c r="M65"/>
      <c r="N65"/>
      <c r="O65"/>
      <c r="P65"/>
      <c r="Q65"/>
      <c r="R65"/>
      <c r="S65"/>
    </row>
    <row r="66" spans="1:19">
      <c r="A66" s="87" t="s">
        <v>410</v>
      </c>
      <c r="B66" s="87" t="s">
        <v>581</v>
      </c>
      <c r="C66" s="87">
        <v>0.08</v>
      </c>
      <c r="D66" s="87">
        <v>1.647</v>
      </c>
      <c r="E66" s="87">
        <v>2.1850000000000001</v>
      </c>
      <c r="F66" s="87">
        <v>891.32</v>
      </c>
      <c r="G66" s="87">
        <v>180</v>
      </c>
      <c r="H66" s="87">
        <v>90</v>
      </c>
      <c r="I66" s="87" t="s">
        <v>388</v>
      </c>
      <c r="J66"/>
      <c r="K66"/>
      <c r="L66"/>
      <c r="M66"/>
      <c r="N66"/>
      <c r="O66"/>
      <c r="P66"/>
      <c r="Q66"/>
      <c r="R66"/>
      <c r="S66"/>
    </row>
    <row r="67" spans="1:19">
      <c r="A67" s="87" t="s">
        <v>409</v>
      </c>
      <c r="B67" s="87" t="s">
        <v>581</v>
      </c>
      <c r="C67" s="87">
        <v>0.08</v>
      </c>
      <c r="D67" s="87">
        <v>1.647</v>
      </c>
      <c r="E67" s="87">
        <v>2.1850000000000001</v>
      </c>
      <c r="F67" s="87">
        <v>594.21</v>
      </c>
      <c r="G67" s="87">
        <v>270</v>
      </c>
      <c r="H67" s="87">
        <v>90</v>
      </c>
      <c r="I67" s="87" t="s">
        <v>390</v>
      </c>
      <c r="J67"/>
      <c r="K67"/>
      <c r="L67"/>
      <c r="M67"/>
      <c r="N67"/>
      <c r="O67"/>
      <c r="P67"/>
      <c r="Q67"/>
      <c r="R67"/>
      <c r="S67"/>
    </row>
    <row r="68" spans="1:19">
      <c r="A68" s="87" t="s">
        <v>394</v>
      </c>
      <c r="B68" s="87" t="s">
        <v>581</v>
      </c>
      <c r="C68" s="87">
        <v>0.08</v>
      </c>
      <c r="D68" s="87">
        <v>1.647</v>
      </c>
      <c r="E68" s="87">
        <v>2.1850000000000001</v>
      </c>
      <c r="F68" s="87">
        <v>200.61</v>
      </c>
      <c r="G68" s="87">
        <v>180</v>
      </c>
      <c r="H68" s="87">
        <v>90</v>
      </c>
      <c r="I68" s="87" t="s">
        <v>388</v>
      </c>
      <c r="J68"/>
      <c r="K68"/>
      <c r="L68"/>
      <c r="M68"/>
      <c r="N68"/>
      <c r="O68"/>
      <c r="P68"/>
      <c r="Q68"/>
      <c r="R68"/>
      <c r="S68"/>
    </row>
    <row r="69" spans="1:19">
      <c r="A69" s="87" t="s">
        <v>393</v>
      </c>
      <c r="B69" s="87" t="s">
        <v>581</v>
      </c>
      <c r="C69" s="87">
        <v>0.08</v>
      </c>
      <c r="D69" s="87">
        <v>1.647</v>
      </c>
      <c r="E69" s="87">
        <v>2.1850000000000001</v>
      </c>
      <c r="F69" s="87">
        <v>133.74</v>
      </c>
      <c r="G69" s="87">
        <v>90</v>
      </c>
      <c r="H69" s="87">
        <v>90</v>
      </c>
      <c r="I69" s="87" t="s">
        <v>386</v>
      </c>
      <c r="J69"/>
      <c r="K69"/>
      <c r="L69"/>
      <c r="M69"/>
      <c r="N69"/>
      <c r="O69"/>
      <c r="P69"/>
      <c r="Q69"/>
      <c r="R69"/>
      <c r="S69"/>
    </row>
    <row r="70" spans="1:19">
      <c r="A70" s="87" t="s">
        <v>392</v>
      </c>
      <c r="B70" s="87" t="s">
        <v>581</v>
      </c>
      <c r="C70" s="87">
        <v>0.08</v>
      </c>
      <c r="D70" s="87">
        <v>1.647</v>
      </c>
      <c r="E70" s="87">
        <v>2.1850000000000001</v>
      </c>
      <c r="F70" s="87">
        <v>200.61</v>
      </c>
      <c r="G70" s="87">
        <v>0</v>
      </c>
      <c r="H70" s="87">
        <v>90</v>
      </c>
      <c r="I70" s="87" t="s">
        <v>384</v>
      </c>
      <c r="J70"/>
      <c r="K70"/>
      <c r="L70"/>
      <c r="M70"/>
      <c r="N70"/>
      <c r="O70"/>
      <c r="P70"/>
      <c r="Q70"/>
      <c r="R70"/>
      <c r="S70"/>
    </row>
    <row r="71" spans="1:19">
      <c r="A71" s="87" t="s">
        <v>395</v>
      </c>
      <c r="B71" s="87" t="s">
        <v>581</v>
      </c>
      <c r="C71" s="87">
        <v>0.08</v>
      </c>
      <c r="D71" s="87">
        <v>1.647</v>
      </c>
      <c r="E71" s="87">
        <v>2.1850000000000001</v>
      </c>
      <c r="F71" s="87">
        <v>133.74</v>
      </c>
      <c r="G71" s="87">
        <v>270</v>
      </c>
      <c r="H71" s="87">
        <v>90</v>
      </c>
      <c r="I71" s="87" t="s">
        <v>390</v>
      </c>
      <c r="J71"/>
      <c r="K71"/>
      <c r="L71"/>
      <c r="M71"/>
      <c r="N71"/>
      <c r="O71"/>
      <c r="P71"/>
      <c r="Q71"/>
      <c r="R71"/>
      <c r="S71"/>
    </row>
    <row r="72" spans="1:19">
      <c r="A72" s="87" t="s">
        <v>398</v>
      </c>
      <c r="B72" s="87" t="s">
        <v>581</v>
      </c>
      <c r="C72" s="87">
        <v>0.08</v>
      </c>
      <c r="D72" s="87">
        <v>1.647</v>
      </c>
      <c r="E72" s="87">
        <v>2.1850000000000001</v>
      </c>
      <c r="F72" s="87">
        <v>2006.06</v>
      </c>
      <c r="G72" s="87">
        <v>180</v>
      </c>
      <c r="H72" s="87">
        <v>90</v>
      </c>
      <c r="I72" s="87" t="s">
        <v>388</v>
      </c>
      <c r="J72"/>
      <c r="K72"/>
      <c r="L72"/>
      <c r="M72"/>
      <c r="N72"/>
      <c r="O72"/>
      <c r="P72"/>
      <c r="Q72"/>
      <c r="R72"/>
      <c r="S72"/>
    </row>
    <row r="73" spans="1:19">
      <c r="A73" s="87" t="s">
        <v>397</v>
      </c>
      <c r="B73" s="87" t="s">
        <v>581</v>
      </c>
      <c r="C73" s="87">
        <v>0.08</v>
      </c>
      <c r="D73" s="87">
        <v>1.647</v>
      </c>
      <c r="E73" s="87">
        <v>2.1850000000000001</v>
      </c>
      <c r="F73" s="87">
        <v>1337.37</v>
      </c>
      <c r="G73" s="87">
        <v>90</v>
      </c>
      <c r="H73" s="87">
        <v>90</v>
      </c>
      <c r="I73" s="87" t="s">
        <v>386</v>
      </c>
      <c r="J73"/>
      <c r="K73"/>
      <c r="L73"/>
      <c r="M73"/>
      <c r="N73"/>
      <c r="O73"/>
      <c r="P73"/>
      <c r="Q73"/>
      <c r="R73"/>
      <c r="S73"/>
    </row>
    <row r="74" spans="1:19">
      <c r="A74" s="87" t="s">
        <v>396</v>
      </c>
      <c r="B74" s="87" t="s">
        <v>581</v>
      </c>
      <c r="C74" s="87">
        <v>0.08</v>
      </c>
      <c r="D74" s="87">
        <v>1.647</v>
      </c>
      <c r="E74" s="87">
        <v>2.1850000000000001</v>
      </c>
      <c r="F74" s="87">
        <v>2006.06</v>
      </c>
      <c r="G74" s="87">
        <v>0</v>
      </c>
      <c r="H74" s="87">
        <v>90</v>
      </c>
      <c r="I74" s="87" t="s">
        <v>384</v>
      </c>
      <c r="J74"/>
      <c r="K74"/>
      <c r="L74"/>
      <c r="M74"/>
      <c r="N74"/>
      <c r="O74"/>
      <c r="P74"/>
      <c r="Q74"/>
      <c r="R74"/>
      <c r="S74"/>
    </row>
    <row r="75" spans="1:19">
      <c r="A75" s="87" t="s">
        <v>399</v>
      </c>
      <c r="B75" s="87" t="s">
        <v>581</v>
      </c>
      <c r="C75" s="87">
        <v>0.08</v>
      </c>
      <c r="D75" s="87">
        <v>1.647</v>
      </c>
      <c r="E75" s="87">
        <v>2.1850000000000001</v>
      </c>
      <c r="F75" s="87">
        <v>1337.37</v>
      </c>
      <c r="G75" s="87">
        <v>270</v>
      </c>
      <c r="H75" s="87">
        <v>90</v>
      </c>
      <c r="I75" s="87" t="s">
        <v>390</v>
      </c>
      <c r="J75"/>
      <c r="K75"/>
      <c r="L75"/>
      <c r="M75"/>
      <c r="N75"/>
      <c r="O75"/>
      <c r="P75"/>
      <c r="Q75"/>
      <c r="R75"/>
      <c r="S75"/>
    </row>
    <row r="76" spans="1:19">
      <c r="A76" s="87" t="s">
        <v>402</v>
      </c>
      <c r="B76" s="87" t="s">
        <v>581</v>
      </c>
      <c r="C76" s="87">
        <v>0.08</v>
      </c>
      <c r="D76" s="87">
        <v>1.647</v>
      </c>
      <c r="E76" s="87">
        <v>2.1850000000000001</v>
      </c>
      <c r="F76" s="87">
        <v>200.61</v>
      </c>
      <c r="G76" s="87">
        <v>180</v>
      </c>
      <c r="H76" s="87">
        <v>90</v>
      </c>
      <c r="I76" s="87" t="s">
        <v>388</v>
      </c>
      <c r="J76"/>
      <c r="K76"/>
      <c r="L76"/>
      <c r="M76"/>
      <c r="N76"/>
      <c r="O76"/>
      <c r="P76"/>
      <c r="Q76"/>
      <c r="R76"/>
      <c r="S76"/>
    </row>
    <row r="77" spans="1:19">
      <c r="A77" s="87" t="s">
        <v>401</v>
      </c>
      <c r="B77" s="87" t="s">
        <v>581</v>
      </c>
      <c r="C77" s="87">
        <v>0.08</v>
      </c>
      <c r="D77" s="87">
        <v>1.647</v>
      </c>
      <c r="E77" s="87">
        <v>2.1850000000000001</v>
      </c>
      <c r="F77" s="87">
        <v>133.74</v>
      </c>
      <c r="G77" s="87">
        <v>90</v>
      </c>
      <c r="H77" s="87">
        <v>90</v>
      </c>
      <c r="I77" s="87" t="s">
        <v>386</v>
      </c>
      <c r="J77"/>
      <c r="K77"/>
      <c r="L77"/>
      <c r="M77"/>
      <c r="N77"/>
      <c r="O77"/>
      <c r="P77"/>
      <c r="Q77"/>
      <c r="R77"/>
      <c r="S77"/>
    </row>
    <row r="78" spans="1:19">
      <c r="A78" s="87" t="s">
        <v>400</v>
      </c>
      <c r="B78" s="87" t="s">
        <v>581</v>
      </c>
      <c r="C78" s="87">
        <v>0.08</v>
      </c>
      <c r="D78" s="87">
        <v>1.647</v>
      </c>
      <c r="E78" s="87">
        <v>2.1850000000000001</v>
      </c>
      <c r="F78" s="87">
        <v>200.61</v>
      </c>
      <c r="G78" s="87">
        <v>0</v>
      </c>
      <c r="H78" s="87">
        <v>90</v>
      </c>
      <c r="I78" s="87" t="s">
        <v>384</v>
      </c>
      <c r="J78"/>
      <c r="K78"/>
      <c r="L78"/>
      <c r="M78"/>
      <c r="N78"/>
      <c r="O78"/>
      <c r="P78"/>
      <c r="Q78"/>
      <c r="R78"/>
      <c r="S78"/>
    </row>
    <row r="79" spans="1:19">
      <c r="A79" s="87" t="s">
        <v>403</v>
      </c>
      <c r="B79" s="87" t="s">
        <v>581</v>
      </c>
      <c r="C79" s="87">
        <v>0.08</v>
      </c>
      <c r="D79" s="87">
        <v>1.647</v>
      </c>
      <c r="E79" s="87">
        <v>2.1850000000000001</v>
      </c>
      <c r="F79" s="87">
        <v>133.74</v>
      </c>
      <c r="G79" s="87">
        <v>270</v>
      </c>
      <c r="H79" s="87">
        <v>90</v>
      </c>
      <c r="I79" s="87" t="s">
        <v>390</v>
      </c>
      <c r="J79"/>
      <c r="K79"/>
      <c r="L79"/>
      <c r="M79"/>
      <c r="N79"/>
      <c r="O79"/>
      <c r="P79"/>
      <c r="Q79"/>
      <c r="R79"/>
      <c r="S79"/>
    </row>
    <row r="80" spans="1:19">
      <c r="A80" s="87" t="s">
        <v>413</v>
      </c>
      <c r="B80" s="87" t="s">
        <v>581</v>
      </c>
      <c r="C80" s="87">
        <v>0.08</v>
      </c>
      <c r="D80" s="87">
        <v>1.647</v>
      </c>
      <c r="E80" s="87">
        <v>2.1850000000000001</v>
      </c>
      <c r="F80" s="87">
        <v>59.42</v>
      </c>
      <c r="G80" s="87">
        <v>90</v>
      </c>
      <c r="H80" s="87">
        <v>90</v>
      </c>
      <c r="I80" s="87" t="s">
        <v>386</v>
      </c>
      <c r="J80"/>
      <c r="K80"/>
      <c r="L80"/>
      <c r="M80"/>
      <c r="N80"/>
      <c r="O80"/>
      <c r="P80"/>
      <c r="Q80"/>
      <c r="R80"/>
      <c r="S80"/>
    </row>
    <row r="81" spans="1:19">
      <c r="A81" s="87" t="s">
        <v>412</v>
      </c>
      <c r="B81" s="87" t="s">
        <v>581</v>
      </c>
      <c r="C81" s="87">
        <v>0.08</v>
      </c>
      <c r="D81" s="87">
        <v>1.647</v>
      </c>
      <c r="E81" s="87">
        <v>2.1850000000000001</v>
      </c>
      <c r="F81" s="87">
        <v>89.13</v>
      </c>
      <c r="G81" s="87">
        <v>180</v>
      </c>
      <c r="H81" s="87">
        <v>90</v>
      </c>
      <c r="I81" s="87" t="s">
        <v>388</v>
      </c>
      <c r="J81"/>
      <c r="K81"/>
      <c r="L81"/>
      <c r="M81"/>
      <c r="N81"/>
      <c r="O81"/>
      <c r="P81"/>
      <c r="Q81"/>
      <c r="R81"/>
      <c r="S81"/>
    </row>
    <row r="82" spans="1:19">
      <c r="A82" s="87" t="s">
        <v>415</v>
      </c>
      <c r="B82" s="87" t="s">
        <v>581</v>
      </c>
      <c r="C82" s="87">
        <v>0.08</v>
      </c>
      <c r="D82" s="87">
        <v>1.647</v>
      </c>
      <c r="E82" s="87">
        <v>2.1850000000000001</v>
      </c>
      <c r="F82" s="87">
        <v>89.13</v>
      </c>
      <c r="G82" s="87">
        <v>0</v>
      </c>
      <c r="H82" s="87">
        <v>90</v>
      </c>
      <c r="I82" s="87" t="s">
        <v>384</v>
      </c>
      <c r="J82"/>
      <c r="K82"/>
      <c r="L82"/>
      <c r="M82"/>
      <c r="N82"/>
      <c r="O82"/>
      <c r="P82"/>
      <c r="Q82"/>
      <c r="R82"/>
      <c r="S82"/>
    </row>
    <row r="83" spans="1:19">
      <c r="A83" s="87" t="s">
        <v>414</v>
      </c>
      <c r="B83" s="87" t="s">
        <v>581</v>
      </c>
      <c r="C83" s="87">
        <v>0.08</v>
      </c>
      <c r="D83" s="87">
        <v>1.647</v>
      </c>
      <c r="E83" s="87">
        <v>2.1850000000000001</v>
      </c>
      <c r="F83" s="87">
        <v>59.42</v>
      </c>
      <c r="G83" s="87">
        <v>270</v>
      </c>
      <c r="H83" s="87">
        <v>90</v>
      </c>
      <c r="I83" s="87" t="s">
        <v>390</v>
      </c>
      <c r="J83"/>
      <c r="K83"/>
      <c r="L83"/>
      <c r="M83"/>
      <c r="N83"/>
      <c r="O83"/>
      <c r="P83"/>
      <c r="Q83"/>
      <c r="R83"/>
      <c r="S83"/>
    </row>
    <row r="84" spans="1:19">
      <c r="A84" s="87" t="s">
        <v>416</v>
      </c>
      <c r="B84" s="87" t="s">
        <v>582</v>
      </c>
      <c r="C84" s="87">
        <v>0.3</v>
      </c>
      <c r="D84" s="87">
        <v>0.27300000000000002</v>
      </c>
      <c r="E84" s="87">
        <v>0.28799999999999998</v>
      </c>
      <c r="F84" s="87">
        <v>3563.11</v>
      </c>
      <c r="G84" s="87">
        <v>0</v>
      </c>
      <c r="H84" s="87">
        <v>0</v>
      </c>
      <c r="I84" s="87"/>
      <c r="J84"/>
      <c r="K84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0"/>
      <c r="B86" s="87" t="s">
        <v>48</v>
      </c>
      <c r="C86" s="87" t="s">
        <v>417</v>
      </c>
      <c r="D86" s="87" t="s">
        <v>418</v>
      </c>
      <c r="E86" s="87" t="s">
        <v>419</v>
      </c>
      <c r="F86" s="87" t="s">
        <v>43</v>
      </c>
      <c r="G86" s="87" t="s">
        <v>420</v>
      </c>
      <c r="H86" s="87" t="s">
        <v>421</v>
      </c>
      <c r="I86" s="87" t="s">
        <v>422</v>
      </c>
      <c r="J86" s="87" t="s">
        <v>380</v>
      </c>
      <c r="K86" s="87" t="s">
        <v>382</v>
      </c>
      <c r="L86"/>
      <c r="M86"/>
      <c r="N86"/>
      <c r="O86"/>
      <c r="P86"/>
      <c r="Q86"/>
      <c r="R86"/>
      <c r="S86"/>
    </row>
    <row r="87" spans="1:19">
      <c r="A87" s="87" t="s">
        <v>425</v>
      </c>
      <c r="B87" s="87" t="s">
        <v>674</v>
      </c>
      <c r="C87" s="87">
        <v>115.9</v>
      </c>
      <c r="D87" s="87">
        <v>115.9</v>
      </c>
      <c r="E87" s="87">
        <v>5.835</v>
      </c>
      <c r="F87" s="87">
        <v>0.251</v>
      </c>
      <c r="G87" s="87">
        <v>0.11</v>
      </c>
      <c r="H87" s="87" t="s">
        <v>63</v>
      </c>
      <c r="I87" s="87" t="s">
        <v>394</v>
      </c>
      <c r="J87" s="87">
        <v>180</v>
      </c>
      <c r="K87" s="87" t="s">
        <v>388</v>
      </c>
      <c r="L87"/>
      <c r="M87"/>
      <c r="N87"/>
      <c r="O87"/>
      <c r="P87"/>
      <c r="Q87"/>
      <c r="R87"/>
      <c r="S87"/>
    </row>
    <row r="88" spans="1:19">
      <c r="A88" s="87" t="s">
        <v>424</v>
      </c>
      <c r="B88" s="87" t="s">
        <v>674</v>
      </c>
      <c r="C88" s="87">
        <v>77.27</v>
      </c>
      <c r="D88" s="87">
        <v>77.27</v>
      </c>
      <c r="E88" s="87">
        <v>5.835</v>
      </c>
      <c r="F88" s="87">
        <v>0.251</v>
      </c>
      <c r="G88" s="87">
        <v>0.11</v>
      </c>
      <c r="H88" s="87" t="s">
        <v>63</v>
      </c>
      <c r="I88" s="87" t="s">
        <v>393</v>
      </c>
      <c r="J88" s="87">
        <v>90</v>
      </c>
      <c r="K88" s="87" t="s">
        <v>386</v>
      </c>
      <c r="L88"/>
      <c r="M88"/>
      <c r="N88"/>
      <c r="O88"/>
      <c r="P88"/>
      <c r="Q88"/>
      <c r="R88"/>
      <c r="S88"/>
    </row>
    <row r="89" spans="1:19">
      <c r="A89" s="87" t="s">
        <v>423</v>
      </c>
      <c r="B89" s="87" t="s">
        <v>674</v>
      </c>
      <c r="C89" s="87">
        <v>115.9</v>
      </c>
      <c r="D89" s="87">
        <v>115.9</v>
      </c>
      <c r="E89" s="87">
        <v>5.835</v>
      </c>
      <c r="F89" s="87">
        <v>0.251</v>
      </c>
      <c r="G89" s="87">
        <v>0.11</v>
      </c>
      <c r="H89" s="87" t="s">
        <v>63</v>
      </c>
      <c r="I89" s="87" t="s">
        <v>392</v>
      </c>
      <c r="J89" s="87">
        <v>0</v>
      </c>
      <c r="K89" s="87" t="s">
        <v>384</v>
      </c>
      <c r="L89"/>
      <c r="M89"/>
      <c r="N89"/>
      <c r="O89"/>
      <c r="P89"/>
      <c r="Q89"/>
      <c r="R89"/>
      <c r="S89"/>
    </row>
    <row r="90" spans="1:19">
      <c r="A90" s="87" t="s">
        <v>426</v>
      </c>
      <c r="B90" s="87" t="s">
        <v>674</v>
      </c>
      <c r="C90" s="87">
        <v>77.27</v>
      </c>
      <c r="D90" s="87">
        <v>77.27</v>
      </c>
      <c r="E90" s="87">
        <v>5.835</v>
      </c>
      <c r="F90" s="87">
        <v>0.251</v>
      </c>
      <c r="G90" s="87">
        <v>0.11</v>
      </c>
      <c r="H90" s="87" t="s">
        <v>63</v>
      </c>
      <c r="I90" s="87" t="s">
        <v>395</v>
      </c>
      <c r="J90" s="87">
        <v>270</v>
      </c>
      <c r="K90" s="87" t="s">
        <v>390</v>
      </c>
      <c r="L90"/>
      <c r="M90"/>
      <c r="N90"/>
      <c r="O90"/>
      <c r="P90"/>
      <c r="Q90"/>
      <c r="R90"/>
      <c r="S90"/>
    </row>
    <row r="91" spans="1:19">
      <c r="A91" s="87" t="s">
        <v>429</v>
      </c>
      <c r="B91" s="87" t="s">
        <v>674</v>
      </c>
      <c r="C91" s="87">
        <v>115.9</v>
      </c>
      <c r="D91" s="87">
        <v>1159.04</v>
      </c>
      <c r="E91" s="87">
        <v>5.835</v>
      </c>
      <c r="F91" s="87">
        <v>0.251</v>
      </c>
      <c r="G91" s="87">
        <v>0.11</v>
      </c>
      <c r="H91" s="87" t="s">
        <v>63</v>
      </c>
      <c r="I91" s="87" t="s">
        <v>398</v>
      </c>
      <c r="J91" s="87">
        <v>180</v>
      </c>
      <c r="K91" s="87" t="s">
        <v>388</v>
      </c>
      <c r="L91"/>
      <c r="M91"/>
      <c r="N91"/>
      <c r="O91"/>
      <c r="P91"/>
      <c r="Q91"/>
      <c r="R91"/>
      <c r="S91"/>
    </row>
    <row r="92" spans="1:19">
      <c r="A92" s="87" t="s">
        <v>428</v>
      </c>
      <c r="B92" s="87" t="s">
        <v>674</v>
      </c>
      <c r="C92" s="87">
        <v>77.27</v>
      </c>
      <c r="D92" s="87">
        <v>772.69</v>
      </c>
      <c r="E92" s="87">
        <v>5.835</v>
      </c>
      <c r="F92" s="87">
        <v>0.251</v>
      </c>
      <c r="G92" s="87">
        <v>0.11</v>
      </c>
      <c r="H92" s="87" t="s">
        <v>63</v>
      </c>
      <c r="I92" s="87" t="s">
        <v>397</v>
      </c>
      <c r="J92" s="87">
        <v>90</v>
      </c>
      <c r="K92" s="87" t="s">
        <v>386</v>
      </c>
      <c r="L92"/>
      <c r="M92"/>
      <c r="N92"/>
      <c r="O92"/>
      <c r="P92"/>
      <c r="Q92"/>
      <c r="R92"/>
      <c r="S92"/>
    </row>
    <row r="93" spans="1:19">
      <c r="A93" s="87" t="s">
        <v>427</v>
      </c>
      <c r="B93" s="87" t="s">
        <v>674</v>
      </c>
      <c r="C93" s="87">
        <v>115.9</v>
      </c>
      <c r="D93" s="87">
        <v>1159.04</v>
      </c>
      <c r="E93" s="87">
        <v>5.835</v>
      </c>
      <c r="F93" s="87">
        <v>0.251</v>
      </c>
      <c r="G93" s="87">
        <v>0.11</v>
      </c>
      <c r="H93" s="87" t="s">
        <v>63</v>
      </c>
      <c r="I93" s="87" t="s">
        <v>396</v>
      </c>
      <c r="J93" s="87">
        <v>0</v>
      </c>
      <c r="K93" s="87" t="s">
        <v>384</v>
      </c>
      <c r="L93"/>
      <c r="M93"/>
      <c r="N93"/>
      <c r="O93"/>
      <c r="P93"/>
      <c r="Q93"/>
      <c r="R93"/>
      <c r="S93"/>
    </row>
    <row r="94" spans="1:19">
      <c r="A94" s="87" t="s">
        <v>430</v>
      </c>
      <c r="B94" s="87" t="s">
        <v>674</v>
      </c>
      <c r="C94" s="87">
        <v>77.27</v>
      </c>
      <c r="D94" s="87">
        <v>772.69</v>
      </c>
      <c r="E94" s="87">
        <v>5.835</v>
      </c>
      <c r="F94" s="87">
        <v>0.251</v>
      </c>
      <c r="G94" s="87">
        <v>0.11</v>
      </c>
      <c r="H94" s="87" t="s">
        <v>63</v>
      </c>
      <c r="I94" s="87" t="s">
        <v>399</v>
      </c>
      <c r="J94" s="87">
        <v>270</v>
      </c>
      <c r="K94" s="87" t="s">
        <v>390</v>
      </c>
      <c r="L94"/>
      <c r="M94"/>
      <c r="N94"/>
      <c r="O94"/>
      <c r="P94"/>
      <c r="Q94"/>
      <c r="R94"/>
      <c r="S94"/>
    </row>
    <row r="95" spans="1:19">
      <c r="A95" s="87" t="s">
        <v>433</v>
      </c>
      <c r="B95" s="87" t="s">
        <v>674</v>
      </c>
      <c r="C95" s="87">
        <v>115.9</v>
      </c>
      <c r="D95" s="87">
        <v>115.9</v>
      </c>
      <c r="E95" s="87">
        <v>5.835</v>
      </c>
      <c r="F95" s="87">
        <v>0.251</v>
      </c>
      <c r="G95" s="87">
        <v>0.11</v>
      </c>
      <c r="H95" s="87" t="s">
        <v>63</v>
      </c>
      <c r="I95" s="87" t="s">
        <v>402</v>
      </c>
      <c r="J95" s="87">
        <v>180</v>
      </c>
      <c r="K95" s="87" t="s">
        <v>388</v>
      </c>
      <c r="L95"/>
      <c r="M95"/>
      <c r="N95"/>
      <c r="O95"/>
      <c r="P95"/>
      <c r="Q95"/>
      <c r="R95"/>
      <c r="S95"/>
    </row>
    <row r="96" spans="1:19">
      <c r="A96" s="87" t="s">
        <v>432</v>
      </c>
      <c r="B96" s="87" t="s">
        <v>674</v>
      </c>
      <c r="C96" s="87">
        <v>77.27</v>
      </c>
      <c r="D96" s="87">
        <v>77.27</v>
      </c>
      <c r="E96" s="87">
        <v>5.835</v>
      </c>
      <c r="F96" s="87">
        <v>0.251</v>
      </c>
      <c r="G96" s="87">
        <v>0.11</v>
      </c>
      <c r="H96" s="87" t="s">
        <v>63</v>
      </c>
      <c r="I96" s="87" t="s">
        <v>401</v>
      </c>
      <c r="J96" s="87">
        <v>90</v>
      </c>
      <c r="K96" s="87" t="s">
        <v>386</v>
      </c>
      <c r="L96"/>
      <c r="M96"/>
      <c r="N96"/>
      <c r="O96"/>
      <c r="P96"/>
      <c r="Q96"/>
      <c r="R96"/>
      <c r="S96"/>
    </row>
    <row r="97" spans="1:19">
      <c r="A97" s="87" t="s">
        <v>431</v>
      </c>
      <c r="B97" s="87" t="s">
        <v>674</v>
      </c>
      <c r="C97" s="87">
        <v>115.9</v>
      </c>
      <c r="D97" s="87">
        <v>115.9</v>
      </c>
      <c r="E97" s="87">
        <v>5.835</v>
      </c>
      <c r="F97" s="87">
        <v>0.251</v>
      </c>
      <c r="G97" s="87">
        <v>0.11</v>
      </c>
      <c r="H97" s="87" t="s">
        <v>63</v>
      </c>
      <c r="I97" s="87" t="s">
        <v>400</v>
      </c>
      <c r="J97" s="87">
        <v>0</v>
      </c>
      <c r="K97" s="87" t="s">
        <v>384</v>
      </c>
      <c r="L97"/>
      <c r="M97"/>
      <c r="N97"/>
      <c r="O97"/>
      <c r="P97"/>
      <c r="Q97"/>
      <c r="R97"/>
      <c r="S97"/>
    </row>
    <row r="98" spans="1:19">
      <c r="A98" s="87" t="s">
        <v>434</v>
      </c>
      <c r="B98" s="87" t="s">
        <v>674</v>
      </c>
      <c r="C98" s="87">
        <v>77.27</v>
      </c>
      <c r="D98" s="87">
        <v>77.27</v>
      </c>
      <c r="E98" s="87">
        <v>5.835</v>
      </c>
      <c r="F98" s="87">
        <v>0.251</v>
      </c>
      <c r="G98" s="87">
        <v>0.11</v>
      </c>
      <c r="H98" s="87" t="s">
        <v>63</v>
      </c>
      <c r="I98" s="87" t="s">
        <v>403</v>
      </c>
      <c r="J98" s="87">
        <v>270</v>
      </c>
      <c r="K98" s="87" t="s">
        <v>390</v>
      </c>
      <c r="L98"/>
      <c r="M98"/>
      <c r="N98"/>
      <c r="O98"/>
      <c r="P98"/>
      <c r="Q98"/>
      <c r="R98"/>
      <c r="S98"/>
    </row>
    <row r="99" spans="1:19">
      <c r="A99" s="87" t="s">
        <v>435</v>
      </c>
      <c r="B99" s="87"/>
      <c r="C99" s="87"/>
      <c r="D99" s="87">
        <v>4636.1499999999996</v>
      </c>
      <c r="E99" s="87">
        <v>5.83</v>
      </c>
      <c r="F99" s="87">
        <v>0.251</v>
      </c>
      <c r="G99" s="87">
        <v>0.11</v>
      </c>
      <c r="H99" s="87"/>
      <c r="I99" s="87"/>
      <c r="J99" s="87"/>
      <c r="K99" s="87"/>
      <c r="L99"/>
      <c r="M99"/>
      <c r="N99"/>
      <c r="O99"/>
      <c r="P99"/>
      <c r="Q99"/>
      <c r="R99"/>
      <c r="S99"/>
    </row>
    <row r="100" spans="1:19">
      <c r="A100" s="87" t="s">
        <v>436</v>
      </c>
      <c r="B100" s="87"/>
      <c r="C100" s="87"/>
      <c r="D100" s="87">
        <v>1390.85</v>
      </c>
      <c r="E100" s="87">
        <v>5.83</v>
      </c>
      <c r="F100" s="87">
        <v>0.251</v>
      </c>
      <c r="G100" s="87">
        <v>0.11</v>
      </c>
      <c r="H100" s="87"/>
      <c r="I100" s="87"/>
      <c r="J100" s="87"/>
      <c r="K100" s="87"/>
      <c r="L100"/>
      <c r="M100"/>
      <c r="N100"/>
      <c r="O100"/>
      <c r="P100"/>
      <c r="Q100"/>
      <c r="R100"/>
      <c r="S100"/>
    </row>
    <row r="101" spans="1:19">
      <c r="A101" s="87" t="s">
        <v>437</v>
      </c>
      <c r="B101" s="87"/>
      <c r="C101" s="87"/>
      <c r="D101" s="87">
        <v>3245.31</v>
      </c>
      <c r="E101" s="87">
        <v>5.83</v>
      </c>
      <c r="F101" s="87">
        <v>0.251</v>
      </c>
      <c r="G101" s="87">
        <v>0.11</v>
      </c>
      <c r="H101" s="87"/>
      <c r="I101" s="87"/>
      <c r="J101" s="87"/>
      <c r="K101" s="87"/>
      <c r="L101"/>
      <c r="M101"/>
      <c r="N101"/>
      <c r="O101"/>
      <c r="P101"/>
      <c r="Q101"/>
      <c r="R101"/>
      <c r="S101"/>
    </row>
    <row r="102" spans="1:19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0"/>
      <c r="B103" s="87" t="s">
        <v>114</v>
      </c>
      <c r="C103" s="87" t="s">
        <v>438</v>
      </c>
      <c r="D103" s="87" t="s">
        <v>439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7" t="s">
        <v>440</v>
      </c>
      <c r="B104" s="87" t="s">
        <v>441</v>
      </c>
      <c r="C104" s="87">
        <v>3789018.48</v>
      </c>
      <c r="D104" s="87">
        <v>5.2</v>
      </c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7" t="s">
        <v>442</v>
      </c>
      <c r="B105" s="87" t="s">
        <v>443</v>
      </c>
      <c r="C105" s="87">
        <v>3137676.5</v>
      </c>
      <c r="D105" s="87">
        <v>0.7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7" t="s">
        <v>444</v>
      </c>
      <c r="B106" s="87" t="s">
        <v>445</v>
      </c>
      <c r="C106" s="87">
        <v>3614140.7</v>
      </c>
      <c r="D106" s="87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0"/>
      <c r="B108" s="87" t="s">
        <v>114</v>
      </c>
      <c r="C108" s="87" t="s">
        <v>446</v>
      </c>
      <c r="D108" s="87" t="s">
        <v>447</v>
      </c>
      <c r="E108" s="87" t="s">
        <v>448</v>
      </c>
      <c r="F108" s="87" t="s">
        <v>449</v>
      </c>
      <c r="G108" s="87" t="s">
        <v>439</v>
      </c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87" t="s">
        <v>453</v>
      </c>
      <c r="B109" s="87" t="s">
        <v>451</v>
      </c>
      <c r="C109" s="87">
        <v>348718.11</v>
      </c>
      <c r="D109" s="87">
        <v>238160.86</v>
      </c>
      <c r="E109" s="87">
        <v>110557.25</v>
      </c>
      <c r="F109" s="87">
        <v>0.68</v>
      </c>
      <c r="G109" s="87" t="s">
        <v>452</v>
      </c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7" t="s">
        <v>454</v>
      </c>
      <c r="B110" s="87" t="s">
        <v>451</v>
      </c>
      <c r="C110" s="87">
        <v>4130014.94</v>
      </c>
      <c r="D110" s="87">
        <v>2831426.52</v>
      </c>
      <c r="E110" s="87">
        <v>1298588.42</v>
      </c>
      <c r="F110" s="87">
        <v>0.69</v>
      </c>
      <c r="G110" s="87" t="s">
        <v>452</v>
      </c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7" t="s">
        <v>455</v>
      </c>
      <c r="B111" s="87" t="s">
        <v>451</v>
      </c>
      <c r="C111" s="87">
        <v>397950.18</v>
      </c>
      <c r="D111" s="87">
        <v>272583.98</v>
      </c>
      <c r="E111" s="87">
        <v>125366.2</v>
      </c>
      <c r="F111" s="87">
        <v>0.68</v>
      </c>
      <c r="G111" s="87" t="s">
        <v>452</v>
      </c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7" t="s">
        <v>450</v>
      </c>
      <c r="B112" s="87" t="s">
        <v>451</v>
      </c>
      <c r="C112" s="87">
        <v>71027.98</v>
      </c>
      <c r="D112" s="87">
        <v>47800.08</v>
      </c>
      <c r="E112" s="87">
        <v>23227.9</v>
      </c>
      <c r="F112" s="87">
        <v>0.67</v>
      </c>
      <c r="G112" s="87" t="s">
        <v>452</v>
      </c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0"/>
      <c r="B114" s="87" t="s">
        <v>114</v>
      </c>
      <c r="C114" s="87" t="s">
        <v>446</v>
      </c>
      <c r="D114" s="87" t="s">
        <v>439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7" t="s">
        <v>456</v>
      </c>
      <c r="B115" s="87" t="s">
        <v>457</v>
      </c>
      <c r="C115" s="87">
        <v>42130.87</v>
      </c>
      <c r="D115" s="87" t="s">
        <v>452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7" t="s">
        <v>458</v>
      </c>
      <c r="B116" s="87" t="s">
        <v>457</v>
      </c>
      <c r="C116" s="87">
        <v>116260.41</v>
      </c>
      <c r="D116" s="87" t="s">
        <v>452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7" t="s">
        <v>459</v>
      </c>
      <c r="B117" s="87" t="s">
        <v>457</v>
      </c>
      <c r="C117" s="87">
        <v>1515500.3</v>
      </c>
      <c r="D117" s="87" t="s">
        <v>452</v>
      </c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7" t="s">
        <v>460</v>
      </c>
      <c r="B118" s="87" t="s">
        <v>457</v>
      </c>
      <c r="C118" s="87">
        <v>143057.79</v>
      </c>
      <c r="D118" s="87" t="s">
        <v>452</v>
      </c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7" t="s">
        <v>463</v>
      </c>
      <c r="B119" s="87" t="s">
        <v>457</v>
      </c>
      <c r="C119" s="87">
        <v>22372.99</v>
      </c>
      <c r="D119" s="87" t="s">
        <v>452</v>
      </c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7" t="s">
        <v>462</v>
      </c>
      <c r="B120" s="87" t="s">
        <v>457</v>
      </c>
      <c r="C120" s="87">
        <v>20459.259999999998</v>
      </c>
      <c r="D120" s="87" t="s">
        <v>452</v>
      </c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7" t="s">
        <v>461</v>
      </c>
      <c r="B121" s="87" t="s">
        <v>457</v>
      </c>
      <c r="C121" s="87">
        <v>18709.32</v>
      </c>
      <c r="D121" s="87" t="s">
        <v>452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7" t="s">
        <v>464</v>
      </c>
      <c r="B122" s="87" t="s">
        <v>457</v>
      </c>
      <c r="C122" s="87">
        <v>25412.92</v>
      </c>
      <c r="D122" s="87" t="s">
        <v>452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7" t="s">
        <v>467</v>
      </c>
      <c r="B123" s="87" t="s">
        <v>457</v>
      </c>
      <c r="C123" s="87">
        <v>234558.21</v>
      </c>
      <c r="D123" s="87" t="s">
        <v>452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7" t="s">
        <v>466</v>
      </c>
      <c r="B124" s="87" t="s">
        <v>457</v>
      </c>
      <c r="C124" s="87">
        <v>214293.83</v>
      </c>
      <c r="D124" s="87" t="s">
        <v>452</v>
      </c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7" t="s">
        <v>465</v>
      </c>
      <c r="B125" s="87" t="s">
        <v>457</v>
      </c>
      <c r="C125" s="87">
        <v>199175.8</v>
      </c>
      <c r="D125" s="87" t="s">
        <v>452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7" t="s">
        <v>468</v>
      </c>
      <c r="B126" s="87" t="s">
        <v>457</v>
      </c>
      <c r="C126" s="87">
        <v>258028.57</v>
      </c>
      <c r="D126" s="87" t="s">
        <v>452</v>
      </c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7" t="s">
        <v>471</v>
      </c>
      <c r="B127" s="87" t="s">
        <v>457</v>
      </c>
      <c r="C127" s="87">
        <v>23074.39</v>
      </c>
      <c r="D127" s="87" t="s">
        <v>452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7" t="s">
        <v>470</v>
      </c>
      <c r="B128" s="87" t="s">
        <v>457</v>
      </c>
      <c r="C128" s="87">
        <v>20234.88</v>
      </c>
      <c r="D128" s="87" t="s">
        <v>452</v>
      </c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87" t="s">
        <v>469</v>
      </c>
      <c r="B129" s="87" t="s">
        <v>457</v>
      </c>
      <c r="C129" s="87">
        <v>20850.95</v>
      </c>
      <c r="D129" s="87" t="s">
        <v>452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7" t="s">
        <v>472</v>
      </c>
      <c r="B130" s="87" t="s">
        <v>457</v>
      </c>
      <c r="C130" s="87">
        <v>25745.3</v>
      </c>
      <c r="D130" s="87" t="s">
        <v>452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7" t="s">
        <v>474</v>
      </c>
      <c r="B131" s="87" t="s">
        <v>457</v>
      </c>
      <c r="C131" s="87">
        <v>22245.78</v>
      </c>
      <c r="D131" s="87" t="s">
        <v>452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7" t="s">
        <v>475</v>
      </c>
      <c r="B132" s="87" t="s">
        <v>457</v>
      </c>
      <c r="C132" s="87">
        <v>175934.99</v>
      </c>
      <c r="D132" s="87" t="s">
        <v>452</v>
      </c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7" t="s">
        <v>476</v>
      </c>
      <c r="B133" s="87" t="s">
        <v>457</v>
      </c>
      <c r="C133" s="87">
        <v>18703.48</v>
      </c>
      <c r="D133" s="87" t="s">
        <v>452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87" t="s">
        <v>473</v>
      </c>
      <c r="B134" s="87" t="s">
        <v>457</v>
      </c>
      <c r="C134" s="87">
        <v>16809.68</v>
      </c>
      <c r="D134" s="87" t="s">
        <v>452</v>
      </c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80"/>
      <c r="B136" s="87" t="s">
        <v>114</v>
      </c>
      <c r="C136" s="87" t="s">
        <v>477</v>
      </c>
      <c r="D136" s="87" t="s">
        <v>478</v>
      </c>
      <c r="E136" s="87" t="s">
        <v>479</v>
      </c>
      <c r="F136" s="87" t="s">
        <v>480</v>
      </c>
      <c r="G136" s="87" t="s">
        <v>481</v>
      </c>
      <c r="H136" s="87" t="s">
        <v>482</v>
      </c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87" t="s">
        <v>486</v>
      </c>
      <c r="B137" s="87" t="s">
        <v>484</v>
      </c>
      <c r="C137" s="87">
        <v>0.6</v>
      </c>
      <c r="D137" s="87">
        <v>1017.59</v>
      </c>
      <c r="E137" s="87">
        <v>17.920000000000002</v>
      </c>
      <c r="F137" s="87">
        <v>30164.67</v>
      </c>
      <c r="G137" s="87">
        <v>1</v>
      </c>
      <c r="H137" s="87" t="s">
        <v>485</v>
      </c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87" t="s">
        <v>487</v>
      </c>
      <c r="B138" s="87" t="s">
        <v>484</v>
      </c>
      <c r="C138" s="87">
        <v>0.62</v>
      </c>
      <c r="D138" s="87">
        <v>1017.59</v>
      </c>
      <c r="E138" s="87">
        <v>213.53</v>
      </c>
      <c r="F138" s="87">
        <v>351881.96</v>
      </c>
      <c r="G138" s="87">
        <v>1</v>
      </c>
      <c r="H138" s="87" t="s">
        <v>485</v>
      </c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7" t="s">
        <v>488</v>
      </c>
      <c r="B139" s="87" t="s">
        <v>484</v>
      </c>
      <c r="C139" s="87">
        <v>0.6</v>
      </c>
      <c r="D139" s="87">
        <v>1017.59</v>
      </c>
      <c r="E139" s="87">
        <v>20.54</v>
      </c>
      <c r="F139" s="87">
        <v>34580.44</v>
      </c>
      <c r="G139" s="87">
        <v>1</v>
      </c>
      <c r="H139" s="87" t="s">
        <v>485</v>
      </c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87" t="s">
        <v>483</v>
      </c>
      <c r="B140" s="87" t="s">
        <v>484</v>
      </c>
      <c r="C140" s="87">
        <v>0.57999999999999996</v>
      </c>
      <c r="D140" s="87">
        <v>1109.6500000000001</v>
      </c>
      <c r="E140" s="87">
        <v>3.72</v>
      </c>
      <c r="F140" s="87">
        <v>7086.22</v>
      </c>
      <c r="G140" s="87">
        <v>1</v>
      </c>
      <c r="H140" s="87" t="s">
        <v>485</v>
      </c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80"/>
      <c r="B142" s="87" t="s">
        <v>114</v>
      </c>
      <c r="C142" s="87" t="s">
        <v>489</v>
      </c>
      <c r="D142" s="87" t="s">
        <v>490</v>
      </c>
      <c r="E142" s="87" t="s">
        <v>491</v>
      </c>
      <c r="F142" s="87" t="s">
        <v>492</v>
      </c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7" t="s">
        <v>497</v>
      </c>
      <c r="B143" s="87" t="s">
        <v>494</v>
      </c>
      <c r="C143" s="87" t="s">
        <v>495</v>
      </c>
      <c r="D143" s="87">
        <v>179352</v>
      </c>
      <c r="E143" s="87">
        <v>34721.11</v>
      </c>
      <c r="F143" s="87">
        <v>0.9</v>
      </c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7" t="s">
        <v>496</v>
      </c>
      <c r="B144" s="87" t="s">
        <v>494</v>
      </c>
      <c r="C144" s="87" t="s">
        <v>495</v>
      </c>
      <c r="D144" s="87">
        <v>179352</v>
      </c>
      <c r="E144" s="87">
        <v>17771.02</v>
      </c>
      <c r="F144" s="87">
        <v>0.88</v>
      </c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7" t="s">
        <v>493</v>
      </c>
      <c r="B145" s="87" t="s">
        <v>494</v>
      </c>
      <c r="C145" s="87" t="s">
        <v>495</v>
      </c>
      <c r="D145" s="87">
        <v>179352</v>
      </c>
      <c r="E145" s="87">
        <v>72.709999999999994</v>
      </c>
      <c r="F145" s="87">
        <v>0.85</v>
      </c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7" t="s">
        <v>498</v>
      </c>
      <c r="B146" s="87" t="s">
        <v>499</v>
      </c>
      <c r="C146" s="87" t="s">
        <v>495</v>
      </c>
      <c r="D146" s="87">
        <v>179352</v>
      </c>
      <c r="E146" s="87">
        <v>51008.55</v>
      </c>
      <c r="F146" s="87">
        <v>0.87</v>
      </c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0"/>
      <c r="B148" s="87" t="s">
        <v>114</v>
      </c>
      <c r="C148" s="87" t="s">
        <v>500</v>
      </c>
      <c r="D148" s="87" t="s">
        <v>501</v>
      </c>
      <c r="E148" s="87" t="s">
        <v>502</v>
      </c>
      <c r="F148" s="87" t="s">
        <v>503</v>
      </c>
      <c r="G148" s="87" t="s">
        <v>504</v>
      </c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7" t="s">
        <v>505</v>
      </c>
      <c r="B149" s="87" t="s">
        <v>506</v>
      </c>
      <c r="C149" s="87">
        <v>0.76</v>
      </c>
      <c r="D149" s="87">
        <v>845000</v>
      </c>
      <c r="E149" s="87">
        <v>0.78</v>
      </c>
      <c r="F149" s="87">
        <v>0.88</v>
      </c>
      <c r="G149" s="87">
        <v>0.57999999999999996</v>
      </c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0"/>
      <c r="B151" s="87" t="s">
        <v>507</v>
      </c>
      <c r="C151" s="87" t="s">
        <v>508</v>
      </c>
      <c r="D151" s="87" t="s">
        <v>509</v>
      </c>
      <c r="E151" s="87" t="s">
        <v>510</v>
      </c>
      <c r="F151" s="87" t="s">
        <v>511</v>
      </c>
      <c r="G151" s="87" t="s">
        <v>512</v>
      </c>
      <c r="H151" s="87" t="s">
        <v>513</v>
      </c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7" t="s">
        <v>514</v>
      </c>
      <c r="B152" s="87">
        <v>376796.84749999997</v>
      </c>
      <c r="C152" s="87">
        <v>568.43849999999998</v>
      </c>
      <c r="D152" s="87">
        <v>2129.5284000000001</v>
      </c>
      <c r="E152" s="87">
        <v>0</v>
      </c>
      <c r="F152" s="87">
        <v>4.1000000000000003E-3</v>
      </c>
      <c r="G152" s="88">
        <v>10618800</v>
      </c>
      <c r="H152" s="87">
        <v>153942.90919999999</v>
      </c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7" t="s">
        <v>515</v>
      </c>
      <c r="B153" s="87">
        <v>321250.53980000003</v>
      </c>
      <c r="C153" s="87">
        <v>505.38260000000002</v>
      </c>
      <c r="D153" s="87">
        <v>2010.5571</v>
      </c>
      <c r="E153" s="87">
        <v>0</v>
      </c>
      <c r="F153" s="87">
        <v>3.8E-3</v>
      </c>
      <c r="G153" s="88">
        <v>10026400</v>
      </c>
      <c r="H153" s="87">
        <v>133404.93700000001</v>
      </c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7" t="s">
        <v>516</v>
      </c>
      <c r="B154" s="87">
        <v>373982.7855</v>
      </c>
      <c r="C154" s="87">
        <v>591.0421</v>
      </c>
      <c r="D154" s="87">
        <v>2365.9859999999999</v>
      </c>
      <c r="E154" s="87">
        <v>0</v>
      </c>
      <c r="F154" s="87">
        <v>4.4999999999999997E-3</v>
      </c>
      <c r="G154" s="88">
        <v>11799000</v>
      </c>
      <c r="H154" s="87">
        <v>155583.83050000001</v>
      </c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7" t="s">
        <v>517</v>
      </c>
      <c r="B155" s="87">
        <v>354088.58649999998</v>
      </c>
      <c r="C155" s="87">
        <v>575.70989999999995</v>
      </c>
      <c r="D155" s="87">
        <v>2391.5349999999999</v>
      </c>
      <c r="E155" s="87">
        <v>0</v>
      </c>
      <c r="F155" s="87">
        <v>4.4999999999999997E-3</v>
      </c>
      <c r="G155" s="88">
        <v>11927100</v>
      </c>
      <c r="H155" s="87">
        <v>148981.75539999999</v>
      </c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7" t="s">
        <v>282</v>
      </c>
      <c r="B156" s="87">
        <v>389340.0281</v>
      </c>
      <c r="C156" s="87">
        <v>636.21709999999996</v>
      </c>
      <c r="D156" s="87">
        <v>2659.6297</v>
      </c>
      <c r="E156" s="87">
        <v>0</v>
      </c>
      <c r="F156" s="87">
        <v>5.0000000000000001E-3</v>
      </c>
      <c r="G156" s="88">
        <v>13264200</v>
      </c>
      <c r="H156" s="87">
        <v>164145.48740000001</v>
      </c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7" t="s">
        <v>518</v>
      </c>
      <c r="B157" s="87">
        <v>421634.0184</v>
      </c>
      <c r="C157" s="87">
        <v>690.8546</v>
      </c>
      <c r="D157" s="87">
        <v>2897.7748000000001</v>
      </c>
      <c r="E157" s="87">
        <v>0</v>
      </c>
      <c r="F157" s="87">
        <v>5.4000000000000003E-3</v>
      </c>
      <c r="G157" s="88">
        <v>14452000</v>
      </c>
      <c r="H157" s="87">
        <v>177954.57949999999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7" t="s">
        <v>519</v>
      </c>
      <c r="B158" s="87">
        <v>432113.31390000001</v>
      </c>
      <c r="C158" s="87">
        <v>708.15560000000005</v>
      </c>
      <c r="D158" s="87">
        <v>2971.0225</v>
      </c>
      <c r="E158" s="87">
        <v>0</v>
      </c>
      <c r="F158" s="87">
        <v>5.5999999999999999E-3</v>
      </c>
      <c r="G158" s="88">
        <v>14817300</v>
      </c>
      <c r="H158" s="87">
        <v>182391.02600000001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87" t="s">
        <v>520</v>
      </c>
      <c r="B159" s="87">
        <v>454723.84100000001</v>
      </c>
      <c r="C159" s="87">
        <v>745.18920000000003</v>
      </c>
      <c r="D159" s="87">
        <v>3126.2860999999998</v>
      </c>
      <c r="E159" s="87">
        <v>0</v>
      </c>
      <c r="F159" s="87">
        <v>5.8999999999999999E-3</v>
      </c>
      <c r="G159" s="88">
        <v>15591600</v>
      </c>
      <c r="H159" s="87">
        <v>191932.54629999999</v>
      </c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7" t="s">
        <v>521</v>
      </c>
      <c r="B160" s="87">
        <v>392719.97509999998</v>
      </c>
      <c r="C160" s="87">
        <v>643.45309999999995</v>
      </c>
      <c r="D160" s="87">
        <v>2698.8182999999999</v>
      </c>
      <c r="E160" s="87">
        <v>0</v>
      </c>
      <c r="F160" s="87">
        <v>5.1000000000000004E-3</v>
      </c>
      <c r="G160" s="88">
        <v>13459700</v>
      </c>
      <c r="H160" s="87">
        <v>165748.5031</v>
      </c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87" t="s">
        <v>522</v>
      </c>
      <c r="B161" s="87">
        <v>371628.8432</v>
      </c>
      <c r="C161" s="87">
        <v>604.99009999999998</v>
      </c>
      <c r="D161" s="87">
        <v>2517.1619000000001</v>
      </c>
      <c r="E161" s="87">
        <v>0</v>
      </c>
      <c r="F161" s="87">
        <v>4.7000000000000002E-3</v>
      </c>
      <c r="G161" s="88">
        <v>12553600</v>
      </c>
      <c r="H161" s="87">
        <v>156440.9319</v>
      </c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87" t="s">
        <v>523</v>
      </c>
      <c r="B162" s="87">
        <v>345662.59480000002</v>
      </c>
      <c r="C162" s="87">
        <v>549.04549999999995</v>
      </c>
      <c r="D162" s="87">
        <v>2212.7669000000001</v>
      </c>
      <c r="E162" s="87">
        <v>0</v>
      </c>
      <c r="F162" s="87">
        <v>4.1999999999999997E-3</v>
      </c>
      <c r="G162" s="88">
        <v>11035100</v>
      </c>
      <c r="H162" s="87">
        <v>144089.02830000001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7" t="s">
        <v>524</v>
      </c>
      <c r="B163" s="87">
        <v>362239.1152</v>
      </c>
      <c r="C163" s="87">
        <v>553.64070000000004</v>
      </c>
      <c r="D163" s="87">
        <v>2114.5909000000001</v>
      </c>
      <c r="E163" s="87">
        <v>0</v>
      </c>
      <c r="F163" s="87">
        <v>4.1000000000000003E-3</v>
      </c>
      <c r="G163" s="88">
        <v>10544600</v>
      </c>
      <c r="H163" s="87">
        <v>148739.8738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7"/>
      <c r="B164" s="87"/>
      <c r="C164" s="87"/>
      <c r="D164" s="87"/>
      <c r="E164" s="87"/>
      <c r="F164" s="87"/>
      <c r="G164" s="87"/>
      <c r="H164" s="87"/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7" t="s">
        <v>525</v>
      </c>
      <c r="B165" s="88">
        <v>4596180</v>
      </c>
      <c r="C165" s="87">
        <v>7372.1189000000004</v>
      </c>
      <c r="D165" s="87">
        <v>30095.6577</v>
      </c>
      <c r="E165" s="87">
        <v>0</v>
      </c>
      <c r="F165" s="87">
        <v>5.6800000000000003E-2</v>
      </c>
      <c r="G165" s="88">
        <v>150090000</v>
      </c>
      <c r="H165" s="88">
        <v>1923360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7" t="s">
        <v>526</v>
      </c>
      <c r="B166" s="87">
        <v>321250.53980000003</v>
      </c>
      <c r="C166" s="87">
        <v>505.38260000000002</v>
      </c>
      <c r="D166" s="87">
        <v>2010.5571</v>
      </c>
      <c r="E166" s="87">
        <v>0</v>
      </c>
      <c r="F166" s="87">
        <v>3.8E-3</v>
      </c>
      <c r="G166" s="88">
        <v>10026400</v>
      </c>
      <c r="H166" s="87">
        <v>133404.93700000001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87" t="s">
        <v>527</v>
      </c>
      <c r="B167" s="87">
        <v>454723.84100000001</v>
      </c>
      <c r="C167" s="87">
        <v>745.18920000000003</v>
      </c>
      <c r="D167" s="87">
        <v>3126.2860999999998</v>
      </c>
      <c r="E167" s="87">
        <v>0</v>
      </c>
      <c r="F167" s="87">
        <v>5.8999999999999999E-3</v>
      </c>
      <c r="G167" s="88">
        <v>15591600</v>
      </c>
      <c r="H167" s="87">
        <v>191932.54629999999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0"/>
      <c r="B169" s="87" t="s">
        <v>528</v>
      </c>
      <c r="C169" s="87" t="s">
        <v>529</v>
      </c>
      <c r="D169" s="87" t="s">
        <v>530</v>
      </c>
      <c r="E169" s="87" t="s">
        <v>531</v>
      </c>
      <c r="F169" s="87" t="s">
        <v>532</v>
      </c>
      <c r="G169" s="87" t="s">
        <v>533</v>
      </c>
      <c r="H169" s="87" t="s">
        <v>534</v>
      </c>
      <c r="I169" s="87" t="s">
        <v>535</v>
      </c>
      <c r="J169" s="87" t="s">
        <v>536</v>
      </c>
      <c r="K169" s="87" t="s">
        <v>537</v>
      </c>
      <c r="L169" s="87" t="s">
        <v>538</v>
      </c>
      <c r="M169" s="87" t="s">
        <v>539</v>
      </c>
      <c r="N169" s="87" t="s">
        <v>540</v>
      </c>
      <c r="O169" s="87" t="s">
        <v>541</v>
      </c>
      <c r="P169" s="87" t="s">
        <v>542</v>
      </c>
      <c r="Q169" s="87" t="s">
        <v>543</v>
      </c>
      <c r="R169" s="87" t="s">
        <v>544</v>
      </c>
      <c r="S169" s="87" t="s">
        <v>545</v>
      </c>
    </row>
    <row r="170" spans="1:19">
      <c r="A170" s="87" t="s">
        <v>514</v>
      </c>
      <c r="B170" s="88">
        <v>1393440000000</v>
      </c>
      <c r="C170" s="87">
        <v>1290899.578</v>
      </c>
      <c r="D170" s="87" t="s">
        <v>625</v>
      </c>
      <c r="E170" s="87">
        <v>645239.30700000003</v>
      </c>
      <c r="F170" s="87">
        <v>326066.95799999998</v>
      </c>
      <c r="G170" s="87">
        <v>36477.904999999999</v>
      </c>
      <c r="H170" s="87">
        <v>0</v>
      </c>
      <c r="I170" s="87">
        <v>95966.554000000004</v>
      </c>
      <c r="J170" s="87">
        <v>0</v>
      </c>
      <c r="K170" s="87">
        <v>54157.872000000003</v>
      </c>
      <c r="L170" s="87">
        <v>47435.597000000002</v>
      </c>
      <c r="M170" s="87">
        <v>85555.384999999995</v>
      </c>
      <c r="N170" s="87">
        <v>0</v>
      </c>
      <c r="O170" s="87">
        <v>0</v>
      </c>
      <c r="P170" s="87">
        <v>0</v>
      </c>
      <c r="Q170" s="87">
        <v>0</v>
      </c>
      <c r="R170" s="87">
        <v>0</v>
      </c>
      <c r="S170" s="87">
        <v>0</v>
      </c>
    </row>
    <row r="171" spans="1:19">
      <c r="A171" s="87" t="s">
        <v>515</v>
      </c>
      <c r="B171" s="88">
        <v>1315710000000</v>
      </c>
      <c r="C171" s="87">
        <v>1332885.048</v>
      </c>
      <c r="D171" s="87" t="s">
        <v>626</v>
      </c>
      <c r="E171" s="87">
        <v>645239.30700000003</v>
      </c>
      <c r="F171" s="87">
        <v>326066.95799999998</v>
      </c>
      <c r="G171" s="87">
        <v>37417.472999999998</v>
      </c>
      <c r="H171" s="87">
        <v>0</v>
      </c>
      <c r="I171" s="87">
        <v>136084.30300000001</v>
      </c>
      <c r="J171" s="87">
        <v>0</v>
      </c>
      <c r="K171" s="87">
        <v>55086.025000000001</v>
      </c>
      <c r="L171" s="87">
        <v>47435.597000000002</v>
      </c>
      <c r="M171" s="87">
        <v>85555.384999999995</v>
      </c>
      <c r="N171" s="87">
        <v>0</v>
      </c>
      <c r="O171" s="87">
        <v>0</v>
      </c>
      <c r="P171" s="87">
        <v>0</v>
      </c>
      <c r="Q171" s="87">
        <v>0</v>
      </c>
      <c r="R171" s="87">
        <v>0</v>
      </c>
      <c r="S171" s="87">
        <v>0</v>
      </c>
    </row>
    <row r="172" spans="1:19">
      <c r="A172" s="87" t="s">
        <v>516</v>
      </c>
      <c r="B172" s="88">
        <v>1548320000000</v>
      </c>
      <c r="C172" s="87">
        <v>1356823.8330000001</v>
      </c>
      <c r="D172" s="87" t="s">
        <v>709</v>
      </c>
      <c r="E172" s="87">
        <v>645239.30700000003</v>
      </c>
      <c r="F172" s="87">
        <v>326066.95799999998</v>
      </c>
      <c r="G172" s="87">
        <v>38103.493999999999</v>
      </c>
      <c r="H172" s="87">
        <v>0</v>
      </c>
      <c r="I172" s="87">
        <v>158831.06099999999</v>
      </c>
      <c r="J172" s="87">
        <v>0</v>
      </c>
      <c r="K172" s="87">
        <v>55592.031999999999</v>
      </c>
      <c r="L172" s="87">
        <v>47435.597000000002</v>
      </c>
      <c r="M172" s="87">
        <v>85555.384999999995</v>
      </c>
      <c r="N172" s="87">
        <v>0</v>
      </c>
      <c r="O172" s="87">
        <v>0</v>
      </c>
      <c r="P172" s="87">
        <v>0</v>
      </c>
      <c r="Q172" s="87">
        <v>0</v>
      </c>
      <c r="R172" s="87">
        <v>0</v>
      </c>
      <c r="S172" s="87">
        <v>0</v>
      </c>
    </row>
    <row r="173" spans="1:19">
      <c r="A173" s="87" t="s">
        <v>517</v>
      </c>
      <c r="B173" s="88">
        <v>1565120000000</v>
      </c>
      <c r="C173" s="87">
        <v>1443357.7620000001</v>
      </c>
      <c r="D173" s="87" t="s">
        <v>573</v>
      </c>
      <c r="E173" s="87">
        <v>645239.30700000003</v>
      </c>
      <c r="F173" s="87">
        <v>326066.95799999998</v>
      </c>
      <c r="G173" s="87">
        <v>48122.945</v>
      </c>
      <c r="H173" s="87">
        <v>0</v>
      </c>
      <c r="I173" s="87">
        <v>233365.024</v>
      </c>
      <c r="J173" s="87">
        <v>0</v>
      </c>
      <c r="K173" s="87">
        <v>57572.544999999998</v>
      </c>
      <c r="L173" s="87">
        <v>47435.597000000002</v>
      </c>
      <c r="M173" s="87">
        <v>85555.384999999995</v>
      </c>
      <c r="N173" s="87">
        <v>0</v>
      </c>
      <c r="O173" s="87">
        <v>0</v>
      </c>
      <c r="P173" s="87">
        <v>0</v>
      </c>
      <c r="Q173" s="87">
        <v>0</v>
      </c>
      <c r="R173" s="87">
        <v>0</v>
      </c>
      <c r="S173" s="87">
        <v>0</v>
      </c>
    </row>
    <row r="174" spans="1:19">
      <c r="A174" s="87" t="s">
        <v>282</v>
      </c>
      <c r="B174" s="88">
        <v>1740580000000</v>
      </c>
      <c r="C174" s="87">
        <v>1516180.504</v>
      </c>
      <c r="D174" s="87" t="s">
        <v>560</v>
      </c>
      <c r="E174" s="87">
        <v>645239.30700000003</v>
      </c>
      <c r="F174" s="87">
        <v>326066.95799999998</v>
      </c>
      <c r="G174" s="87">
        <v>63669.821000000004</v>
      </c>
      <c r="H174" s="87">
        <v>0</v>
      </c>
      <c r="I174" s="87">
        <v>288262.32199999999</v>
      </c>
      <c r="J174" s="87">
        <v>0</v>
      </c>
      <c r="K174" s="87">
        <v>59951.114000000001</v>
      </c>
      <c r="L174" s="87">
        <v>47435.597000000002</v>
      </c>
      <c r="M174" s="87">
        <v>85555.384999999995</v>
      </c>
      <c r="N174" s="87">
        <v>0</v>
      </c>
      <c r="O174" s="87">
        <v>0</v>
      </c>
      <c r="P174" s="87">
        <v>0</v>
      </c>
      <c r="Q174" s="87">
        <v>0</v>
      </c>
      <c r="R174" s="87">
        <v>0</v>
      </c>
      <c r="S174" s="87">
        <v>0</v>
      </c>
    </row>
    <row r="175" spans="1:19">
      <c r="A175" s="87" t="s">
        <v>518</v>
      </c>
      <c r="B175" s="88">
        <v>1896450000000</v>
      </c>
      <c r="C175" s="87">
        <v>1667418.28</v>
      </c>
      <c r="D175" s="87" t="s">
        <v>566</v>
      </c>
      <c r="E175" s="87">
        <v>645239.30700000003</v>
      </c>
      <c r="F175" s="87">
        <v>326066.95799999998</v>
      </c>
      <c r="G175" s="87">
        <v>93322.209000000003</v>
      </c>
      <c r="H175" s="87">
        <v>0</v>
      </c>
      <c r="I175" s="87">
        <v>405145.47200000001</v>
      </c>
      <c r="J175" s="87">
        <v>0</v>
      </c>
      <c r="K175" s="87">
        <v>64653.351999999999</v>
      </c>
      <c r="L175" s="87">
        <v>47435.597000000002</v>
      </c>
      <c r="M175" s="87">
        <v>85555.384999999995</v>
      </c>
      <c r="N175" s="87">
        <v>0</v>
      </c>
      <c r="O175" s="87">
        <v>0</v>
      </c>
      <c r="P175" s="87">
        <v>0</v>
      </c>
      <c r="Q175" s="87">
        <v>0</v>
      </c>
      <c r="R175" s="87">
        <v>0</v>
      </c>
      <c r="S175" s="87">
        <v>0</v>
      </c>
    </row>
    <row r="176" spans="1:19">
      <c r="A176" s="87" t="s">
        <v>519</v>
      </c>
      <c r="B176" s="88">
        <v>1944380000000</v>
      </c>
      <c r="C176" s="87">
        <v>1677522.8089999999</v>
      </c>
      <c r="D176" s="87" t="s">
        <v>710</v>
      </c>
      <c r="E176" s="87">
        <v>645239.30700000003</v>
      </c>
      <c r="F176" s="87">
        <v>326066.95799999998</v>
      </c>
      <c r="G176" s="87">
        <v>109286.00599999999</v>
      </c>
      <c r="H176" s="87">
        <v>0</v>
      </c>
      <c r="I176" s="87">
        <v>391004.375</v>
      </c>
      <c r="J176" s="87">
        <v>0</v>
      </c>
      <c r="K176" s="87">
        <v>72935.182000000001</v>
      </c>
      <c r="L176" s="87">
        <v>47435.597000000002</v>
      </c>
      <c r="M176" s="87">
        <v>85555.384999999995</v>
      </c>
      <c r="N176" s="87">
        <v>0</v>
      </c>
      <c r="O176" s="87">
        <v>0</v>
      </c>
      <c r="P176" s="87">
        <v>0</v>
      </c>
      <c r="Q176" s="87">
        <v>0</v>
      </c>
      <c r="R176" s="87">
        <v>0</v>
      </c>
      <c r="S176" s="87">
        <v>0</v>
      </c>
    </row>
    <row r="177" spans="1:19">
      <c r="A177" s="87" t="s">
        <v>520</v>
      </c>
      <c r="B177" s="88">
        <v>2046000000000</v>
      </c>
      <c r="C177" s="87">
        <v>1681741.0730000001</v>
      </c>
      <c r="D177" s="87" t="s">
        <v>662</v>
      </c>
      <c r="E177" s="87">
        <v>645239.30700000003</v>
      </c>
      <c r="F177" s="87">
        <v>326066.95799999998</v>
      </c>
      <c r="G177" s="87">
        <v>81328.672000000006</v>
      </c>
      <c r="H177" s="87">
        <v>0</v>
      </c>
      <c r="I177" s="87">
        <v>428987.212</v>
      </c>
      <c r="J177" s="87">
        <v>0</v>
      </c>
      <c r="K177" s="87">
        <v>67127.941999999995</v>
      </c>
      <c r="L177" s="87">
        <v>47435.597000000002</v>
      </c>
      <c r="M177" s="87">
        <v>85555.384999999995</v>
      </c>
      <c r="N177" s="87">
        <v>0</v>
      </c>
      <c r="O177" s="87">
        <v>0</v>
      </c>
      <c r="P177" s="87">
        <v>0</v>
      </c>
      <c r="Q177" s="87">
        <v>0</v>
      </c>
      <c r="R177" s="87">
        <v>0</v>
      </c>
      <c r="S177" s="87">
        <v>0</v>
      </c>
    </row>
    <row r="178" spans="1:19">
      <c r="A178" s="87" t="s">
        <v>521</v>
      </c>
      <c r="B178" s="88">
        <v>1766240000000</v>
      </c>
      <c r="C178" s="87">
        <v>1630601.493</v>
      </c>
      <c r="D178" s="87" t="s">
        <v>627</v>
      </c>
      <c r="E178" s="87">
        <v>645239.30700000003</v>
      </c>
      <c r="F178" s="87">
        <v>326066.95799999998</v>
      </c>
      <c r="G178" s="87">
        <v>81971.925000000003</v>
      </c>
      <c r="H178" s="87">
        <v>0</v>
      </c>
      <c r="I178" s="87">
        <v>370318.45600000001</v>
      </c>
      <c r="J178" s="87">
        <v>0</v>
      </c>
      <c r="K178" s="87">
        <v>74013.865000000005</v>
      </c>
      <c r="L178" s="87">
        <v>47435.597000000002</v>
      </c>
      <c r="M178" s="87">
        <v>85555.384999999995</v>
      </c>
      <c r="N178" s="87">
        <v>0</v>
      </c>
      <c r="O178" s="87">
        <v>0</v>
      </c>
      <c r="P178" s="87">
        <v>0</v>
      </c>
      <c r="Q178" s="87">
        <v>0</v>
      </c>
      <c r="R178" s="87">
        <v>0</v>
      </c>
      <c r="S178" s="87">
        <v>0</v>
      </c>
    </row>
    <row r="179" spans="1:19">
      <c r="A179" s="87" t="s">
        <v>522</v>
      </c>
      <c r="B179" s="88">
        <v>1647340000000</v>
      </c>
      <c r="C179" s="87">
        <v>1465466.2549999999</v>
      </c>
      <c r="D179" s="87" t="s">
        <v>628</v>
      </c>
      <c r="E179" s="87">
        <v>645239.30700000003</v>
      </c>
      <c r="F179" s="87">
        <v>326066.95799999998</v>
      </c>
      <c r="G179" s="87">
        <v>54611.883999999998</v>
      </c>
      <c r="H179" s="87">
        <v>0</v>
      </c>
      <c r="I179" s="87">
        <v>248121.43700000001</v>
      </c>
      <c r="J179" s="87">
        <v>0</v>
      </c>
      <c r="K179" s="87">
        <v>58435.688000000002</v>
      </c>
      <c r="L179" s="87">
        <v>47435.597000000002</v>
      </c>
      <c r="M179" s="87">
        <v>85555.384999999995</v>
      </c>
      <c r="N179" s="87">
        <v>0</v>
      </c>
      <c r="O179" s="87">
        <v>0</v>
      </c>
      <c r="P179" s="87">
        <v>0</v>
      </c>
      <c r="Q179" s="87">
        <v>0</v>
      </c>
      <c r="R179" s="87">
        <v>0</v>
      </c>
      <c r="S179" s="87">
        <v>0</v>
      </c>
    </row>
    <row r="180" spans="1:19">
      <c r="A180" s="87" t="s">
        <v>523</v>
      </c>
      <c r="B180" s="88">
        <v>1448060000000</v>
      </c>
      <c r="C180" s="87">
        <v>1338804.0430000001</v>
      </c>
      <c r="D180" s="87" t="s">
        <v>629</v>
      </c>
      <c r="E180" s="87">
        <v>645239.30700000003</v>
      </c>
      <c r="F180" s="87">
        <v>326066.95799999998</v>
      </c>
      <c r="G180" s="87">
        <v>37814.093999999997</v>
      </c>
      <c r="H180" s="87">
        <v>0</v>
      </c>
      <c r="I180" s="87">
        <v>141526.948</v>
      </c>
      <c r="J180" s="87">
        <v>0</v>
      </c>
      <c r="K180" s="87">
        <v>55165.754000000001</v>
      </c>
      <c r="L180" s="87">
        <v>47435.597000000002</v>
      </c>
      <c r="M180" s="87">
        <v>85555.384999999995</v>
      </c>
      <c r="N180" s="87">
        <v>0</v>
      </c>
      <c r="O180" s="87">
        <v>0</v>
      </c>
      <c r="P180" s="87">
        <v>0</v>
      </c>
      <c r="Q180" s="87">
        <v>0</v>
      </c>
      <c r="R180" s="87">
        <v>0</v>
      </c>
      <c r="S180" s="87">
        <v>0</v>
      </c>
    </row>
    <row r="181" spans="1:19">
      <c r="A181" s="87" t="s">
        <v>524</v>
      </c>
      <c r="B181" s="88">
        <v>1383710000000</v>
      </c>
      <c r="C181" s="87">
        <v>1321826.6259999999</v>
      </c>
      <c r="D181" s="87" t="s">
        <v>630</v>
      </c>
      <c r="E181" s="87">
        <v>645239.30700000003</v>
      </c>
      <c r="F181" s="87">
        <v>326066.95799999998</v>
      </c>
      <c r="G181" s="87">
        <v>36503.658000000003</v>
      </c>
      <c r="H181" s="87">
        <v>0</v>
      </c>
      <c r="I181" s="87">
        <v>126258.073</v>
      </c>
      <c r="J181" s="87">
        <v>0</v>
      </c>
      <c r="K181" s="87">
        <v>54767.648000000001</v>
      </c>
      <c r="L181" s="87">
        <v>47435.597000000002</v>
      </c>
      <c r="M181" s="87">
        <v>85555.384999999995</v>
      </c>
      <c r="N181" s="87">
        <v>0</v>
      </c>
      <c r="O181" s="87">
        <v>0</v>
      </c>
      <c r="P181" s="87">
        <v>0</v>
      </c>
      <c r="Q181" s="87">
        <v>0</v>
      </c>
      <c r="R181" s="87">
        <v>0</v>
      </c>
      <c r="S181" s="87">
        <v>0</v>
      </c>
    </row>
    <row r="182" spans="1:19">
      <c r="A182" s="87"/>
      <c r="B182" s="87"/>
      <c r="C182" s="87"/>
      <c r="D182" s="87"/>
      <c r="E182" s="87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</row>
    <row r="183" spans="1:19">
      <c r="A183" s="87" t="s">
        <v>525</v>
      </c>
      <c r="B183" s="88">
        <v>19695400000000</v>
      </c>
      <c r="C183" s="87"/>
      <c r="D183" s="87"/>
      <c r="E183" s="87"/>
      <c r="F183" s="87"/>
      <c r="G183" s="87"/>
      <c r="H183" s="87"/>
      <c r="I183" s="87"/>
      <c r="J183" s="87"/>
      <c r="K183" s="87"/>
      <c r="L183" s="87"/>
      <c r="M183" s="87"/>
      <c r="N183" s="87">
        <v>0</v>
      </c>
      <c r="O183" s="87">
        <v>0</v>
      </c>
      <c r="P183" s="87">
        <v>0</v>
      </c>
      <c r="Q183" s="87">
        <v>0</v>
      </c>
      <c r="R183" s="87">
        <v>0</v>
      </c>
      <c r="S183" s="87">
        <v>0</v>
      </c>
    </row>
    <row r="184" spans="1:19">
      <c r="A184" s="87" t="s">
        <v>526</v>
      </c>
      <c r="B184" s="88">
        <v>1315710000000</v>
      </c>
      <c r="C184" s="87">
        <v>1290899.578</v>
      </c>
      <c r="D184" s="87"/>
      <c r="E184" s="87">
        <v>645239.30700000003</v>
      </c>
      <c r="F184" s="87">
        <v>326066.95799999998</v>
      </c>
      <c r="G184" s="87">
        <v>36477.904999999999</v>
      </c>
      <c r="H184" s="87">
        <v>0</v>
      </c>
      <c r="I184" s="87">
        <v>95966.554000000004</v>
      </c>
      <c r="J184" s="87">
        <v>0</v>
      </c>
      <c r="K184" s="87">
        <v>54157.872000000003</v>
      </c>
      <c r="L184" s="87">
        <v>47435.597000000002</v>
      </c>
      <c r="M184" s="87">
        <v>85555.384999999995</v>
      </c>
      <c r="N184" s="87">
        <v>0</v>
      </c>
      <c r="O184" s="87">
        <v>0</v>
      </c>
      <c r="P184" s="87">
        <v>0</v>
      </c>
      <c r="Q184" s="87">
        <v>0</v>
      </c>
      <c r="R184" s="87">
        <v>0</v>
      </c>
      <c r="S184" s="87">
        <v>0</v>
      </c>
    </row>
    <row r="185" spans="1:19">
      <c r="A185" s="87" t="s">
        <v>527</v>
      </c>
      <c r="B185" s="88">
        <v>2046000000000</v>
      </c>
      <c r="C185" s="87">
        <v>1681741.0730000001</v>
      </c>
      <c r="D185" s="87"/>
      <c r="E185" s="87">
        <v>645239.30700000003</v>
      </c>
      <c r="F185" s="87">
        <v>326066.95799999998</v>
      </c>
      <c r="G185" s="87">
        <v>109286.00599999999</v>
      </c>
      <c r="H185" s="87">
        <v>0</v>
      </c>
      <c r="I185" s="87">
        <v>428987.212</v>
      </c>
      <c r="J185" s="87">
        <v>0</v>
      </c>
      <c r="K185" s="87">
        <v>74013.865000000005</v>
      </c>
      <c r="L185" s="87">
        <v>47435.597000000002</v>
      </c>
      <c r="M185" s="87">
        <v>85555.384999999995</v>
      </c>
      <c r="N185" s="87">
        <v>0</v>
      </c>
      <c r="O185" s="87">
        <v>0</v>
      </c>
      <c r="P185" s="87">
        <v>0</v>
      </c>
      <c r="Q185" s="87">
        <v>0</v>
      </c>
      <c r="R185" s="87">
        <v>0</v>
      </c>
      <c r="S185" s="87">
        <v>0</v>
      </c>
    </row>
    <row r="186" spans="1:19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80"/>
      <c r="B187" s="87" t="s">
        <v>547</v>
      </c>
      <c r="C187" s="87" t="s">
        <v>548</v>
      </c>
      <c r="D187" s="87" t="s">
        <v>549</v>
      </c>
      <c r="E187" s="87" t="s">
        <v>254</v>
      </c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87" t="s">
        <v>550</v>
      </c>
      <c r="B188" s="87">
        <v>532990.46</v>
      </c>
      <c r="C188" s="87">
        <v>33150.410000000003</v>
      </c>
      <c r="D188" s="87">
        <v>0</v>
      </c>
      <c r="E188" s="87">
        <v>566140.87</v>
      </c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87" t="s">
        <v>551</v>
      </c>
      <c r="B189" s="87">
        <v>11.51</v>
      </c>
      <c r="C189" s="87">
        <v>0.72</v>
      </c>
      <c r="D189" s="87">
        <v>0</v>
      </c>
      <c r="E189" s="87">
        <v>12.22</v>
      </c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87" t="s">
        <v>552</v>
      </c>
      <c r="B190" s="87">
        <v>11.51</v>
      </c>
      <c r="C190" s="87">
        <v>0.72</v>
      </c>
      <c r="D190" s="87">
        <v>0</v>
      </c>
      <c r="E190" s="87">
        <v>12.22</v>
      </c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10</vt:i4>
      </vt:variant>
      <vt:variant>
        <vt:lpstr>Named Ranges</vt:lpstr>
      </vt:variant>
      <vt:variant>
        <vt:i4>16</vt:i4>
      </vt:variant>
    </vt:vector>
  </HeadingPairs>
  <TitlesOfParts>
    <vt:vector size="31" baseType="lpstr">
      <vt:lpstr>BuildingSummary</vt:lpstr>
      <vt:lpstr>ZoneSummary</vt:lpstr>
      <vt:lpstr>LocationSummary</vt:lpstr>
      <vt:lpstr>Picture</vt:lpstr>
      <vt:lpstr>Schedules</vt:lpstr>
      <vt:lpstr>Electricity</vt:lpstr>
      <vt:lpstr>Gas</vt:lpstr>
      <vt:lpstr>EUI</vt:lpstr>
      <vt:lpstr>Water</vt:lpstr>
      <vt:lpstr>Carbon</vt:lpstr>
      <vt:lpstr>LghtSch</vt:lpstr>
      <vt:lpstr>OccSch</vt:lpstr>
      <vt:lpstr>EqpSch</vt:lpstr>
      <vt:lpstr>HeatSch</vt:lpstr>
      <vt:lpstr>CoolSch</vt:lpstr>
      <vt:lpstr>Miami!lgoff01miami_7</vt:lpstr>
      <vt:lpstr>Houston!lgoff02houston_7</vt:lpstr>
      <vt:lpstr>Phoenix!lgoff03phoenix_7</vt:lpstr>
      <vt:lpstr>Atlanta!lgoff04atlanta_7</vt:lpstr>
      <vt:lpstr>LosAngeles!lgoff05losangeles_7</vt:lpstr>
      <vt:lpstr>LasVegas!lgoff06lasvegas_7</vt:lpstr>
      <vt:lpstr>SanFrancisco!lgoff07sanfrancisco_7</vt:lpstr>
      <vt:lpstr>Baltimore!lgoff08baltimore_7</vt:lpstr>
      <vt:lpstr>Albuquerque!lgoff09albuquerque_7</vt:lpstr>
      <vt:lpstr>Seattle!lgoff10seattle_7</vt:lpstr>
      <vt:lpstr>Chicago!lgoff11chicago_7</vt:lpstr>
      <vt:lpstr>Boulder!lgoff12boulder_7</vt:lpstr>
      <vt:lpstr>Minneapolis!lgoff13minneapolis_7</vt:lpstr>
      <vt:lpstr>Helena!lgoff14helena_7</vt:lpstr>
      <vt:lpstr>Duluth!lgoff15duluth_7</vt:lpstr>
      <vt:lpstr>Fairbanks!lgoff16fairbanks_7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kfield</cp:lastModifiedBy>
  <cp:lastPrinted>2008-10-24T15:39:16Z</cp:lastPrinted>
  <dcterms:created xsi:type="dcterms:W3CDTF">2007-11-14T19:26:56Z</dcterms:created>
  <dcterms:modified xsi:type="dcterms:W3CDTF">2010-03-11T21:21:01Z</dcterms:modified>
</cp:coreProperties>
</file>